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esktop\Асима перевод\"/>
    </mc:Choice>
  </mc:AlternateContent>
  <bookViews>
    <workbookView xWindow="0" yWindow="0" windowWidth="28800" windowHeight="12435" tabRatio="895" firstSheet="4" activeTab="4"/>
  </bookViews>
  <sheets>
    <sheet name="база РусКаз 2020всеАвгуст" sheetId="27" state="hidden" r:id="rId1"/>
    <sheet name="база РусКаз 2020 1курсАвгуст" sheetId="25" state="hidden" r:id="rId2"/>
    <sheet name="ВУЗы отказных сдали" sheetId="28" state="hidden" r:id="rId3"/>
    <sheet name="ФИОотказРусКаз" sheetId="30" state="hidden" r:id="rId4"/>
    <sheet name="база вакантаГОГ 2020" sheetId="5" r:id="rId5"/>
    <sheet name="Лист1" sheetId="29" state="hidden" r:id="rId6"/>
    <sheet name="ИНФО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вид_грант">[1]инф!$E$2:$E$4</definedName>
    <definedName name="гранты">[2]инф!$C$2:$C$5</definedName>
    <definedName name="_xlnm.Print_Area" localSheetId="4">'база вакантаГОГ 2020'!$B$1:$E$101</definedName>
    <definedName name="_xlnm.Print_Area" localSheetId="3">ФИОотказРусКаз!$A$2:$D$1408,ФИОотказРусКаз!$E$2:$G$1377</definedName>
  </definedNames>
  <calcPr calcId="152511"/>
  <pivotCaches>
    <pivotCache cacheId="1" r:id="rId18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" i="11" l="1"/>
  <c r="K5" i="11"/>
  <c r="K6" i="11"/>
  <c r="K7" i="11"/>
  <c r="K8" i="11"/>
  <c r="K9" i="11"/>
  <c r="K10" i="11"/>
  <c r="K11" i="11"/>
  <c r="K12" i="11"/>
  <c r="K13" i="11"/>
  <c r="K14" i="11"/>
  <c r="K16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40" i="11"/>
  <c r="D6" i="30" l="1"/>
  <c r="J4" i="29" l="1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3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4" i="29"/>
  <c r="AG806" i="27" l="1"/>
  <c r="AE806" i="27"/>
  <c r="AD806" i="27"/>
  <c r="AC806" i="27"/>
  <c r="AB806" i="27"/>
  <c r="AA806" i="27"/>
  <c r="Z806" i="27"/>
  <c r="Y806" i="27"/>
  <c r="X806" i="27"/>
  <c r="R806" i="27"/>
  <c r="Q806" i="27"/>
  <c r="O806" i="27"/>
  <c r="I806" i="27"/>
  <c r="AG805" i="27"/>
  <c r="AE805" i="27"/>
  <c r="AD805" i="27"/>
  <c r="AC805" i="27"/>
  <c r="AB805" i="27"/>
  <c r="AA805" i="27"/>
  <c r="Z805" i="27"/>
  <c r="Y805" i="27"/>
  <c r="X805" i="27"/>
  <c r="R805" i="27"/>
  <c r="Q805" i="27"/>
  <c r="O805" i="27"/>
  <c r="I805" i="27"/>
  <c r="AG804" i="27"/>
  <c r="AE804" i="27"/>
  <c r="AD804" i="27"/>
  <c r="AC804" i="27"/>
  <c r="AB804" i="27"/>
  <c r="AA804" i="27"/>
  <c r="Z804" i="27"/>
  <c r="Y804" i="27"/>
  <c r="X804" i="27"/>
  <c r="R804" i="27"/>
  <c r="Q804" i="27"/>
  <c r="O804" i="27"/>
  <c r="I804" i="27"/>
  <c r="AG803" i="27"/>
  <c r="AE803" i="27"/>
  <c r="AD803" i="27"/>
  <c r="AC803" i="27"/>
  <c r="AB803" i="27"/>
  <c r="AA803" i="27"/>
  <c r="Z803" i="27"/>
  <c r="Y803" i="27"/>
  <c r="X803" i="27"/>
  <c r="R803" i="27"/>
  <c r="Q803" i="27"/>
  <c r="O803" i="27"/>
  <c r="I803" i="27"/>
  <c r="AG802" i="27"/>
  <c r="AE802" i="27"/>
  <c r="AD802" i="27"/>
  <c r="AC802" i="27"/>
  <c r="AB802" i="27"/>
  <c r="AA802" i="27"/>
  <c r="Z802" i="27"/>
  <c r="Y802" i="27"/>
  <c r="X802" i="27"/>
  <c r="R802" i="27"/>
  <c r="Q802" i="27"/>
  <c r="O802" i="27"/>
  <c r="I802" i="27"/>
  <c r="AG801" i="27"/>
  <c r="AE801" i="27"/>
  <c r="AD801" i="27"/>
  <c r="AC801" i="27"/>
  <c r="AB801" i="27"/>
  <c r="AA801" i="27"/>
  <c r="Z801" i="27"/>
  <c r="Y801" i="27"/>
  <c r="X801" i="27"/>
  <c r="R801" i="27"/>
  <c r="Q801" i="27"/>
  <c r="O801" i="27"/>
  <c r="I801" i="27"/>
  <c r="AG800" i="27"/>
  <c r="AE800" i="27"/>
  <c r="AD800" i="27"/>
  <c r="AC800" i="27"/>
  <c r="AB800" i="27"/>
  <c r="AA800" i="27"/>
  <c r="Z800" i="27"/>
  <c r="Y800" i="27"/>
  <c r="X800" i="27"/>
  <c r="R800" i="27"/>
  <c r="Q800" i="27"/>
  <c r="O800" i="27"/>
  <c r="I800" i="27"/>
  <c r="AG799" i="27"/>
  <c r="AE799" i="27"/>
  <c r="AD799" i="27"/>
  <c r="AC799" i="27"/>
  <c r="AB799" i="27"/>
  <c r="AA799" i="27"/>
  <c r="Z799" i="27"/>
  <c r="Y799" i="27"/>
  <c r="X799" i="27"/>
  <c r="R799" i="27"/>
  <c r="Q799" i="27"/>
  <c r="O799" i="27"/>
  <c r="I799" i="27"/>
  <c r="AG798" i="27"/>
  <c r="AE798" i="27"/>
  <c r="AD798" i="27"/>
  <c r="AC798" i="27"/>
  <c r="AB798" i="27"/>
  <c r="AA798" i="27"/>
  <c r="Z798" i="27"/>
  <c r="Y798" i="27"/>
  <c r="X798" i="27"/>
  <c r="R798" i="27"/>
  <c r="Q798" i="27"/>
  <c r="O798" i="27"/>
  <c r="I798" i="27"/>
  <c r="AG797" i="27"/>
  <c r="AE797" i="27"/>
  <c r="AD797" i="27"/>
  <c r="AC797" i="27"/>
  <c r="AB797" i="27"/>
  <c r="AA797" i="27"/>
  <c r="Z797" i="27"/>
  <c r="Y797" i="27"/>
  <c r="X797" i="27"/>
  <c r="R797" i="27"/>
  <c r="Q797" i="27"/>
  <c r="O797" i="27"/>
  <c r="I797" i="27"/>
  <c r="AG796" i="27"/>
  <c r="AE796" i="27"/>
  <c r="AD796" i="27"/>
  <c r="AC796" i="27"/>
  <c r="AB796" i="27"/>
  <c r="AA796" i="27"/>
  <c r="Z796" i="27"/>
  <c r="Y796" i="27"/>
  <c r="X796" i="27"/>
  <c r="R796" i="27"/>
  <c r="Q796" i="27"/>
  <c r="O796" i="27"/>
  <c r="I796" i="27"/>
  <c r="AG795" i="27"/>
  <c r="AE795" i="27"/>
  <c r="AD795" i="27"/>
  <c r="AC795" i="27"/>
  <c r="AB795" i="27"/>
  <c r="AA795" i="27"/>
  <c r="Z795" i="27"/>
  <c r="Y795" i="27"/>
  <c r="X795" i="27"/>
  <c r="R795" i="27"/>
  <c r="Q795" i="27"/>
  <c r="O795" i="27"/>
  <c r="I795" i="27"/>
  <c r="AG794" i="27"/>
  <c r="AE794" i="27"/>
  <c r="AD794" i="27"/>
  <c r="AC794" i="27"/>
  <c r="AB794" i="27"/>
  <c r="AA794" i="27"/>
  <c r="Z794" i="27"/>
  <c r="Y794" i="27"/>
  <c r="X794" i="27"/>
  <c r="R794" i="27"/>
  <c r="Q794" i="27"/>
  <c r="O794" i="27"/>
  <c r="I794" i="27"/>
  <c r="AG793" i="27"/>
  <c r="AE793" i="27"/>
  <c r="AD793" i="27"/>
  <c r="AC793" i="27"/>
  <c r="AB793" i="27"/>
  <c r="AA793" i="27"/>
  <c r="Z793" i="27"/>
  <c r="Y793" i="27"/>
  <c r="X793" i="27"/>
  <c r="R793" i="27"/>
  <c r="Q793" i="27"/>
  <c r="O793" i="27"/>
  <c r="I793" i="27"/>
  <c r="AG792" i="27"/>
  <c r="AE792" i="27"/>
  <c r="AD792" i="27"/>
  <c r="AC792" i="27"/>
  <c r="AB792" i="27"/>
  <c r="AA792" i="27"/>
  <c r="Z792" i="27"/>
  <c r="Y792" i="27"/>
  <c r="X792" i="27"/>
  <c r="R792" i="27"/>
  <c r="Q792" i="27"/>
  <c r="O792" i="27"/>
  <c r="I792" i="27"/>
  <c r="AG791" i="27"/>
  <c r="AE791" i="27"/>
  <c r="AD791" i="27"/>
  <c r="AC791" i="27"/>
  <c r="AB791" i="27"/>
  <c r="AA791" i="27"/>
  <c r="Z791" i="27"/>
  <c r="Y791" i="27"/>
  <c r="X791" i="27"/>
  <c r="R791" i="27"/>
  <c r="Q791" i="27"/>
  <c r="O791" i="27"/>
  <c r="I791" i="27"/>
  <c r="AG790" i="27"/>
  <c r="AE790" i="27"/>
  <c r="AD790" i="27"/>
  <c r="AC790" i="27"/>
  <c r="AB790" i="27"/>
  <c r="AA790" i="27"/>
  <c r="Z790" i="27"/>
  <c r="Y790" i="27"/>
  <c r="X790" i="27"/>
  <c r="R790" i="27"/>
  <c r="Q790" i="27"/>
  <c r="O790" i="27"/>
  <c r="I790" i="27"/>
  <c r="AG789" i="27"/>
  <c r="AE789" i="27"/>
  <c r="AD789" i="27"/>
  <c r="AC789" i="27"/>
  <c r="AB789" i="27"/>
  <c r="AA789" i="27"/>
  <c r="Z789" i="27"/>
  <c r="Y789" i="27"/>
  <c r="X789" i="27"/>
  <c r="R789" i="27"/>
  <c r="Q789" i="27"/>
  <c r="O789" i="27"/>
  <c r="I789" i="27"/>
  <c r="AG788" i="27"/>
  <c r="AE788" i="27"/>
  <c r="AD788" i="27"/>
  <c r="AC788" i="27"/>
  <c r="AB788" i="27"/>
  <c r="AA788" i="27"/>
  <c r="Z788" i="27"/>
  <c r="Y788" i="27"/>
  <c r="X788" i="27"/>
  <c r="R788" i="27"/>
  <c r="Q788" i="27"/>
  <c r="O788" i="27"/>
  <c r="I788" i="27"/>
  <c r="AG787" i="27"/>
  <c r="AE787" i="27"/>
  <c r="AD787" i="27"/>
  <c r="AC787" i="27"/>
  <c r="AB787" i="27"/>
  <c r="AA787" i="27"/>
  <c r="Z787" i="27"/>
  <c r="Y787" i="27"/>
  <c r="X787" i="27"/>
  <c r="R787" i="27"/>
  <c r="Q787" i="27"/>
  <c r="O787" i="27"/>
  <c r="I787" i="27"/>
  <c r="AG786" i="27"/>
  <c r="AE786" i="27"/>
  <c r="AD786" i="27"/>
  <c r="AC786" i="27"/>
  <c r="AB786" i="27"/>
  <c r="AA786" i="27"/>
  <c r="Z786" i="27"/>
  <c r="Y786" i="27"/>
  <c r="X786" i="27"/>
  <c r="R786" i="27"/>
  <c r="Q786" i="27"/>
  <c r="O786" i="27"/>
  <c r="I786" i="27"/>
  <c r="AG785" i="27"/>
  <c r="AE785" i="27"/>
  <c r="AD785" i="27"/>
  <c r="AC785" i="27"/>
  <c r="AB785" i="27"/>
  <c r="AA785" i="27"/>
  <c r="Z785" i="27"/>
  <c r="Y785" i="27"/>
  <c r="X785" i="27"/>
  <c r="R785" i="27"/>
  <c r="Q785" i="27"/>
  <c r="O785" i="27"/>
  <c r="I785" i="27"/>
  <c r="AG784" i="27"/>
  <c r="AE784" i="27"/>
  <c r="AD784" i="27"/>
  <c r="AC784" i="27"/>
  <c r="AB784" i="27"/>
  <c r="AA784" i="27"/>
  <c r="Z784" i="27"/>
  <c r="Y784" i="27"/>
  <c r="X784" i="27"/>
  <c r="R784" i="27"/>
  <c r="Q784" i="27"/>
  <c r="O784" i="27"/>
  <c r="I784" i="27"/>
  <c r="AG783" i="27"/>
  <c r="AE783" i="27"/>
  <c r="AD783" i="27"/>
  <c r="AC783" i="27"/>
  <c r="AB783" i="27"/>
  <c r="AA783" i="27"/>
  <c r="Z783" i="27"/>
  <c r="Y783" i="27"/>
  <c r="X783" i="27"/>
  <c r="R783" i="27"/>
  <c r="Q783" i="27"/>
  <c r="O783" i="27"/>
  <c r="I783" i="27"/>
  <c r="AG782" i="27"/>
  <c r="AE782" i="27"/>
  <c r="AD782" i="27"/>
  <c r="AC782" i="27"/>
  <c r="AB782" i="27"/>
  <c r="AA782" i="27"/>
  <c r="Z782" i="27"/>
  <c r="Y782" i="27"/>
  <c r="X782" i="27"/>
  <c r="R782" i="27"/>
  <c r="Q782" i="27"/>
  <c r="O782" i="27"/>
  <c r="I782" i="27"/>
  <c r="AG781" i="27"/>
  <c r="AE781" i="27"/>
  <c r="AD781" i="27"/>
  <c r="AC781" i="27"/>
  <c r="AB781" i="27"/>
  <c r="AA781" i="27"/>
  <c r="Z781" i="27"/>
  <c r="Y781" i="27"/>
  <c r="X781" i="27"/>
  <c r="R781" i="27"/>
  <c r="Q781" i="27"/>
  <c r="O781" i="27"/>
  <c r="I781" i="27"/>
  <c r="AG780" i="27"/>
  <c r="AE780" i="27"/>
  <c r="AD780" i="27"/>
  <c r="AC780" i="27"/>
  <c r="AB780" i="27"/>
  <c r="AA780" i="27"/>
  <c r="Z780" i="27"/>
  <c r="Y780" i="27"/>
  <c r="X780" i="27"/>
  <c r="R780" i="27"/>
  <c r="Q780" i="27"/>
  <c r="O780" i="27"/>
  <c r="I780" i="27"/>
  <c r="AG779" i="27"/>
  <c r="AE779" i="27"/>
  <c r="AD779" i="27"/>
  <c r="AC779" i="27"/>
  <c r="AB779" i="27"/>
  <c r="AA779" i="27"/>
  <c r="Z779" i="27"/>
  <c r="Y779" i="27"/>
  <c r="X779" i="27"/>
  <c r="R779" i="27"/>
  <c r="Q779" i="27"/>
  <c r="O779" i="27"/>
  <c r="I779" i="27"/>
  <c r="AG778" i="27"/>
  <c r="AE778" i="27"/>
  <c r="AD778" i="27"/>
  <c r="AC778" i="27"/>
  <c r="AB778" i="27"/>
  <c r="AA778" i="27"/>
  <c r="Z778" i="27"/>
  <c r="Y778" i="27"/>
  <c r="X778" i="27"/>
  <c r="R778" i="27"/>
  <c r="Q778" i="27"/>
  <c r="O778" i="27"/>
  <c r="I778" i="27"/>
  <c r="AG777" i="27"/>
  <c r="AE777" i="27"/>
  <c r="AD777" i="27"/>
  <c r="AC777" i="27"/>
  <c r="AB777" i="27"/>
  <c r="AA777" i="27"/>
  <c r="Z777" i="27"/>
  <c r="Y777" i="27"/>
  <c r="X777" i="27"/>
  <c r="R777" i="27"/>
  <c r="Q777" i="27"/>
  <c r="O777" i="27"/>
  <c r="I777" i="27"/>
  <c r="AG776" i="27"/>
  <c r="AE776" i="27"/>
  <c r="AD776" i="27"/>
  <c r="AC776" i="27"/>
  <c r="AB776" i="27"/>
  <c r="AA776" i="27"/>
  <c r="Z776" i="27"/>
  <c r="Y776" i="27"/>
  <c r="X776" i="27"/>
  <c r="R776" i="27"/>
  <c r="Q776" i="27"/>
  <c r="O776" i="27"/>
  <c r="I776" i="27"/>
  <c r="AG775" i="27"/>
  <c r="AE775" i="27"/>
  <c r="AD775" i="27"/>
  <c r="AC775" i="27"/>
  <c r="AB775" i="27"/>
  <c r="AA775" i="27"/>
  <c r="Z775" i="27"/>
  <c r="Y775" i="27"/>
  <c r="X775" i="27"/>
  <c r="R775" i="27"/>
  <c r="Q775" i="27"/>
  <c r="O775" i="27"/>
  <c r="I775" i="27"/>
  <c r="AG774" i="27"/>
  <c r="AE774" i="27"/>
  <c r="AD774" i="27"/>
  <c r="AC774" i="27"/>
  <c r="AB774" i="27"/>
  <c r="AA774" i="27"/>
  <c r="Z774" i="27"/>
  <c r="Y774" i="27"/>
  <c r="X774" i="27"/>
  <c r="R774" i="27"/>
  <c r="Q774" i="27"/>
  <c r="O774" i="27"/>
  <c r="I774" i="27"/>
  <c r="AG773" i="27"/>
  <c r="AE773" i="27"/>
  <c r="AD773" i="27"/>
  <c r="AC773" i="27"/>
  <c r="AB773" i="27"/>
  <c r="AA773" i="27"/>
  <c r="Z773" i="27"/>
  <c r="Y773" i="27"/>
  <c r="X773" i="27"/>
  <c r="R773" i="27"/>
  <c r="Q773" i="27"/>
  <c r="O773" i="27"/>
  <c r="I773" i="27"/>
  <c r="AG772" i="27"/>
  <c r="AE772" i="27"/>
  <c r="AD772" i="27"/>
  <c r="AC772" i="27"/>
  <c r="AB772" i="27"/>
  <c r="AA772" i="27"/>
  <c r="Z772" i="27"/>
  <c r="Y772" i="27"/>
  <c r="X772" i="27"/>
  <c r="R772" i="27"/>
  <c r="Q772" i="27"/>
  <c r="O772" i="27"/>
  <c r="I772" i="27"/>
  <c r="AG771" i="27"/>
  <c r="AE771" i="27"/>
  <c r="AD771" i="27"/>
  <c r="AC771" i="27"/>
  <c r="AB771" i="27"/>
  <c r="AA771" i="27"/>
  <c r="Z771" i="27"/>
  <c r="Y771" i="27"/>
  <c r="X771" i="27"/>
  <c r="R771" i="27"/>
  <c r="Q771" i="27"/>
  <c r="O771" i="27"/>
  <c r="I771" i="27"/>
  <c r="AG770" i="27"/>
  <c r="AE770" i="27"/>
  <c r="AD770" i="27"/>
  <c r="AC770" i="27"/>
  <c r="AB770" i="27"/>
  <c r="AA770" i="27"/>
  <c r="Z770" i="27"/>
  <c r="Y770" i="27"/>
  <c r="X770" i="27"/>
  <c r="R770" i="27"/>
  <c r="Q770" i="27"/>
  <c r="O770" i="27"/>
  <c r="I770" i="27"/>
  <c r="AG769" i="27"/>
  <c r="AE769" i="27"/>
  <c r="AD769" i="27"/>
  <c r="AC769" i="27"/>
  <c r="AB769" i="27"/>
  <c r="AA769" i="27"/>
  <c r="Z769" i="27"/>
  <c r="Y769" i="27"/>
  <c r="X769" i="27"/>
  <c r="R769" i="27"/>
  <c r="Q769" i="27"/>
  <c r="O769" i="27"/>
  <c r="I769" i="27"/>
  <c r="AG768" i="27"/>
  <c r="AE768" i="27"/>
  <c r="AD768" i="27"/>
  <c r="AC768" i="27"/>
  <c r="AB768" i="27"/>
  <c r="AA768" i="27"/>
  <c r="Z768" i="27"/>
  <c r="Y768" i="27"/>
  <c r="X768" i="27"/>
  <c r="R768" i="27"/>
  <c r="Q768" i="27"/>
  <c r="O768" i="27"/>
  <c r="I768" i="27"/>
  <c r="AG767" i="27"/>
  <c r="AE767" i="27"/>
  <c r="AD767" i="27"/>
  <c r="AC767" i="27"/>
  <c r="AB767" i="27"/>
  <c r="AA767" i="27"/>
  <c r="Z767" i="27"/>
  <c r="Y767" i="27"/>
  <c r="X767" i="27"/>
  <c r="R767" i="27"/>
  <c r="Q767" i="27"/>
  <c r="O767" i="27"/>
  <c r="I767" i="27"/>
  <c r="AG766" i="27"/>
  <c r="AE766" i="27"/>
  <c r="AD766" i="27"/>
  <c r="AC766" i="27"/>
  <c r="AB766" i="27"/>
  <c r="AA766" i="27"/>
  <c r="Z766" i="27"/>
  <c r="Y766" i="27"/>
  <c r="X766" i="27"/>
  <c r="R766" i="27"/>
  <c r="Q766" i="27"/>
  <c r="O766" i="27"/>
  <c r="I766" i="27"/>
  <c r="AG765" i="27"/>
  <c r="AE765" i="27"/>
  <c r="AD765" i="27"/>
  <c r="AC765" i="27"/>
  <c r="AB765" i="27"/>
  <c r="AA765" i="27"/>
  <c r="Z765" i="27"/>
  <c r="Y765" i="27"/>
  <c r="X765" i="27"/>
  <c r="R765" i="27"/>
  <c r="Q765" i="27"/>
  <c r="O765" i="27"/>
  <c r="I765" i="27"/>
  <c r="AG764" i="27"/>
  <c r="AE764" i="27"/>
  <c r="AD764" i="27"/>
  <c r="AC764" i="27"/>
  <c r="AB764" i="27"/>
  <c r="AA764" i="27"/>
  <c r="Z764" i="27"/>
  <c r="Y764" i="27"/>
  <c r="X764" i="27"/>
  <c r="R764" i="27"/>
  <c r="Q764" i="27"/>
  <c r="O764" i="27"/>
  <c r="I764" i="27"/>
  <c r="AG763" i="27"/>
  <c r="AE763" i="27"/>
  <c r="AD763" i="27"/>
  <c r="AC763" i="27"/>
  <c r="AB763" i="27"/>
  <c r="AA763" i="27"/>
  <c r="Z763" i="27"/>
  <c r="Y763" i="27"/>
  <c r="X763" i="27"/>
  <c r="R763" i="27"/>
  <c r="Q763" i="27"/>
  <c r="O763" i="27"/>
  <c r="I763" i="27"/>
  <c r="AG762" i="27"/>
  <c r="AE762" i="27"/>
  <c r="AD762" i="27"/>
  <c r="AC762" i="27"/>
  <c r="AB762" i="27"/>
  <c r="AA762" i="27"/>
  <c r="Z762" i="27"/>
  <c r="Y762" i="27"/>
  <c r="X762" i="27"/>
  <c r="R762" i="27"/>
  <c r="Q762" i="27"/>
  <c r="O762" i="27"/>
  <c r="I762" i="27"/>
  <c r="AG761" i="27"/>
  <c r="AE761" i="27"/>
  <c r="AD761" i="27"/>
  <c r="AC761" i="27"/>
  <c r="AB761" i="27"/>
  <c r="AA761" i="27"/>
  <c r="Z761" i="27"/>
  <c r="Y761" i="27"/>
  <c r="X761" i="27"/>
  <c r="R761" i="27"/>
  <c r="Q761" i="27"/>
  <c r="O761" i="27"/>
  <c r="I761" i="27"/>
  <c r="AG760" i="27"/>
  <c r="AE760" i="27"/>
  <c r="AD760" i="27"/>
  <c r="AC760" i="27"/>
  <c r="AB760" i="27"/>
  <c r="AA760" i="27"/>
  <c r="Z760" i="27"/>
  <c r="Y760" i="27"/>
  <c r="X760" i="27"/>
  <c r="R760" i="27"/>
  <c r="Q760" i="27"/>
  <c r="O760" i="27"/>
  <c r="I760" i="27"/>
  <c r="AG759" i="27"/>
  <c r="AE759" i="27"/>
  <c r="AD759" i="27"/>
  <c r="AC759" i="27"/>
  <c r="AB759" i="27"/>
  <c r="AA759" i="27"/>
  <c r="Z759" i="27"/>
  <c r="Y759" i="27"/>
  <c r="X759" i="27"/>
  <c r="R759" i="27"/>
  <c r="Q759" i="27"/>
  <c r="O759" i="27"/>
  <c r="I759" i="27"/>
  <c r="AG758" i="27"/>
  <c r="AE758" i="27"/>
  <c r="AD758" i="27"/>
  <c r="AC758" i="27"/>
  <c r="AB758" i="27"/>
  <c r="AA758" i="27"/>
  <c r="Z758" i="27"/>
  <c r="Y758" i="27"/>
  <c r="X758" i="27"/>
  <c r="R758" i="27"/>
  <c r="Q758" i="27"/>
  <c r="O758" i="27"/>
  <c r="I758" i="27"/>
  <c r="AG757" i="27"/>
  <c r="AE757" i="27"/>
  <c r="AD757" i="27"/>
  <c r="AC757" i="27"/>
  <c r="AB757" i="27"/>
  <c r="AA757" i="27"/>
  <c r="Z757" i="27"/>
  <c r="Y757" i="27"/>
  <c r="X757" i="27"/>
  <c r="R757" i="27"/>
  <c r="Q757" i="27"/>
  <c r="O757" i="27"/>
  <c r="I757" i="27"/>
  <c r="AG756" i="27"/>
  <c r="AE756" i="27"/>
  <c r="AD756" i="27"/>
  <c r="AC756" i="27"/>
  <c r="AB756" i="27"/>
  <c r="AA756" i="27"/>
  <c r="Z756" i="27"/>
  <c r="Y756" i="27"/>
  <c r="X756" i="27"/>
  <c r="R756" i="27"/>
  <c r="Q756" i="27"/>
  <c r="O756" i="27"/>
  <c r="I756" i="27"/>
  <c r="AG755" i="27"/>
  <c r="AE755" i="27"/>
  <c r="AD755" i="27"/>
  <c r="AC755" i="27"/>
  <c r="AB755" i="27"/>
  <c r="AA755" i="27"/>
  <c r="Z755" i="27"/>
  <c r="Y755" i="27"/>
  <c r="X755" i="27"/>
  <c r="R755" i="27"/>
  <c r="Q755" i="27"/>
  <c r="O755" i="27"/>
  <c r="I755" i="27"/>
  <c r="AG754" i="27"/>
  <c r="AE754" i="27"/>
  <c r="AD754" i="27"/>
  <c r="AC754" i="27"/>
  <c r="AB754" i="27"/>
  <c r="AA754" i="27"/>
  <c r="Z754" i="27"/>
  <c r="Y754" i="27"/>
  <c r="X754" i="27"/>
  <c r="R754" i="27"/>
  <c r="Q754" i="27"/>
  <c r="O754" i="27"/>
  <c r="I754" i="27"/>
  <c r="AG753" i="27"/>
  <c r="AE753" i="27"/>
  <c r="AD753" i="27"/>
  <c r="AC753" i="27"/>
  <c r="AB753" i="27"/>
  <c r="AA753" i="27"/>
  <c r="Z753" i="27"/>
  <c r="Y753" i="27"/>
  <c r="X753" i="27"/>
  <c r="R753" i="27"/>
  <c r="Q753" i="27"/>
  <c r="O753" i="27"/>
  <c r="I753" i="27"/>
  <c r="AG752" i="27"/>
  <c r="AE752" i="27"/>
  <c r="AD752" i="27"/>
  <c r="AC752" i="27"/>
  <c r="AB752" i="27"/>
  <c r="AA752" i="27"/>
  <c r="Z752" i="27"/>
  <c r="Y752" i="27"/>
  <c r="X752" i="27"/>
  <c r="R752" i="27"/>
  <c r="Q752" i="27"/>
  <c r="O752" i="27"/>
  <c r="I752" i="27"/>
  <c r="AG751" i="27"/>
  <c r="AE751" i="27"/>
  <c r="AD751" i="27"/>
  <c r="AC751" i="27"/>
  <c r="AB751" i="27"/>
  <c r="AA751" i="27"/>
  <c r="Z751" i="27"/>
  <c r="Y751" i="27"/>
  <c r="X751" i="27"/>
  <c r="R751" i="27"/>
  <c r="Q751" i="27"/>
  <c r="O751" i="27"/>
  <c r="I751" i="27"/>
  <c r="AG750" i="27"/>
  <c r="AE750" i="27"/>
  <c r="AD750" i="27"/>
  <c r="AC750" i="27"/>
  <c r="AB750" i="27"/>
  <c r="AA750" i="27"/>
  <c r="Z750" i="27"/>
  <c r="Y750" i="27"/>
  <c r="X750" i="27"/>
  <c r="R750" i="27"/>
  <c r="Q750" i="27"/>
  <c r="O750" i="27"/>
  <c r="I750" i="27"/>
  <c r="AG749" i="27"/>
  <c r="AE749" i="27"/>
  <c r="AD749" i="27"/>
  <c r="AC749" i="27"/>
  <c r="AB749" i="27"/>
  <c r="AA749" i="27"/>
  <c r="Z749" i="27"/>
  <c r="Y749" i="27"/>
  <c r="X749" i="27"/>
  <c r="R749" i="27"/>
  <c r="Q749" i="27"/>
  <c r="O749" i="27"/>
  <c r="I749" i="27"/>
  <c r="AG748" i="27"/>
  <c r="AE748" i="27"/>
  <c r="AD748" i="27"/>
  <c r="AC748" i="27"/>
  <c r="AB748" i="27"/>
  <c r="AA748" i="27"/>
  <c r="Z748" i="27"/>
  <c r="Y748" i="27"/>
  <c r="X748" i="27"/>
  <c r="R748" i="27"/>
  <c r="Q748" i="27"/>
  <c r="O748" i="27"/>
  <c r="I748" i="27"/>
  <c r="AG747" i="27"/>
  <c r="AE747" i="27"/>
  <c r="AD747" i="27"/>
  <c r="AC747" i="27"/>
  <c r="AB747" i="27"/>
  <c r="AA747" i="27"/>
  <c r="Z747" i="27"/>
  <c r="Y747" i="27"/>
  <c r="X747" i="27"/>
  <c r="R747" i="27"/>
  <c r="Q747" i="27"/>
  <c r="O747" i="27"/>
  <c r="I747" i="27"/>
  <c r="AG746" i="27"/>
  <c r="AE746" i="27"/>
  <c r="AD746" i="27"/>
  <c r="AC746" i="27"/>
  <c r="AB746" i="27"/>
  <c r="AA746" i="27"/>
  <c r="Z746" i="27"/>
  <c r="Y746" i="27"/>
  <c r="X746" i="27"/>
  <c r="R746" i="27"/>
  <c r="Q746" i="27"/>
  <c r="O746" i="27"/>
  <c r="I746" i="27"/>
  <c r="AG745" i="27"/>
  <c r="AE745" i="27"/>
  <c r="AD745" i="27"/>
  <c r="AC745" i="27"/>
  <c r="AB745" i="27"/>
  <c r="AA745" i="27"/>
  <c r="Z745" i="27"/>
  <c r="Y745" i="27"/>
  <c r="X745" i="27"/>
  <c r="R745" i="27"/>
  <c r="Q745" i="27"/>
  <c r="O745" i="27"/>
  <c r="I745" i="27"/>
  <c r="AG744" i="27"/>
  <c r="AE744" i="27"/>
  <c r="AD744" i="27"/>
  <c r="AC744" i="27"/>
  <c r="AB744" i="27"/>
  <c r="AA744" i="27"/>
  <c r="Z744" i="27"/>
  <c r="Y744" i="27"/>
  <c r="X744" i="27"/>
  <c r="R744" i="27"/>
  <c r="Q744" i="27"/>
  <c r="O744" i="27"/>
  <c r="I744" i="27"/>
  <c r="AG743" i="27"/>
  <c r="AE743" i="27"/>
  <c r="AD743" i="27"/>
  <c r="AC743" i="27"/>
  <c r="AB743" i="27"/>
  <c r="AA743" i="27"/>
  <c r="Z743" i="27"/>
  <c r="Y743" i="27"/>
  <c r="X743" i="27"/>
  <c r="R743" i="27"/>
  <c r="Q743" i="27"/>
  <c r="O743" i="27"/>
  <c r="I743" i="27"/>
  <c r="AG742" i="27"/>
  <c r="AE742" i="27"/>
  <c r="AD742" i="27"/>
  <c r="AC742" i="27"/>
  <c r="AB742" i="27"/>
  <c r="AA742" i="27"/>
  <c r="Z742" i="27"/>
  <c r="Y742" i="27"/>
  <c r="X742" i="27"/>
  <c r="R742" i="27"/>
  <c r="Q742" i="27"/>
  <c r="O742" i="27"/>
  <c r="I742" i="27"/>
  <c r="AG741" i="27"/>
  <c r="AE741" i="27"/>
  <c r="AD741" i="27"/>
  <c r="AC741" i="27"/>
  <c r="AB741" i="27"/>
  <c r="AA741" i="27"/>
  <c r="Z741" i="27"/>
  <c r="Y741" i="27"/>
  <c r="X741" i="27"/>
  <c r="R741" i="27"/>
  <c r="Q741" i="27"/>
  <c r="O741" i="27"/>
  <c r="I741" i="27"/>
  <c r="AG740" i="27"/>
  <c r="AE740" i="27"/>
  <c r="AD740" i="27"/>
  <c r="AC740" i="27"/>
  <c r="AB740" i="27"/>
  <c r="AA740" i="27"/>
  <c r="Z740" i="27"/>
  <c r="Y740" i="27"/>
  <c r="X740" i="27"/>
  <c r="R740" i="27"/>
  <c r="Q740" i="27"/>
  <c r="O740" i="27"/>
  <c r="I740" i="27"/>
  <c r="AG739" i="27"/>
  <c r="AE739" i="27"/>
  <c r="AD739" i="27"/>
  <c r="AC739" i="27"/>
  <c r="AB739" i="27"/>
  <c r="AA739" i="27"/>
  <c r="Z739" i="27"/>
  <c r="Y739" i="27"/>
  <c r="X739" i="27"/>
  <c r="R739" i="27"/>
  <c r="Q739" i="27"/>
  <c r="O739" i="27"/>
  <c r="I739" i="27"/>
  <c r="AG738" i="27"/>
  <c r="AE738" i="27"/>
  <c r="AD738" i="27"/>
  <c r="AC738" i="27"/>
  <c r="AB738" i="27"/>
  <c r="AA738" i="27"/>
  <c r="Z738" i="27"/>
  <c r="Y738" i="27"/>
  <c r="X738" i="27"/>
  <c r="R738" i="27"/>
  <c r="Q738" i="27"/>
  <c r="O738" i="27"/>
  <c r="I738" i="27"/>
  <c r="AG737" i="27"/>
  <c r="AE737" i="27"/>
  <c r="AD737" i="27"/>
  <c r="AC737" i="27"/>
  <c r="AB737" i="27"/>
  <c r="AA737" i="27"/>
  <c r="Z737" i="27"/>
  <c r="Y737" i="27"/>
  <c r="X737" i="27"/>
  <c r="R737" i="27"/>
  <c r="Q737" i="27"/>
  <c r="O737" i="27"/>
  <c r="I737" i="27"/>
  <c r="AG736" i="27"/>
  <c r="AE736" i="27"/>
  <c r="AD736" i="27"/>
  <c r="AC736" i="27"/>
  <c r="AB736" i="27"/>
  <c r="AA736" i="27"/>
  <c r="Z736" i="27"/>
  <c r="Y736" i="27"/>
  <c r="X736" i="27"/>
  <c r="R736" i="27"/>
  <c r="Q736" i="27"/>
  <c r="O736" i="27"/>
  <c r="I736" i="27"/>
  <c r="AG735" i="27"/>
  <c r="AE735" i="27"/>
  <c r="AD735" i="27"/>
  <c r="AC735" i="27"/>
  <c r="AB735" i="27"/>
  <c r="AA735" i="27"/>
  <c r="Z735" i="27"/>
  <c r="Y735" i="27"/>
  <c r="X735" i="27"/>
  <c r="R735" i="27"/>
  <c r="Q735" i="27"/>
  <c r="O735" i="27"/>
  <c r="I735" i="27"/>
  <c r="AG734" i="27"/>
  <c r="AE734" i="27"/>
  <c r="AD734" i="27"/>
  <c r="AC734" i="27"/>
  <c r="AB734" i="27"/>
  <c r="AA734" i="27"/>
  <c r="Z734" i="27"/>
  <c r="Y734" i="27"/>
  <c r="X734" i="27"/>
  <c r="R734" i="27"/>
  <c r="Q734" i="27"/>
  <c r="O734" i="27"/>
  <c r="I734" i="27"/>
  <c r="AG733" i="27"/>
  <c r="AE733" i="27"/>
  <c r="AD733" i="27"/>
  <c r="AC733" i="27"/>
  <c r="AB733" i="27"/>
  <c r="AA733" i="27"/>
  <c r="Z733" i="27"/>
  <c r="Y733" i="27"/>
  <c r="X733" i="27"/>
  <c r="R733" i="27"/>
  <c r="Q733" i="27"/>
  <c r="O733" i="27"/>
  <c r="I733" i="27"/>
  <c r="AG732" i="27"/>
  <c r="AE732" i="27"/>
  <c r="AD732" i="27"/>
  <c r="AC732" i="27"/>
  <c r="AB732" i="27"/>
  <c r="AA732" i="27"/>
  <c r="Z732" i="27"/>
  <c r="Y732" i="27"/>
  <c r="X732" i="27"/>
  <c r="R732" i="27"/>
  <c r="Q732" i="27"/>
  <c r="O732" i="27"/>
  <c r="I732" i="27"/>
  <c r="AG731" i="27"/>
  <c r="AE731" i="27"/>
  <c r="AD731" i="27"/>
  <c r="AC731" i="27"/>
  <c r="AB731" i="27"/>
  <c r="AA731" i="27"/>
  <c r="Z731" i="27"/>
  <c r="Y731" i="27"/>
  <c r="X731" i="27"/>
  <c r="R731" i="27"/>
  <c r="Q731" i="27"/>
  <c r="O731" i="27"/>
  <c r="I731" i="27"/>
  <c r="AG730" i="27"/>
  <c r="AE730" i="27"/>
  <c r="AD730" i="27"/>
  <c r="AC730" i="27"/>
  <c r="AB730" i="27"/>
  <c r="AA730" i="27"/>
  <c r="Z730" i="27"/>
  <c r="Y730" i="27"/>
  <c r="X730" i="27"/>
  <c r="R730" i="27"/>
  <c r="Q730" i="27"/>
  <c r="O730" i="27"/>
  <c r="I730" i="27"/>
  <c r="AG729" i="27"/>
  <c r="AE729" i="27"/>
  <c r="AD729" i="27"/>
  <c r="AC729" i="27"/>
  <c r="AB729" i="27"/>
  <c r="AA729" i="27"/>
  <c r="Z729" i="27"/>
  <c r="Y729" i="27"/>
  <c r="X729" i="27"/>
  <c r="R729" i="27"/>
  <c r="Q729" i="27"/>
  <c r="O729" i="27"/>
  <c r="I729" i="27"/>
  <c r="AG728" i="27"/>
  <c r="AE728" i="27"/>
  <c r="AD728" i="27"/>
  <c r="AC728" i="27"/>
  <c r="AB728" i="27"/>
  <c r="AA728" i="27"/>
  <c r="Z728" i="27"/>
  <c r="Y728" i="27"/>
  <c r="X728" i="27"/>
  <c r="R728" i="27"/>
  <c r="Q728" i="27"/>
  <c r="O728" i="27"/>
  <c r="I728" i="27"/>
  <c r="AG727" i="27"/>
  <c r="AE727" i="27"/>
  <c r="AD727" i="27"/>
  <c r="AC727" i="27"/>
  <c r="AB727" i="27"/>
  <c r="AA727" i="27"/>
  <c r="Z727" i="27"/>
  <c r="Y727" i="27"/>
  <c r="X727" i="27"/>
  <c r="R727" i="27"/>
  <c r="Q727" i="27"/>
  <c r="O727" i="27"/>
  <c r="I727" i="27"/>
  <c r="AG726" i="27"/>
  <c r="AE726" i="27"/>
  <c r="AD726" i="27"/>
  <c r="AC726" i="27"/>
  <c r="AB726" i="27"/>
  <c r="AA726" i="27"/>
  <c r="Z726" i="27"/>
  <c r="Y726" i="27"/>
  <c r="X726" i="27"/>
  <c r="R726" i="27"/>
  <c r="Q726" i="27"/>
  <c r="O726" i="27"/>
  <c r="I726" i="27"/>
  <c r="AG725" i="27"/>
  <c r="AE725" i="27"/>
  <c r="AD725" i="27"/>
  <c r="AC725" i="27"/>
  <c r="AB725" i="27"/>
  <c r="AA725" i="27"/>
  <c r="Z725" i="27"/>
  <c r="Y725" i="27"/>
  <c r="X725" i="27"/>
  <c r="R725" i="27"/>
  <c r="Q725" i="27"/>
  <c r="O725" i="27"/>
  <c r="I725" i="27"/>
  <c r="AG724" i="27"/>
  <c r="AE724" i="27"/>
  <c r="AD724" i="27"/>
  <c r="AC724" i="27"/>
  <c r="AB724" i="27"/>
  <c r="AA724" i="27"/>
  <c r="Z724" i="27"/>
  <c r="Y724" i="27"/>
  <c r="X724" i="27"/>
  <c r="R724" i="27"/>
  <c r="Q724" i="27"/>
  <c r="O724" i="27"/>
  <c r="I724" i="27"/>
  <c r="AG723" i="27"/>
  <c r="AE723" i="27"/>
  <c r="AD723" i="27"/>
  <c r="AC723" i="27"/>
  <c r="AB723" i="27"/>
  <c r="AA723" i="27"/>
  <c r="Z723" i="27"/>
  <c r="Y723" i="27"/>
  <c r="X723" i="27"/>
  <c r="R723" i="27"/>
  <c r="Q723" i="27"/>
  <c r="O723" i="27"/>
  <c r="I723" i="27"/>
  <c r="AG722" i="27"/>
  <c r="AE722" i="27"/>
  <c r="AD722" i="27"/>
  <c r="AC722" i="27"/>
  <c r="AB722" i="27"/>
  <c r="AA722" i="27"/>
  <c r="Z722" i="27"/>
  <c r="Y722" i="27"/>
  <c r="X722" i="27"/>
  <c r="R722" i="27"/>
  <c r="Q722" i="27"/>
  <c r="O722" i="27"/>
  <c r="I722" i="27"/>
  <c r="AG721" i="27"/>
  <c r="AE721" i="27"/>
  <c r="AD721" i="27"/>
  <c r="AC721" i="27"/>
  <c r="AB721" i="27"/>
  <c r="AA721" i="27"/>
  <c r="Z721" i="27"/>
  <c r="Y721" i="27"/>
  <c r="X721" i="27"/>
  <c r="R721" i="27"/>
  <c r="Q721" i="27"/>
  <c r="O721" i="27"/>
  <c r="I721" i="27"/>
  <c r="AG720" i="27"/>
  <c r="AE720" i="27"/>
  <c r="AD720" i="27"/>
  <c r="AC720" i="27"/>
  <c r="AB720" i="27"/>
  <c r="AA720" i="27"/>
  <c r="Z720" i="27"/>
  <c r="Y720" i="27"/>
  <c r="X720" i="27"/>
  <c r="R720" i="27"/>
  <c r="Q720" i="27"/>
  <c r="O720" i="27"/>
  <c r="I720" i="27"/>
  <c r="AG719" i="27"/>
  <c r="AE719" i="27"/>
  <c r="AD719" i="27"/>
  <c r="AC719" i="27"/>
  <c r="AB719" i="27"/>
  <c r="AA719" i="27"/>
  <c r="Z719" i="27"/>
  <c r="Y719" i="27"/>
  <c r="X719" i="27"/>
  <c r="R719" i="27"/>
  <c r="Q719" i="27"/>
  <c r="O719" i="27"/>
  <c r="I719" i="27"/>
  <c r="AG718" i="27"/>
  <c r="AE718" i="27"/>
  <c r="AD718" i="27"/>
  <c r="AC718" i="27"/>
  <c r="AB718" i="27"/>
  <c r="AA718" i="27"/>
  <c r="Z718" i="27"/>
  <c r="Y718" i="27"/>
  <c r="X718" i="27"/>
  <c r="R718" i="27"/>
  <c r="Q718" i="27"/>
  <c r="O718" i="27"/>
  <c r="I718" i="27"/>
  <c r="AG717" i="27"/>
  <c r="AE717" i="27"/>
  <c r="AD717" i="27"/>
  <c r="AC717" i="27"/>
  <c r="AB717" i="27"/>
  <c r="AA717" i="27"/>
  <c r="Z717" i="27"/>
  <c r="Y717" i="27"/>
  <c r="X717" i="27"/>
  <c r="R717" i="27"/>
  <c r="Q717" i="27"/>
  <c r="O717" i="27"/>
  <c r="I717" i="27"/>
  <c r="AG716" i="27"/>
  <c r="AE716" i="27"/>
  <c r="AD716" i="27"/>
  <c r="AC716" i="27"/>
  <c r="AB716" i="27"/>
  <c r="AA716" i="27"/>
  <c r="Z716" i="27"/>
  <c r="Y716" i="27"/>
  <c r="X716" i="27"/>
  <c r="R716" i="27"/>
  <c r="Q716" i="27"/>
  <c r="O716" i="27"/>
  <c r="I716" i="27"/>
  <c r="AG715" i="27"/>
  <c r="AE715" i="27"/>
  <c r="AD715" i="27"/>
  <c r="AC715" i="27"/>
  <c r="AB715" i="27"/>
  <c r="AA715" i="27"/>
  <c r="Z715" i="27"/>
  <c r="Y715" i="27"/>
  <c r="X715" i="27"/>
  <c r="R715" i="27"/>
  <c r="Q715" i="27"/>
  <c r="O715" i="27"/>
  <c r="I715" i="27"/>
  <c r="AG714" i="27"/>
  <c r="AE714" i="27"/>
  <c r="AD714" i="27"/>
  <c r="AC714" i="27"/>
  <c r="AB714" i="27"/>
  <c r="AA714" i="27"/>
  <c r="Z714" i="27"/>
  <c r="Y714" i="27"/>
  <c r="X714" i="27"/>
  <c r="R714" i="27"/>
  <c r="Q714" i="27"/>
  <c r="O714" i="27"/>
  <c r="I714" i="27"/>
  <c r="AG713" i="27"/>
  <c r="AE713" i="27"/>
  <c r="AD713" i="27"/>
  <c r="AC713" i="27"/>
  <c r="AB713" i="27"/>
  <c r="AA713" i="27"/>
  <c r="Z713" i="27"/>
  <c r="Y713" i="27"/>
  <c r="X713" i="27"/>
  <c r="R713" i="27"/>
  <c r="Q713" i="27"/>
  <c r="O713" i="27"/>
  <c r="I713" i="27"/>
  <c r="AG712" i="27"/>
  <c r="AE712" i="27"/>
  <c r="AD712" i="27"/>
  <c r="AC712" i="27"/>
  <c r="AB712" i="27"/>
  <c r="AA712" i="27"/>
  <c r="Z712" i="27"/>
  <c r="Y712" i="27"/>
  <c r="X712" i="27"/>
  <c r="R712" i="27"/>
  <c r="Q712" i="27"/>
  <c r="O712" i="27"/>
  <c r="I712" i="27"/>
  <c r="AG711" i="27"/>
  <c r="AE711" i="27"/>
  <c r="AD711" i="27"/>
  <c r="AC711" i="27"/>
  <c r="AB711" i="27"/>
  <c r="AA711" i="27"/>
  <c r="Z711" i="27"/>
  <c r="Y711" i="27"/>
  <c r="X711" i="27"/>
  <c r="R711" i="27"/>
  <c r="Q711" i="27"/>
  <c r="O711" i="27"/>
  <c r="I711" i="27"/>
  <c r="AG710" i="27"/>
  <c r="AE710" i="27"/>
  <c r="AD710" i="27"/>
  <c r="AC710" i="27"/>
  <c r="AB710" i="27"/>
  <c r="AA710" i="27"/>
  <c r="Z710" i="27"/>
  <c r="Y710" i="27"/>
  <c r="X710" i="27"/>
  <c r="R710" i="27"/>
  <c r="Q710" i="27"/>
  <c r="O710" i="27"/>
  <c r="I710" i="27"/>
  <c r="AG709" i="27"/>
  <c r="AE709" i="27"/>
  <c r="AD709" i="27"/>
  <c r="AC709" i="27"/>
  <c r="AB709" i="27"/>
  <c r="AA709" i="27"/>
  <c r="Z709" i="27"/>
  <c r="Y709" i="27"/>
  <c r="X709" i="27"/>
  <c r="R709" i="27"/>
  <c r="Q709" i="27"/>
  <c r="O709" i="27"/>
  <c r="I709" i="27"/>
  <c r="AG708" i="27"/>
  <c r="AE708" i="27"/>
  <c r="AD708" i="27"/>
  <c r="AC708" i="27"/>
  <c r="AB708" i="27"/>
  <c r="AA708" i="27"/>
  <c r="Z708" i="27"/>
  <c r="Y708" i="27"/>
  <c r="X708" i="27"/>
  <c r="R708" i="27"/>
  <c r="Q708" i="27"/>
  <c r="O708" i="27"/>
  <c r="I708" i="27"/>
  <c r="AG707" i="27"/>
  <c r="AE707" i="27"/>
  <c r="AD707" i="27"/>
  <c r="AC707" i="27"/>
  <c r="AB707" i="27"/>
  <c r="AA707" i="27"/>
  <c r="Z707" i="27"/>
  <c r="Y707" i="27"/>
  <c r="X707" i="27"/>
  <c r="R707" i="27"/>
  <c r="Q707" i="27"/>
  <c r="O707" i="27"/>
  <c r="I707" i="27"/>
  <c r="AG706" i="27"/>
  <c r="AE706" i="27"/>
  <c r="AD706" i="27"/>
  <c r="AC706" i="27"/>
  <c r="AB706" i="27"/>
  <c r="AA706" i="27"/>
  <c r="Z706" i="27"/>
  <c r="Y706" i="27"/>
  <c r="X706" i="27"/>
  <c r="R706" i="27"/>
  <c r="Q706" i="27"/>
  <c r="O706" i="27"/>
  <c r="I706" i="27"/>
  <c r="AG705" i="27"/>
  <c r="AE705" i="27"/>
  <c r="AD705" i="27"/>
  <c r="AC705" i="27"/>
  <c r="AB705" i="27"/>
  <c r="AA705" i="27"/>
  <c r="Z705" i="27"/>
  <c r="Y705" i="27"/>
  <c r="X705" i="27"/>
  <c r="R705" i="27"/>
  <c r="Q705" i="27"/>
  <c r="O705" i="27"/>
  <c r="I705" i="27"/>
  <c r="AG704" i="27"/>
  <c r="AE704" i="27"/>
  <c r="AD704" i="27"/>
  <c r="AC704" i="27"/>
  <c r="AB704" i="27"/>
  <c r="AA704" i="27"/>
  <c r="Z704" i="27"/>
  <c r="Y704" i="27"/>
  <c r="X704" i="27"/>
  <c r="R704" i="27"/>
  <c r="Q704" i="27"/>
  <c r="O704" i="27"/>
  <c r="I704" i="27"/>
  <c r="AG703" i="27"/>
  <c r="AE703" i="27"/>
  <c r="AD703" i="27"/>
  <c r="AC703" i="27"/>
  <c r="AB703" i="27"/>
  <c r="AA703" i="27"/>
  <c r="Z703" i="27"/>
  <c r="Y703" i="27"/>
  <c r="X703" i="27"/>
  <c r="R703" i="27"/>
  <c r="Q703" i="27"/>
  <c r="O703" i="27"/>
  <c r="I703" i="27"/>
  <c r="AG702" i="27"/>
  <c r="AE702" i="27"/>
  <c r="AD702" i="27"/>
  <c r="AC702" i="27"/>
  <c r="AB702" i="27"/>
  <c r="AA702" i="27"/>
  <c r="Z702" i="27"/>
  <c r="Y702" i="27"/>
  <c r="X702" i="27"/>
  <c r="R702" i="27"/>
  <c r="Q702" i="27"/>
  <c r="O702" i="27"/>
  <c r="I702" i="27"/>
  <c r="AG701" i="27"/>
  <c r="AE701" i="27"/>
  <c r="AD701" i="27"/>
  <c r="AC701" i="27"/>
  <c r="AB701" i="27"/>
  <c r="AA701" i="27"/>
  <c r="Z701" i="27"/>
  <c r="Y701" i="27"/>
  <c r="X701" i="27"/>
  <c r="R701" i="27"/>
  <c r="Q701" i="27"/>
  <c r="O701" i="27"/>
  <c r="I701" i="27"/>
  <c r="AG700" i="27"/>
  <c r="AE700" i="27"/>
  <c r="AD700" i="27"/>
  <c r="AC700" i="27"/>
  <c r="AB700" i="27"/>
  <c r="AA700" i="27"/>
  <c r="Z700" i="27"/>
  <c r="Y700" i="27"/>
  <c r="X700" i="27"/>
  <c r="R700" i="27"/>
  <c r="Q700" i="27"/>
  <c r="O700" i="27"/>
  <c r="I700" i="27"/>
  <c r="AG699" i="27"/>
  <c r="AE699" i="27"/>
  <c r="AD699" i="27"/>
  <c r="AC699" i="27"/>
  <c r="AB699" i="27"/>
  <c r="AA699" i="27"/>
  <c r="Z699" i="27"/>
  <c r="Y699" i="27"/>
  <c r="X699" i="27"/>
  <c r="R699" i="27"/>
  <c r="Q699" i="27"/>
  <c r="O699" i="27"/>
  <c r="I699" i="27"/>
  <c r="AG698" i="27"/>
  <c r="AE698" i="27"/>
  <c r="AD698" i="27"/>
  <c r="AC698" i="27"/>
  <c r="AB698" i="27"/>
  <c r="AA698" i="27"/>
  <c r="Z698" i="27"/>
  <c r="Y698" i="27"/>
  <c r="X698" i="27"/>
  <c r="R698" i="27"/>
  <c r="Q698" i="27"/>
  <c r="O698" i="27"/>
  <c r="I698" i="27"/>
  <c r="AG697" i="27"/>
  <c r="AE697" i="27"/>
  <c r="AD697" i="27"/>
  <c r="AC697" i="27"/>
  <c r="AB697" i="27"/>
  <c r="AA697" i="27"/>
  <c r="Z697" i="27"/>
  <c r="Y697" i="27"/>
  <c r="X697" i="27"/>
  <c r="R697" i="27"/>
  <c r="Q697" i="27"/>
  <c r="O697" i="27"/>
  <c r="I697" i="27"/>
  <c r="AG696" i="27"/>
  <c r="AE696" i="27"/>
  <c r="AD696" i="27"/>
  <c r="AC696" i="27"/>
  <c r="AB696" i="27"/>
  <c r="AA696" i="27"/>
  <c r="Z696" i="27"/>
  <c r="Y696" i="27"/>
  <c r="X696" i="27"/>
  <c r="R696" i="27"/>
  <c r="Q696" i="27"/>
  <c r="O696" i="27"/>
  <c r="I696" i="27"/>
  <c r="AG695" i="27"/>
  <c r="AE695" i="27"/>
  <c r="AD695" i="27"/>
  <c r="AC695" i="27"/>
  <c r="AB695" i="27"/>
  <c r="AA695" i="27"/>
  <c r="Z695" i="27"/>
  <c r="Y695" i="27"/>
  <c r="X695" i="27"/>
  <c r="R695" i="27"/>
  <c r="Q695" i="27"/>
  <c r="O695" i="27"/>
  <c r="I695" i="27"/>
  <c r="AG694" i="27"/>
  <c r="AE694" i="27"/>
  <c r="AD694" i="27"/>
  <c r="AC694" i="27"/>
  <c r="AB694" i="27"/>
  <c r="AA694" i="27"/>
  <c r="Z694" i="27"/>
  <c r="Y694" i="27"/>
  <c r="X694" i="27"/>
  <c r="R694" i="27"/>
  <c r="Q694" i="27"/>
  <c r="O694" i="27"/>
  <c r="I694" i="27"/>
  <c r="AG693" i="27"/>
  <c r="AE693" i="27"/>
  <c r="AD693" i="27"/>
  <c r="AC693" i="27"/>
  <c r="AB693" i="27"/>
  <c r="AA693" i="27"/>
  <c r="Z693" i="27"/>
  <c r="Y693" i="27"/>
  <c r="X693" i="27"/>
  <c r="R693" i="27"/>
  <c r="Q693" i="27"/>
  <c r="O693" i="27"/>
  <c r="I693" i="27"/>
  <c r="AG692" i="27"/>
  <c r="AE692" i="27"/>
  <c r="AD692" i="27"/>
  <c r="AC692" i="27"/>
  <c r="AB692" i="27"/>
  <c r="AA692" i="27"/>
  <c r="Z692" i="27"/>
  <c r="Y692" i="27"/>
  <c r="X692" i="27"/>
  <c r="R692" i="27"/>
  <c r="Q692" i="27"/>
  <c r="O692" i="27"/>
  <c r="I692" i="27"/>
  <c r="AG691" i="27"/>
  <c r="AE691" i="27"/>
  <c r="AD691" i="27"/>
  <c r="AC691" i="27"/>
  <c r="AB691" i="27"/>
  <c r="AA691" i="27"/>
  <c r="Z691" i="27"/>
  <c r="Y691" i="27"/>
  <c r="X691" i="27"/>
  <c r="R691" i="27"/>
  <c r="Q691" i="27"/>
  <c r="O691" i="27"/>
  <c r="I691" i="27"/>
  <c r="AG690" i="27"/>
  <c r="AE690" i="27"/>
  <c r="AD690" i="27"/>
  <c r="AC690" i="27"/>
  <c r="AB690" i="27"/>
  <c r="AA690" i="27"/>
  <c r="Z690" i="27"/>
  <c r="Y690" i="27"/>
  <c r="X690" i="27"/>
  <c r="R690" i="27"/>
  <c r="Q690" i="27"/>
  <c r="O690" i="27"/>
  <c r="I690" i="27"/>
  <c r="AG689" i="27"/>
  <c r="AE689" i="27"/>
  <c r="AD689" i="27"/>
  <c r="AC689" i="27"/>
  <c r="AB689" i="27"/>
  <c r="AA689" i="27"/>
  <c r="Z689" i="27"/>
  <c r="Y689" i="27"/>
  <c r="X689" i="27"/>
  <c r="R689" i="27"/>
  <c r="Q689" i="27"/>
  <c r="O689" i="27"/>
  <c r="I689" i="27"/>
  <c r="AG688" i="27"/>
  <c r="AE688" i="27"/>
  <c r="AD688" i="27"/>
  <c r="AC688" i="27"/>
  <c r="AB688" i="27"/>
  <c r="AA688" i="27"/>
  <c r="Z688" i="27"/>
  <c r="Y688" i="27"/>
  <c r="X688" i="27"/>
  <c r="R688" i="27"/>
  <c r="Q688" i="27"/>
  <c r="O688" i="27"/>
  <c r="I688" i="27"/>
  <c r="AG687" i="27"/>
  <c r="AE687" i="27"/>
  <c r="AD687" i="27"/>
  <c r="AC687" i="27"/>
  <c r="AB687" i="27"/>
  <c r="AA687" i="27"/>
  <c r="Z687" i="27"/>
  <c r="Y687" i="27"/>
  <c r="X687" i="27"/>
  <c r="R687" i="27"/>
  <c r="Q687" i="27"/>
  <c r="O687" i="27"/>
  <c r="I687" i="27"/>
  <c r="AG686" i="27"/>
  <c r="AE686" i="27"/>
  <c r="AD686" i="27"/>
  <c r="AC686" i="27"/>
  <c r="AB686" i="27"/>
  <c r="AA686" i="27"/>
  <c r="Z686" i="27"/>
  <c r="Y686" i="27"/>
  <c r="X686" i="27"/>
  <c r="R686" i="27"/>
  <c r="Q686" i="27"/>
  <c r="O686" i="27"/>
  <c r="I686" i="27"/>
  <c r="AG685" i="27"/>
  <c r="AE685" i="27"/>
  <c r="AD685" i="27"/>
  <c r="AC685" i="27"/>
  <c r="AB685" i="27"/>
  <c r="AA685" i="27"/>
  <c r="Z685" i="27"/>
  <c r="Y685" i="27"/>
  <c r="X685" i="27"/>
  <c r="R685" i="27"/>
  <c r="Q685" i="27"/>
  <c r="O685" i="27"/>
  <c r="I685" i="27"/>
  <c r="AG684" i="27"/>
  <c r="AE684" i="27"/>
  <c r="AD684" i="27"/>
  <c r="AC684" i="27"/>
  <c r="AB684" i="27"/>
  <c r="AA684" i="27"/>
  <c r="Z684" i="27"/>
  <c r="Y684" i="27"/>
  <c r="X684" i="27"/>
  <c r="R684" i="27"/>
  <c r="Q684" i="27"/>
  <c r="O684" i="27"/>
  <c r="I684" i="27"/>
  <c r="AG683" i="27"/>
  <c r="AE683" i="27"/>
  <c r="AD683" i="27"/>
  <c r="AC683" i="27"/>
  <c r="AB683" i="27"/>
  <c r="AA683" i="27"/>
  <c r="Z683" i="27"/>
  <c r="Y683" i="27"/>
  <c r="X683" i="27"/>
  <c r="R683" i="27"/>
  <c r="Q683" i="27"/>
  <c r="O683" i="27"/>
  <c r="I683" i="27"/>
  <c r="AG682" i="27"/>
  <c r="AE682" i="27"/>
  <c r="AD682" i="27"/>
  <c r="AC682" i="27"/>
  <c r="AB682" i="27"/>
  <c r="AA682" i="27"/>
  <c r="Z682" i="27"/>
  <c r="Y682" i="27"/>
  <c r="X682" i="27"/>
  <c r="R682" i="27"/>
  <c r="Q682" i="27"/>
  <c r="O682" i="27"/>
  <c r="I682" i="27"/>
  <c r="AG681" i="27"/>
  <c r="AE681" i="27"/>
  <c r="AD681" i="27"/>
  <c r="AC681" i="27"/>
  <c r="AB681" i="27"/>
  <c r="AA681" i="27"/>
  <c r="Z681" i="27"/>
  <c r="Y681" i="27"/>
  <c r="X681" i="27"/>
  <c r="R681" i="27"/>
  <c r="Q681" i="27"/>
  <c r="O681" i="27"/>
  <c r="I681" i="27"/>
  <c r="AG680" i="27"/>
  <c r="AE680" i="27"/>
  <c r="AD680" i="27"/>
  <c r="AC680" i="27"/>
  <c r="AB680" i="27"/>
  <c r="AA680" i="27"/>
  <c r="Z680" i="27"/>
  <c r="Y680" i="27"/>
  <c r="X680" i="27"/>
  <c r="R680" i="27"/>
  <c r="Q680" i="27"/>
  <c r="O680" i="27"/>
  <c r="I680" i="27"/>
  <c r="AG679" i="27"/>
  <c r="AE679" i="27"/>
  <c r="AD679" i="27"/>
  <c r="AC679" i="27"/>
  <c r="AB679" i="27"/>
  <c r="AA679" i="27"/>
  <c r="Z679" i="27"/>
  <c r="Y679" i="27"/>
  <c r="X679" i="27"/>
  <c r="R679" i="27"/>
  <c r="Q679" i="27"/>
  <c r="O679" i="27"/>
  <c r="I679" i="27"/>
  <c r="AG678" i="27"/>
  <c r="AE678" i="27"/>
  <c r="AD678" i="27"/>
  <c r="AC678" i="27"/>
  <c r="AB678" i="27"/>
  <c r="AA678" i="27"/>
  <c r="Z678" i="27"/>
  <c r="Y678" i="27"/>
  <c r="X678" i="27"/>
  <c r="R678" i="27"/>
  <c r="Q678" i="27"/>
  <c r="O678" i="27"/>
  <c r="I678" i="27"/>
  <c r="AG677" i="27"/>
  <c r="AE677" i="27"/>
  <c r="AD677" i="27"/>
  <c r="AC677" i="27"/>
  <c r="AB677" i="27"/>
  <c r="AA677" i="27"/>
  <c r="Z677" i="27"/>
  <c r="Y677" i="27"/>
  <c r="X677" i="27"/>
  <c r="R677" i="27"/>
  <c r="Q677" i="27"/>
  <c r="O677" i="27"/>
  <c r="I677" i="27"/>
  <c r="AG676" i="27"/>
  <c r="AE676" i="27"/>
  <c r="AD676" i="27"/>
  <c r="AC676" i="27"/>
  <c r="AB676" i="27"/>
  <c r="AA676" i="27"/>
  <c r="Z676" i="27"/>
  <c r="Y676" i="27"/>
  <c r="X676" i="27"/>
  <c r="R676" i="27"/>
  <c r="Q676" i="27"/>
  <c r="O676" i="27"/>
  <c r="I676" i="27"/>
  <c r="AG675" i="27"/>
  <c r="AE675" i="27"/>
  <c r="AD675" i="27"/>
  <c r="AC675" i="27"/>
  <c r="AB675" i="27"/>
  <c r="AA675" i="27"/>
  <c r="Z675" i="27"/>
  <c r="Y675" i="27"/>
  <c r="X675" i="27"/>
  <c r="R675" i="27"/>
  <c r="Q675" i="27"/>
  <c r="O675" i="27"/>
  <c r="I675" i="27"/>
  <c r="AG674" i="27"/>
  <c r="AE674" i="27"/>
  <c r="AD674" i="27"/>
  <c r="AC674" i="27"/>
  <c r="AB674" i="27"/>
  <c r="AA674" i="27"/>
  <c r="Z674" i="27"/>
  <c r="Y674" i="27"/>
  <c r="X674" i="27"/>
  <c r="R674" i="27"/>
  <c r="Q674" i="27"/>
  <c r="O674" i="27"/>
  <c r="I674" i="27"/>
  <c r="AG673" i="27"/>
  <c r="AE673" i="27"/>
  <c r="AD673" i="27"/>
  <c r="AC673" i="27"/>
  <c r="AB673" i="27"/>
  <c r="AA673" i="27"/>
  <c r="Z673" i="27"/>
  <c r="Y673" i="27"/>
  <c r="X673" i="27"/>
  <c r="R673" i="27"/>
  <c r="Q673" i="27"/>
  <c r="O673" i="27"/>
  <c r="I673" i="27"/>
  <c r="AG672" i="27"/>
  <c r="AE672" i="27"/>
  <c r="AD672" i="27"/>
  <c r="AC672" i="27"/>
  <c r="AB672" i="27"/>
  <c r="AA672" i="27"/>
  <c r="Z672" i="27"/>
  <c r="Y672" i="27"/>
  <c r="X672" i="27"/>
  <c r="R672" i="27"/>
  <c r="Q672" i="27"/>
  <c r="O672" i="27"/>
  <c r="I672" i="27"/>
  <c r="AG671" i="27"/>
  <c r="AE671" i="27"/>
  <c r="AD671" i="27"/>
  <c r="AC671" i="27"/>
  <c r="AB671" i="27"/>
  <c r="AA671" i="27"/>
  <c r="Z671" i="27"/>
  <c r="Y671" i="27"/>
  <c r="X671" i="27"/>
  <c r="R671" i="27"/>
  <c r="Q671" i="27"/>
  <c r="O671" i="27"/>
  <c r="I671" i="27"/>
  <c r="AG670" i="27"/>
  <c r="AE670" i="27"/>
  <c r="AD670" i="27"/>
  <c r="AC670" i="27"/>
  <c r="AB670" i="27"/>
  <c r="AA670" i="27"/>
  <c r="Z670" i="27"/>
  <c r="Y670" i="27"/>
  <c r="X670" i="27"/>
  <c r="R670" i="27"/>
  <c r="Q670" i="27"/>
  <c r="O670" i="27"/>
  <c r="I670" i="27"/>
  <c r="AG669" i="27"/>
  <c r="AE669" i="27"/>
  <c r="AD669" i="27"/>
  <c r="AC669" i="27"/>
  <c r="AB669" i="27"/>
  <c r="AA669" i="27"/>
  <c r="Z669" i="27"/>
  <c r="Y669" i="27"/>
  <c r="X669" i="27"/>
  <c r="R669" i="27"/>
  <c r="Q669" i="27"/>
  <c r="O669" i="27"/>
  <c r="I669" i="27"/>
  <c r="AG668" i="27"/>
  <c r="AE668" i="27"/>
  <c r="AD668" i="27"/>
  <c r="AC668" i="27"/>
  <c r="AB668" i="27"/>
  <c r="AA668" i="27"/>
  <c r="Z668" i="27"/>
  <c r="Y668" i="27"/>
  <c r="X668" i="27"/>
  <c r="R668" i="27"/>
  <c r="Q668" i="27"/>
  <c r="O668" i="27"/>
  <c r="I668" i="27"/>
  <c r="AG667" i="27"/>
  <c r="AE667" i="27"/>
  <c r="AD667" i="27"/>
  <c r="AC667" i="27"/>
  <c r="AB667" i="27"/>
  <c r="AA667" i="27"/>
  <c r="Z667" i="27"/>
  <c r="Y667" i="27"/>
  <c r="X667" i="27"/>
  <c r="R667" i="27"/>
  <c r="Q667" i="27"/>
  <c r="O667" i="27"/>
  <c r="I667" i="27"/>
  <c r="AG666" i="27"/>
  <c r="AE666" i="27"/>
  <c r="AD666" i="27"/>
  <c r="AC666" i="27"/>
  <c r="AB666" i="27"/>
  <c r="AA666" i="27"/>
  <c r="Z666" i="27"/>
  <c r="Y666" i="27"/>
  <c r="X666" i="27"/>
  <c r="R666" i="27"/>
  <c r="Q666" i="27"/>
  <c r="O666" i="27"/>
  <c r="I666" i="27"/>
  <c r="AG665" i="27"/>
  <c r="AE665" i="27"/>
  <c r="AD665" i="27"/>
  <c r="AC665" i="27"/>
  <c r="AB665" i="27"/>
  <c r="AA665" i="27"/>
  <c r="Z665" i="27"/>
  <c r="Y665" i="27"/>
  <c r="X665" i="27"/>
  <c r="R665" i="27"/>
  <c r="Q665" i="27"/>
  <c r="O665" i="27"/>
  <c r="I665" i="27"/>
  <c r="AG664" i="27"/>
  <c r="AE664" i="27"/>
  <c r="AD664" i="27"/>
  <c r="AC664" i="27"/>
  <c r="AB664" i="27"/>
  <c r="AA664" i="27"/>
  <c r="Z664" i="27"/>
  <c r="Y664" i="27"/>
  <c r="X664" i="27"/>
  <c r="R664" i="27"/>
  <c r="Q664" i="27"/>
  <c r="O664" i="27"/>
  <c r="I664" i="27"/>
  <c r="AG663" i="27"/>
  <c r="AE663" i="27"/>
  <c r="AD663" i="27"/>
  <c r="AC663" i="27"/>
  <c r="AB663" i="27"/>
  <c r="AA663" i="27"/>
  <c r="Z663" i="27"/>
  <c r="Y663" i="27"/>
  <c r="X663" i="27"/>
  <c r="R663" i="27"/>
  <c r="Q663" i="27"/>
  <c r="O663" i="27"/>
  <c r="I663" i="27"/>
  <c r="AG662" i="27"/>
  <c r="AE662" i="27"/>
  <c r="AD662" i="27"/>
  <c r="AC662" i="27"/>
  <c r="AB662" i="27"/>
  <c r="AA662" i="27"/>
  <c r="Z662" i="27"/>
  <c r="Y662" i="27"/>
  <c r="X662" i="27"/>
  <c r="R662" i="27"/>
  <c r="Q662" i="27"/>
  <c r="O662" i="27"/>
  <c r="I662" i="27"/>
  <c r="AG661" i="27"/>
  <c r="AE661" i="27"/>
  <c r="AD661" i="27"/>
  <c r="AC661" i="27"/>
  <c r="AB661" i="27"/>
  <c r="AA661" i="27"/>
  <c r="Z661" i="27"/>
  <c r="Y661" i="27"/>
  <c r="X661" i="27"/>
  <c r="R661" i="27"/>
  <c r="Q661" i="27"/>
  <c r="O661" i="27"/>
  <c r="I661" i="27"/>
  <c r="AG660" i="27"/>
  <c r="AE660" i="27"/>
  <c r="AD660" i="27"/>
  <c r="AC660" i="27"/>
  <c r="AB660" i="27"/>
  <c r="AA660" i="27"/>
  <c r="Z660" i="27"/>
  <c r="Y660" i="27"/>
  <c r="X660" i="27"/>
  <c r="R660" i="27"/>
  <c r="Q660" i="27"/>
  <c r="O660" i="27"/>
  <c r="I660" i="27"/>
  <c r="AG659" i="27"/>
  <c r="AE659" i="27"/>
  <c r="AD659" i="27"/>
  <c r="AC659" i="27"/>
  <c r="AB659" i="27"/>
  <c r="AA659" i="27"/>
  <c r="Z659" i="27"/>
  <c r="Y659" i="27"/>
  <c r="X659" i="27"/>
  <c r="R659" i="27"/>
  <c r="Q659" i="27"/>
  <c r="O659" i="27"/>
  <c r="I659" i="27"/>
  <c r="AG658" i="27"/>
  <c r="AE658" i="27"/>
  <c r="AD658" i="27"/>
  <c r="AC658" i="27"/>
  <c r="AB658" i="27"/>
  <c r="AA658" i="27"/>
  <c r="Z658" i="27"/>
  <c r="Y658" i="27"/>
  <c r="X658" i="27"/>
  <c r="R658" i="27"/>
  <c r="Q658" i="27"/>
  <c r="O658" i="27"/>
  <c r="I658" i="27"/>
  <c r="AG657" i="27"/>
  <c r="AE657" i="27"/>
  <c r="AD657" i="27"/>
  <c r="AC657" i="27"/>
  <c r="AB657" i="27"/>
  <c r="AA657" i="27"/>
  <c r="Z657" i="27"/>
  <c r="Y657" i="27"/>
  <c r="X657" i="27"/>
  <c r="R657" i="27"/>
  <c r="Q657" i="27"/>
  <c r="O657" i="27"/>
  <c r="I657" i="27"/>
  <c r="AG656" i="27"/>
  <c r="AE656" i="27"/>
  <c r="AD656" i="27"/>
  <c r="AC656" i="27"/>
  <c r="AB656" i="27"/>
  <c r="AA656" i="27"/>
  <c r="Z656" i="27"/>
  <c r="Y656" i="27"/>
  <c r="X656" i="27"/>
  <c r="R656" i="27"/>
  <c r="Q656" i="27"/>
  <c r="O656" i="27"/>
  <c r="I656" i="27"/>
  <c r="AG655" i="27"/>
  <c r="AE655" i="27"/>
  <c r="AD655" i="27"/>
  <c r="AC655" i="27"/>
  <c r="AB655" i="27"/>
  <c r="AA655" i="27"/>
  <c r="Z655" i="27"/>
  <c r="Y655" i="27"/>
  <c r="X655" i="27"/>
  <c r="R655" i="27"/>
  <c r="Q655" i="27"/>
  <c r="O655" i="27"/>
  <c r="I655" i="27"/>
  <c r="AG654" i="27"/>
  <c r="AE654" i="27"/>
  <c r="AD654" i="27"/>
  <c r="AC654" i="27"/>
  <c r="AB654" i="27"/>
  <c r="AA654" i="27"/>
  <c r="Z654" i="27"/>
  <c r="Y654" i="27"/>
  <c r="X654" i="27"/>
  <c r="R654" i="27"/>
  <c r="Q654" i="27"/>
  <c r="O654" i="27"/>
  <c r="I654" i="27"/>
  <c r="AG653" i="27"/>
  <c r="AE653" i="27"/>
  <c r="AD653" i="27"/>
  <c r="AC653" i="27"/>
  <c r="AB653" i="27"/>
  <c r="AA653" i="27"/>
  <c r="Z653" i="27"/>
  <c r="Y653" i="27"/>
  <c r="X653" i="27"/>
  <c r="R653" i="27"/>
  <c r="Q653" i="27"/>
  <c r="O653" i="27"/>
  <c r="I653" i="27"/>
  <c r="AG652" i="27"/>
  <c r="AE652" i="27"/>
  <c r="AD652" i="27"/>
  <c r="AC652" i="27"/>
  <c r="AB652" i="27"/>
  <c r="AA652" i="27"/>
  <c r="Z652" i="27"/>
  <c r="Y652" i="27"/>
  <c r="X652" i="27"/>
  <c r="R652" i="27"/>
  <c r="Q652" i="27"/>
  <c r="O652" i="27"/>
  <c r="I652" i="27"/>
  <c r="AG651" i="27"/>
  <c r="AE651" i="27"/>
  <c r="AD651" i="27"/>
  <c r="AC651" i="27"/>
  <c r="AB651" i="27"/>
  <c r="AA651" i="27"/>
  <c r="Z651" i="27"/>
  <c r="Y651" i="27"/>
  <c r="X651" i="27"/>
  <c r="R651" i="27"/>
  <c r="Q651" i="27"/>
  <c r="O651" i="27"/>
  <c r="I651" i="27"/>
  <c r="AG650" i="27"/>
  <c r="AE650" i="27"/>
  <c r="AD650" i="27"/>
  <c r="AC650" i="27"/>
  <c r="AB650" i="27"/>
  <c r="AA650" i="27"/>
  <c r="Z650" i="27"/>
  <c r="Y650" i="27"/>
  <c r="X650" i="27"/>
  <c r="R650" i="27"/>
  <c r="Q650" i="27"/>
  <c r="O650" i="27"/>
  <c r="I650" i="27"/>
  <c r="AG649" i="27"/>
  <c r="AE649" i="27"/>
  <c r="AD649" i="27"/>
  <c r="AC649" i="27"/>
  <c r="AB649" i="27"/>
  <c r="AA649" i="27"/>
  <c r="Z649" i="27"/>
  <c r="Y649" i="27"/>
  <c r="X649" i="27"/>
  <c r="R649" i="27"/>
  <c r="Q649" i="27"/>
  <c r="O649" i="27"/>
  <c r="I649" i="27"/>
  <c r="AG648" i="27"/>
  <c r="AE648" i="27"/>
  <c r="AD648" i="27"/>
  <c r="AC648" i="27"/>
  <c r="AB648" i="27"/>
  <c r="AA648" i="27"/>
  <c r="Z648" i="27"/>
  <c r="Y648" i="27"/>
  <c r="X648" i="27"/>
  <c r="R648" i="27"/>
  <c r="Q648" i="27"/>
  <c r="O648" i="27"/>
  <c r="I648" i="27"/>
  <c r="AG647" i="27"/>
  <c r="AE647" i="27"/>
  <c r="AD647" i="27"/>
  <c r="AC647" i="27"/>
  <c r="AB647" i="27"/>
  <c r="AA647" i="27"/>
  <c r="Z647" i="27"/>
  <c r="Y647" i="27"/>
  <c r="X647" i="27"/>
  <c r="R647" i="27"/>
  <c r="Q647" i="27"/>
  <c r="O647" i="27"/>
  <c r="I647" i="27"/>
  <c r="AG646" i="27"/>
  <c r="AE646" i="27"/>
  <c r="AD646" i="27"/>
  <c r="AC646" i="27"/>
  <c r="AB646" i="27"/>
  <c r="AA646" i="27"/>
  <c r="Z646" i="27"/>
  <c r="Y646" i="27"/>
  <c r="X646" i="27"/>
  <c r="R646" i="27"/>
  <c r="Q646" i="27"/>
  <c r="O646" i="27"/>
  <c r="I646" i="27"/>
  <c r="AG645" i="27"/>
  <c r="AE645" i="27"/>
  <c r="AD645" i="27"/>
  <c r="AC645" i="27"/>
  <c r="AB645" i="27"/>
  <c r="AA645" i="27"/>
  <c r="Z645" i="27"/>
  <c r="Y645" i="27"/>
  <c r="X645" i="27"/>
  <c r="R645" i="27"/>
  <c r="Q645" i="27"/>
  <c r="O645" i="27"/>
  <c r="I645" i="27"/>
  <c r="AG644" i="27"/>
  <c r="AE644" i="27"/>
  <c r="AD644" i="27"/>
  <c r="AC644" i="27"/>
  <c r="AB644" i="27"/>
  <c r="AA644" i="27"/>
  <c r="Z644" i="27"/>
  <c r="Y644" i="27"/>
  <c r="X644" i="27"/>
  <c r="R644" i="27"/>
  <c r="Q644" i="27"/>
  <c r="O644" i="27"/>
  <c r="I644" i="27"/>
  <c r="AG643" i="27"/>
  <c r="AE643" i="27"/>
  <c r="AD643" i="27"/>
  <c r="AC643" i="27"/>
  <c r="AB643" i="27"/>
  <c r="AA643" i="27"/>
  <c r="Z643" i="27"/>
  <c r="Y643" i="27"/>
  <c r="X643" i="27"/>
  <c r="R643" i="27"/>
  <c r="Q643" i="27"/>
  <c r="O643" i="27"/>
  <c r="I643" i="27"/>
  <c r="AG642" i="27"/>
  <c r="AE642" i="27"/>
  <c r="AD642" i="27"/>
  <c r="AC642" i="27"/>
  <c r="AB642" i="27"/>
  <c r="AA642" i="27"/>
  <c r="Z642" i="27"/>
  <c r="Y642" i="27"/>
  <c r="X642" i="27"/>
  <c r="R642" i="27"/>
  <c r="Q642" i="27"/>
  <c r="O642" i="27"/>
  <c r="I642" i="27"/>
  <c r="AG641" i="27"/>
  <c r="AE641" i="27"/>
  <c r="AD641" i="27"/>
  <c r="AC641" i="27"/>
  <c r="AB641" i="27"/>
  <c r="AA641" i="27"/>
  <c r="Z641" i="27"/>
  <c r="Y641" i="27"/>
  <c r="X641" i="27"/>
  <c r="R641" i="27"/>
  <c r="Q641" i="27"/>
  <c r="O641" i="27"/>
  <c r="I641" i="27"/>
  <c r="AG640" i="27"/>
  <c r="AE640" i="27"/>
  <c r="AD640" i="27"/>
  <c r="AC640" i="27"/>
  <c r="AB640" i="27"/>
  <c r="AA640" i="27"/>
  <c r="Z640" i="27"/>
  <c r="Y640" i="27"/>
  <c r="X640" i="27"/>
  <c r="R640" i="27"/>
  <c r="Q640" i="27"/>
  <c r="O640" i="27"/>
  <c r="I640" i="27"/>
  <c r="AG639" i="27"/>
  <c r="AE639" i="27"/>
  <c r="AD639" i="27"/>
  <c r="AC639" i="27"/>
  <c r="AB639" i="27"/>
  <c r="AA639" i="27"/>
  <c r="Z639" i="27"/>
  <c r="Y639" i="27"/>
  <c r="X639" i="27"/>
  <c r="R639" i="27"/>
  <c r="Q639" i="27"/>
  <c r="O639" i="27"/>
  <c r="I639" i="27"/>
  <c r="AG638" i="27"/>
  <c r="AE638" i="27"/>
  <c r="AD638" i="27"/>
  <c r="AC638" i="27"/>
  <c r="AB638" i="27"/>
  <c r="AA638" i="27"/>
  <c r="Z638" i="27"/>
  <c r="Y638" i="27"/>
  <c r="X638" i="27"/>
  <c r="R638" i="27"/>
  <c r="Q638" i="27"/>
  <c r="O638" i="27"/>
  <c r="I638" i="27"/>
  <c r="AG637" i="27"/>
  <c r="AE637" i="27"/>
  <c r="AD637" i="27"/>
  <c r="AC637" i="27"/>
  <c r="AB637" i="27"/>
  <c r="AA637" i="27"/>
  <c r="Z637" i="27"/>
  <c r="Y637" i="27"/>
  <c r="X637" i="27"/>
  <c r="R637" i="27"/>
  <c r="Q637" i="27"/>
  <c r="O637" i="27"/>
  <c r="I637" i="27"/>
  <c r="AG636" i="27"/>
  <c r="AE636" i="27"/>
  <c r="AD636" i="27"/>
  <c r="AC636" i="27"/>
  <c r="AB636" i="27"/>
  <c r="AA636" i="27"/>
  <c r="Z636" i="27"/>
  <c r="Y636" i="27"/>
  <c r="X636" i="27"/>
  <c r="R636" i="27"/>
  <c r="Q636" i="27"/>
  <c r="O636" i="27"/>
  <c r="I636" i="27"/>
  <c r="AG635" i="27"/>
  <c r="AE635" i="27"/>
  <c r="AD635" i="27"/>
  <c r="AC635" i="27"/>
  <c r="AB635" i="27"/>
  <c r="AA635" i="27"/>
  <c r="Z635" i="27"/>
  <c r="Y635" i="27"/>
  <c r="X635" i="27"/>
  <c r="R635" i="27"/>
  <c r="Q635" i="27"/>
  <c r="O635" i="27"/>
  <c r="I635" i="27"/>
  <c r="AG634" i="27"/>
  <c r="AE634" i="27"/>
  <c r="AD634" i="27"/>
  <c r="AC634" i="27"/>
  <c r="AB634" i="27"/>
  <c r="AA634" i="27"/>
  <c r="Z634" i="27"/>
  <c r="Y634" i="27"/>
  <c r="X634" i="27"/>
  <c r="R634" i="27"/>
  <c r="Q634" i="27"/>
  <c r="O634" i="27"/>
  <c r="I634" i="27"/>
  <c r="AG633" i="27"/>
  <c r="AE633" i="27"/>
  <c r="AD633" i="27"/>
  <c r="AC633" i="27"/>
  <c r="AB633" i="27"/>
  <c r="AA633" i="27"/>
  <c r="Z633" i="27"/>
  <c r="Y633" i="27"/>
  <c r="X633" i="27"/>
  <c r="R633" i="27"/>
  <c r="Q633" i="27"/>
  <c r="O633" i="27"/>
  <c r="I633" i="27"/>
  <c r="AG632" i="27"/>
  <c r="AE632" i="27"/>
  <c r="AD632" i="27"/>
  <c r="AC632" i="27"/>
  <c r="AB632" i="27"/>
  <c r="AA632" i="27"/>
  <c r="Z632" i="27"/>
  <c r="Y632" i="27"/>
  <c r="X632" i="27"/>
  <c r="R632" i="27"/>
  <c r="Q632" i="27"/>
  <c r="O632" i="27"/>
  <c r="I632" i="27"/>
  <c r="AG631" i="27"/>
  <c r="AE631" i="27"/>
  <c r="AD631" i="27"/>
  <c r="AC631" i="27"/>
  <c r="AB631" i="27"/>
  <c r="AA631" i="27"/>
  <c r="Z631" i="27"/>
  <c r="Y631" i="27"/>
  <c r="X631" i="27"/>
  <c r="R631" i="27"/>
  <c r="Q631" i="27"/>
  <c r="O631" i="27"/>
  <c r="I631" i="27"/>
  <c r="AG630" i="27"/>
  <c r="AE630" i="27"/>
  <c r="AD630" i="27"/>
  <c r="AC630" i="27"/>
  <c r="AB630" i="27"/>
  <c r="AA630" i="27"/>
  <c r="Z630" i="27"/>
  <c r="Y630" i="27"/>
  <c r="X630" i="27"/>
  <c r="R630" i="27"/>
  <c r="Q630" i="27"/>
  <c r="O630" i="27"/>
  <c r="I630" i="27"/>
  <c r="AG629" i="27"/>
  <c r="AE629" i="27"/>
  <c r="AD629" i="27"/>
  <c r="AC629" i="27"/>
  <c r="AB629" i="27"/>
  <c r="AA629" i="27"/>
  <c r="Z629" i="27"/>
  <c r="Y629" i="27"/>
  <c r="X629" i="27"/>
  <c r="R629" i="27"/>
  <c r="Q629" i="27"/>
  <c r="O629" i="27"/>
  <c r="I629" i="27"/>
  <c r="AG628" i="27"/>
  <c r="AE628" i="27"/>
  <c r="AD628" i="27"/>
  <c r="AC628" i="27"/>
  <c r="AB628" i="27"/>
  <c r="AA628" i="27"/>
  <c r="Z628" i="27"/>
  <c r="Y628" i="27"/>
  <c r="X628" i="27"/>
  <c r="R628" i="27"/>
  <c r="Q628" i="27"/>
  <c r="O628" i="27"/>
  <c r="I628" i="27"/>
  <c r="AG627" i="27"/>
  <c r="AE627" i="27"/>
  <c r="AD627" i="27"/>
  <c r="AC627" i="27"/>
  <c r="AB627" i="27"/>
  <c r="AA627" i="27"/>
  <c r="Z627" i="27"/>
  <c r="Y627" i="27"/>
  <c r="X627" i="27"/>
  <c r="R627" i="27"/>
  <c r="Q627" i="27"/>
  <c r="O627" i="27"/>
  <c r="I627" i="27"/>
  <c r="AG626" i="27"/>
  <c r="AE626" i="27"/>
  <c r="AD626" i="27"/>
  <c r="AC626" i="27"/>
  <c r="AB626" i="27"/>
  <c r="AA626" i="27"/>
  <c r="Z626" i="27"/>
  <c r="Y626" i="27"/>
  <c r="X626" i="27"/>
  <c r="R626" i="27"/>
  <c r="Q626" i="27"/>
  <c r="O626" i="27"/>
  <c r="I626" i="27"/>
  <c r="AG625" i="27"/>
  <c r="AE625" i="27"/>
  <c r="AD625" i="27"/>
  <c r="AC625" i="27"/>
  <c r="AB625" i="27"/>
  <c r="AA625" i="27"/>
  <c r="Z625" i="27"/>
  <c r="Y625" i="27"/>
  <c r="X625" i="27"/>
  <c r="R625" i="27"/>
  <c r="Q625" i="27"/>
  <c r="O625" i="27"/>
  <c r="I625" i="27"/>
  <c r="AG624" i="27"/>
  <c r="AE624" i="27"/>
  <c r="AD624" i="27"/>
  <c r="AC624" i="27"/>
  <c r="AB624" i="27"/>
  <c r="AA624" i="27"/>
  <c r="Z624" i="27"/>
  <c r="Y624" i="27"/>
  <c r="X624" i="27"/>
  <c r="R624" i="27"/>
  <c r="Q624" i="27"/>
  <c r="O624" i="27"/>
  <c r="I624" i="27"/>
  <c r="AG623" i="27"/>
  <c r="AE623" i="27"/>
  <c r="AD623" i="27"/>
  <c r="AC623" i="27"/>
  <c r="AB623" i="27"/>
  <c r="AA623" i="27"/>
  <c r="Z623" i="27"/>
  <c r="Y623" i="27"/>
  <c r="X623" i="27"/>
  <c r="R623" i="27"/>
  <c r="Q623" i="27"/>
  <c r="O623" i="27"/>
  <c r="I623" i="27"/>
  <c r="AG622" i="27"/>
  <c r="AE622" i="27"/>
  <c r="AD622" i="27"/>
  <c r="AC622" i="27"/>
  <c r="AB622" i="27"/>
  <c r="AA622" i="27"/>
  <c r="Z622" i="27"/>
  <c r="Y622" i="27"/>
  <c r="X622" i="27"/>
  <c r="R622" i="27"/>
  <c r="Q622" i="27"/>
  <c r="O622" i="27"/>
  <c r="I622" i="27"/>
  <c r="AG621" i="27"/>
  <c r="AE621" i="27"/>
  <c r="AD621" i="27"/>
  <c r="AC621" i="27"/>
  <c r="AB621" i="27"/>
  <c r="AA621" i="27"/>
  <c r="Z621" i="27"/>
  <c r="Y621" i="27"/>
  <c r="X621" i="27"/>
  <c r="R621" i="27"/>
  <c r="Q621" i="27"/>
  <c r="O621" i="27"/>
  <c r="I621" i="27"/>
  <c r="AG620" i="27"/>
  <c r="AE620" i="27"/>
  <c r="AD620" i="27"/>
  <c r="AC620" i="27"/>
  <c r="AB620" i="27"/>
  <c r="AA620" i="27"/>
  <c r="Z620" i="27"/>
  <c r="Y620" i="27"/>
  <c r="X620" i="27"/>
  <c r="R620" i="27"/>
  <c r="Q620" i="27"/>
  <c r="O620" i="27"/>
  <c r="I620" i="27"/>
  <c r="AG619" i="27"/>
  <c r="AE619" i="27"/>
  <c r="AD619" i="27"/>
  <c r="AC619" i="27"/>
  <c r="AB619" i="27"/>
  <c r="AA619" i="27"/>
  <c r="Z619" i="27"/>
  <c r="Y619" i="27"/>
  <c r="X619" i="27"/>
  <c r="R619" i="27"/>
  <c r="Q619" i="27"/>
  <c r="O619" i="27"/>
  <c r="I619" i="27"/>
  <c r="AG618" i="27"/>
  <c r="AE618" i="27"/>
  <c r="AD618" i="27"/>
  <c r="AC618" i="27"/>
  <c r="AB618" i="27"/>
  <c r="AA618" i="27"/>
  <c r="Z618" i="27"/>
  <c r="Y618" i="27"/>
  <c r="X618" i="27"/>
  <c r="R618" i="27"/>
  <c r="Q618" i="27"/>
  <c r="O618" i="27"/>
  <c r="I618" i="27"/>
  <c r="AG617" i="27"/>
  <c r="AE617" i="27"/>
  <c r="AD617" i="27"/>
  <c r="AC617" i="27"/>
  <c r="AB617" i="27"/>
  <c r="AA617" i="27"/>
  <c r="Z617" i="27"/>
  <c r="Y617" i="27"/>
  <c r="X617" i="27"/>
  <c r="R617" i="27"/>
  <c r="Q617" i="27"/>
  <c r="O617" i="27"/>
  <c r="I617" i="27"/>
  <c r="AG616" i="27"/>
  <c r="AE616" i="27"/>
  <c r="AD616" i="27"/>
  <c r="AC616" i="27"/>
  <c r="AB616" i="27"/>
  <c r="AA616" i="27"/>
  <c r="Z616" i="27"/>
  <c r="Y616" i="27"/>
  <c r="X616" i="27"/>
  <c r="R616" i="27"/>
  <c r="Q616" i="27"/>
  <c r="O616" i="27"/>
  <c r="I616" i="27"/>
  <c r="AG615" i="27"/>
  <c r="AE615" i="27"/>
  <c r="AD615" i="27"/>
  <c r="AC615" i="27"/>
  <c r="AB615" i="27"/>
  <c r="AA615" i="27"/>
  <c r="Z615" i="27"/>
  <c r="Y615" i="27"/>
  <c r="X615" i="27"/>
  <c r="R615" i="27"/>
  <c r="Q615" i="27"/>
  <c r="O615" i="27"/>
  <c r="I615" i="27"/>
  <c r="AG614" i="27"/>
  <c r="AE614" i="27"/>
  <c r="AD614" i="27"/>
  <c r="AC614" i="27"/>
  <c r="AB614" i="27"/>
  <c r="AA614" i="27"/>
  <c r="Z614" i="27"/>
  <c r="Y614" i="27"/>
  <c r="X614" i="27"/>
  <c r="R614" i="27"/>
  <c r="Q614" i="27"/>
  <c r="O614" i="27"/>
  <c r="I614" i="27"/>
  <c r="AG613" i="27"/>
  <c r="AE613" i="27"/>
  <c r="AD613" i="27"/>
  <c r="AC613" i="27"/>
  <c r="AB613" i="27"/>
  <c r="AA613" i="27"/>
  <c r="Z613" i="27"/>
  <c r="Y613" i="27"/>
  <c r="X613" i="27"/>
  <c r="R613" i="27"/>
  <c r="Q613" i="27"/>
  <c r="O613" i="27"/>
  <c r="I613" i="27"/>
  <c r="AG612" i="27"/>
  <c r="AE612" i="27"/>
  <c r="AD612" i="27"/>
  <c r="AC612" i="27"/>
  <c r="AB612" i="27"/>
  <c r="AA612" i="27"/>
  <c r="Z612" i="27"/>
  <c r="Y612" i="27"/>
  <c r="X612" i="27"/>
  <c r="R612" i="27"/>
  <c r="Q612" i="27"/>
  <c r="O612" i="27"/>
  <c r="I612" i="27"/>
  <c r="AG611" i="27"/>
  <c r="AE611" i="27"/>
  <c r="AD611" i="27"/>
  <c r="AC611" i="27"/>
  <c r="AB611" i="27"/>
  <c r="AA611" i="27"/>
  <c r="Z611" i="27"/>
  <c r="Y611" i="27"/>
  <c r="X611" i="27"/>
  <c r="R611" i="27"/>
  <c r="Q611" i="27"/>
  <c r="O611" i="27"/>
  <c r="I611" i="27"/>
  <c r="AG610" i="27"/>
  <c r="AE610" i="27"/>
  <c r="AD610" i="27"/>
  <c r="AC610" i="27"/>
  <c r="AB610" i="27"/>
  <c r="AA610" i="27"/>
  <c r="Z610" i="27"/>
  <c r="Y610" i="27"/>
  <c r="X610" i="27"/>
  <c r="R610" i="27"/>
  <c r="Q610" i="27"/>
  <c r="O610" i="27"/>
  <c r="I610" i="27"/>
  <c r="AG609" i="27"/>
  <c r="AE609" i="27"/>
  <c r="AD609" i="27"/>
  <c r="AC609" i="27"/>
  <c r="AB609" i="27"/>
  <c r="AA609" i="27"/>
  <c r="Z609" i="27"/>
  <c r="Y609" i="27"/>
  <c r="X609" i="27"/>
  <c r="R609" i="27"/>
  <c r="Q609" i="27"/>
  <c r="O609" i="27"/>
  <c r="I609" i="27"/>
  <c r="AG608" i="27"/>
  <c r="AE608" i="27"/>
  <c r="AD608" i="27"/>
  <c r="AC608" i="27"/>
  <c r="AB608" i="27"/>
  <c r="AA608" i="27"/>
  <c r="Z608" i="27"/>
  <c r="Y608" i="27"/>
  <c r="X608" i="27"/>
  <c r="R608" i="27"/>
  <c r="Q608" i="27"/>
  <c r="O608" i="27"/>
  <c r="I608" i="27"/>
  <c r="AG607" i="27"/>
  <c r="AE607" i="27"/>
  <c r="AD607" i="27"/>
  <c r="AC607" i="27"/>
  <c r="AB607" i="27"/>
  <c r="AA607" i="27"/>
  <c r="Z607" i="27"/>
  <c r="Y607" i="27"/>
  <c r="X607" i="27"/>
  <c r="R607" i="27"/>
  <c r="Q607" i="27"/>
  <c r="O607" i="27"/>
  <c r="I607" i="27"/>
  <c r="AG606" i="27"/>
  <c r="AE606" i="27"/>
  <c r="AD606" i="27"/>
  <c r="AC606" i="27"/>
  <c r="AB606" i="27"/>
  <c r="AA606" i="27"/>
  <c r="Z606" i="27"/>
  <c r="Y606" i="27"/>
  <c r="X606" i="27"/>
  <c r="R606" i="27"/>
  <c r="Q606" i="27"/>
  <c r="O606" i="27"/>
  <c r="I606" i="27"/>
  <c r="AG605" i="27"/>
  <c r="AE605" i="27"/>
  <c r="AD605" i="27"/>
  <c r="AC605" i="27"/>
  <c r="AB605" i="27"/>
  <c r="AA605" i="27"/>
  <c r="Z605" i="27"/>
  <c r="Y605" i="27"/>
  <c r="X605" i="27"/>
  <c r="R605" i="27"/>
  <c r="Q605" i="27"/>
  <c r="O605" i="27"/>
  <c r="I605" i="27"/>
  <c r="AG604" i="27"/>
  <c r="AE604" i="27"/>
  <c r="AD604" i="27"/>
  <c r="AC604" i="27"/>
  <c r="AB604" i="27"/>
  <c r="AA604" i="27"/>
  <c r="Z604" i="27"/>
  <c r="Y604" i="27"/>
  <c r="X604" i="27"/>
  <c r="R604" i="27"/>
  <c r="Q604" i="27"/>
  <c r="O604" i="27"/>
  <c r="I604" i="27"/>
  <c r="AG603" i="27"/>
  <c r="AE603" i="27"/>
  <c r="AD603" i="27"/>
  <c r="AC603" i="27"/>
  <c r="AB603" i="27"/>
  <c r="AA603" i="27"/>
  <c r="Z603" i="27"/>
  <c r="Y603" i="27"/>
  <c r="X603" i="27"/>
  <c r="R603" i="27"/>
  <c r="Q603" i="27"/>
  <c r="O603" i="27"/>
  <c r="I603" i="27"/>
  <c r="AG602" i="27"/>
  <c r="AE602" i="27"/>
  <c r="AD602" i="27"/>
  <c r="AC602" i="27"/>
  <c r="AB602" i="27"/>
  <c r="AA602" i="27"/>
  <c r="Z602" i="27"/>
  <c r="Y602" i="27"/>
  <c r="X602" i="27"/>
  <c r="R602" i="27"/>
  <c r="Q602" i="27"/>
  <c r="O602" i="27"/>
  <c r="I602" i="27"/>
  <c r="AG601" i="27"/>
  <c r="AE601" i="27"/>
  <c r="AD601" i="27"/>
  <c r="AC601" i="27"/>
  <c r="AB601" i="27"/>
  <c r="AA601" i="27"/>
  <c r="Z601" i="27"/>
  <c r="Y601" i="27"/>
  <c r="X601" i="27"/>
  <c r="R601" i="27"/>
  <c r="Q601" i="27"/>
  <c r="O601" i="27"/>
  <c r="I601" i="27"/>
  <c r="AG600" i="27"/>
  <c r="AE600" i="27"/>
  <c r="AD600" i="27"/>
  <c r="AC600" i="27"/>
  <c r="AB600" i="27"/>
  <c r="AA600" i="27"/>
  <c r="Z600" i="27"/>
  <c r="Y600" i="27"/>
  <c r="X600" i="27"/>
  <c r="R600" i="27"/>
  <c r="Q600" i="27"/>
  <c r="O600" i="27"/>
  <c r="I600" i="27"/>
  <c r="AG599" i="27"/>
  <c r="AE599" i="27"/>
  <c r="AD599" i="27"/>
  <c r="AC599" i="27"/>
  <c r="AB599" i="27"/>
  <c r="AA599" i="27"/>
  <c r="Z599" i="27"/>
  <c r="Y599" i="27"/>
  <c r="X599" i="27"/>
  <c r="R599" i="27"/>
  <c r="Q599" i="27"/>
  <c r="O599" i="27"/>
  <c r="I599" i="27"/>
  <c r="AG598" i="27"/>
  <c r="AE598" i="27"/>
  <c r="AD598" i="27"/>
  <c r="AC598" i="27"/>
  <c r="AB598" i="27"/>
  <c r="AA598" i="27"/>
  <c r="Z598" i="27"/>
  <c r="Y598" i="27"/>
  <c r="X598" i="27"/>
  <c r="R598" i="27"/>
  <c r="Q598" i="27"/>
  <c r="O598" i="27"/>
  <c r="I598" i="27"/>
  <c r="AG597" i="27"/>
  <c r="AE597" i="27"/>
  <c r="AD597" i="27"/>
  <c r="AC597" i="27"/>
  <c r="AB597" i="27"/>
  <c r="AA597" i="27"/>
  <c r="Z597" i="27"/>
  <c r="Y597" i="27"/>
  <c r="X597" i="27"/>
  <c r="R597" i="27"/>
  <c r="Q597" i="27"/>
  <c r="O597" i="27"/>
  <c r="I597" i="27"/>
  <c r="AG596" i="27"/>
  <c r="AE596" i="27"/>
  <c r="AD596" i="27"/>
  <c r="AC596" i="27"/>
  <c r="AB596" i="27"/>
  <c r="AA596" i="27"/>
  <c r="Z596" i="27"/>
  <c r="Y596" i="27"/>
  <c r="X596" i="27"/>
  <c r="R596" i="27"/>
  <c r="Q596" i="27"/>
  <c r="O596" i="27"/>
  <c r="I596" i="27"/>
  <c r="AG595" i="27"/>
  <c r="AE595" i="27"/>
  <c r="AD595" i="27"/>
  <c r="AC595" i="27"/>
  <c r="AB595" i="27"/>
  <c r="AA595" i="27"/>
  <c r="Z595" i="27"/>
  <c r="Y595" i="27"/>
  <c r="X595" i="27"/>
  <c r="R595" i="27"/>
  <c r="Q595" i="27"/>
  <c r="O595" i="27"/>
  <c r="I595" i="27"/>
  <c r="AG594" i="27"/>
  <c r="AE594" i="27"/>
  <c r="AD594" i="27"/>
  <c r="AC594" i="27"/>
  <c r="AB594" i="27"/>
  <c r="AA594" i="27"/>
  <c r="Z594" i="27"/>
  <c r="Y594" i="27"/>
  <c r="X594" i="27"/>
  <c r="R594" i="27"/>
  <c r="Q594" i="27"/>
  <c r="O594" i="27"/>
  <c r="I594" i="27"/>
  <c r="AG593" i="27"/>
  <c r="AE593" i="27"/>
  <c r="AD593" i="27"/>
  <c r="AC593" i="27"/>
  <c r="AB593" i="27"/>
  <c r="AA593" i="27"/>
  <c r="Z593" i="27"/>
  <c r="Y593" i="27"/>
  <c r="X593" i="27"/>
  <c r="R593" i="27"/>
  <c r="Q593" i="27"/>
  <c r="O593" i="27"/>
  <c r="I593" i="27"/>
  <c r="AG592" i="27"/>
  <c r="AE592" i="27"/>
  <c r="AD592" i="27"/>
  <c r="AC592" i="27"/>
  <c r="AB592" i="27"/>
  <c r="AA592" i="27"/>
  <c r="Z592" i="27"/>
  <c r="Y592" i="27"/>
  <c r="X592" i="27"/>
  <c r="R592" i="27"/>
  <c r="Q592" i="27"/>
  <c r="O592" i="27"/>
  <c r="I592" i="27"/>
  <c r="AG591" i="27"/>
  <c r="AE591" i="27"/>
  <c r="AD591" i="27"/>
  <c r="AC591" i="27"/>
  <c r="AB591" i="27"/>
  <c r="AA591" i="27"/>
  <c r="Z591" i="27"/>
  <c r="Y591" i="27"/>
  <c r="X591" i="27"/>
  <c r="R591" i="27"/>
  <c r="Q591" i="27"/>
  <c r="O591" i="27"/>
  <c r="I591" i="27"/>
  <c r="AG590" i="27"/>
  <c r="AE590" i="27"/>
  <c r="AD590" i="27"/>
  <c r="AC590" i="27"/>
  <c r="AB590" i="27"/>
  <c r="AA590" i="27"/>
  <c r="Z590" i="27"/>
  <c r="Y590" i="27"/>
  <c r="X590" i="27"/>
  <c r="R590" i="27"/>
  <c r="Q590" i="27"/>
  <c r="O590" i="27"/>
  <c r="I590" i="27"/>
  <c r="AG589" i="27"/>
  <c r="AE589" i="27"/>
  <c r="AD589" i="27"/>
  <c r="AC589" i="27"/>
  <c r="AB589" i="27"/>
  <c r="AA589" i="27"/>
  <c r="Z589" i="27"/>
  <c r="Y589" i="27"/>
  <c r="X589" i="27"/>
  <c r="R589" i="27"/>
  <c r="Q589" i="27"/>
  <c r="O589" i="27"/>
  <c r="I589" i="27"/>
  <c r="AG588" i="27"/>
  <c r="AE588" i="27"/>
  <c r="AD588" i="27"/>
  <c r="AC588" i="27"/>
  <c r="AB588" i="27"/>
  <c r="AA588" i="27"/>
  <c r="Z588" i="27"/>
  <c r="Y588" i="27"/>
  <c r="X588" i="27"/>
  <c r="R588" i="27"/>
  <c r="Q588" i="27"/>
  <c r="O588" i="27"/>
  <c r="I588" i="27"/>
  <c r="AG587" i="27"/>
  <c r="AE587" i="27"/>
  <c r="AD587" i="27"/>
  <c r="AC587" i="27"/>
  <c r="AB587" i="27"/>
  <c r="AA587" i="27"/>
  <c r="Z587" i="27"/>
  <c r="Y587" i="27"/>
  <c r="X587" i="27"/>
  <c r="R587" i="27"/>
  <c r="Q587" i="27"/>
  <c r="O587" i="27"/>
  <c r="I587" i="27"/>
  <c r="AG586" i="27"/>
  <c r="AE586" i="27"/>
  <c r="AD586" i="27"/>
  <c r="AC586" i="27"/>
  <c r="AB586" i="27"/>
  <c r="AA586" i="27"/>
  <c r="Z586" i="27"/>
  <c r="Y586" i="27"/>
  <c r="X586" i="27"/>
  <c r="R586" i="27"/>
  <c r="Q586" i="27"/>
  <c r="O586" i="27"/>
  <c r="I586" i="27"/>
  <c r="AG585" i="27"/>
  <c r="AE585" i="27"/>
  <c r="AD585" i="27"/>
  <c r="AC585" i="27"/>
  <c r="AB585" i="27"/>
  <c r="AA585" i="27"/>
  <c r="Z585" i="27"/>
  <c r="Y585" i="27"/>
  <c r="X585" i="27"/>
  <c r="R585" i="27"/>
  <c r="Q585" i="27"/>
  <c r="O585" i="27"/>
  <c r="I585" i="27"/>
  <c r="AG584" i="27"/>
  <c r="AE584" i="27"/>
  <c r="AD584" i="27"/>
  <c r="AC584" i="27"/>
  <c r="AB584" i="27"/>
  <c r="AA584" i="27"/>
  <c r="Z584" i="27"/>
  <c r="Y584" i="27"/>
  <c r="X584" i="27"/>
  <c r="R584" i="27"/>
  <c r="Q584" i="27"/>
  <c r="O584" i="27"/>
  <c r="I584" i="27"/>
  <c r="AG583" i="27"/>
  <c r="AE583" i="27"/>
  <c r="AD583" i="27"/>
  <c r="AC583" i="27"/>
  <c r="AB583" i="27"/>
  <c r="AA583" i="27"/>
  <c r="Z583" i="27"/>
  <c r="Y583" i="27"/>
  <c r="X583" i="27"/>
  <c r="R583" i="27"/>
  <c r="Q583" i="27"/>
  <c r="O583" i="27"/>
  <c r="I583" i="27"/>
  <c r="AG582" i="27"/>
  <c r="AE582" i="27"/>
  <c r="AD582" i="27"/>
  <c r="AC582" i="27"/>
  <c r="AB582" i="27"/>
  <c r="AA582" i="27"/>
  <c r="Z582" i="27"/>
  <c r="Y582" i="27"/>
  <c r="X582" i="27"/>
  <c r="R582" i="27"/>
  <c r="Q582" i="27"/>
  <c r="O582" i="27"/>
  <c r="I582" i="27"/>
  <c r="AG581" i="27"/>
  <c r="AE581" i="27"/>
  <c r="AD581" i="27"/>
  <c r="AC581" i="27"/>
  <c r="AB581" i="27"/>
  <c r="AA581" i="27"/>
  <c r="Z581" i="27"/>
  <c r="Y581" i="27"/>
  <c r="X581" i="27"/>
  <c r="R581" i="27"/>
  <c r="Q581" i="27"/>
  <c r="O581" i="27"/>
  <c r="I581" i="27"/>
  <c r="AG580" i="27"/>
  <c r="AE580" i="27"/>
  <c r="AD580" i="27"/>
  <c r="AC580" i="27"/>
  <c r="AB580" i="27"/>
  <c r="AA580" i="27"/>
  <c r="Z580" i="27"/>
  <c r="Y580" i="27"/>
  <c r="X580" i="27"/>
  <c r="R580" i="27"/>
  <c r="Q580" i="27"/>
  <c r="O580" i="27"/>
  <c r="I580" i="27"/>
  <c r="AG579" i="27"/>
  <c r="AE579" i="27"/>
  <c r="AD579" i="27"/>
  <c r="AC579" i="27"/>
  <c r="AB579" i="27"/>
  <c r="AA579" i="27"/>
  <c r="Z579" i="27"/>
  <c r="Y579" i="27"/>
  <c r="X579" i="27"/>
  <c r="R579" i="27"/>
  <c r="Q579" i="27"/>
  <c r="O579" i="27"/>
  <c r="I579" i="27"/>
  <c r="AG578" i="27"/>
  <c r="AE578" i="27"/>
  <c r="AD578" i="27"/>
  <c r="AC578" i="27"/>
  <c r="AB578" i="27"/>
  <c r="AA578" i="27"/>
  <c r="Z578" i="27"/>
  <c r="Y578" i="27"/>
  <c r="X578" i="27"/>
  <c r="R578" i="27"/>
  <c r="Q578" i="27"/>
  <c r="O578" i="27"/>
  <c r="I578" i="27"/>
  <c r="AG577" i="27"/>
  <c r="AE577" i="27"/>
  <c r="AD577" i="27"/>
  <c r="AC577" i="27"/>
  <c r="AB577" i="27"/>
  <c r="AA577" i="27"/>
  <c r="Z577" i="27"/>
  <c r="Y577" i="27"/>
  <c r="X577" i="27"/>
  <c r="R577" i="27"/>
  <c r="Q577" i="27"/>
  <c r="O577" i="27"/>
  <c r="I577" i="27"/>
  <c r="AG576" i="27"/>
  <c r="AE576" i="27"/>
  <c r="AD576" i="27"/>
  <c r="AC576" i="27"/>
  <c r="AB576" i="27"/>
  <c r="AA576" i="27"/>
  <c r="Z576" i="27"/>
  <c r="Y576" i="27"/>
  <c r="X576" i="27"/>
  <c r="R576" i="27"/>
  <c r="Q576" i="27"/>
  <c r="O576" i="27"/>
  <c r="I576" i="27"/>
  <c r="AG575" i="27"/>
  <c r="AE575" i="27"/>
  <c r="AD575" i="27"/>
  <c r="AC575" i="27"/>
  <c r="AB575" i="27"/>
  <c r="AA575" i="27"/>
  <c r="Z575" i="27"/>
  <c r="Y575" i="27"/>
  <c r="X575" i="27"/>
  <c r="R575" i="27"/>
  <c r="Q575" i="27"/>
  <c r="O575" i="27"/>
  <c r="I575" i="27"/>
  <c r="AG574" i="27"/>
  <c r="AE574" i="27"/>
  <c r="AD574" i="27"/>
  <c r="AC574" i="27"/>
  <c r="AB574" i="27"/>
  <c r="AA574" i="27"/>
  <c r="Z574" i="27"/>
  <c r="Y574" i="27"/>
  <c r="X574" i="27"/>
  <c r="R574" i="27"/>
  <c r="Q574" i="27"/>
  <c r="O574" i="27"/>
  <c r="I574" i="27"/>
  <c r="AG573" i="27"/>
  <c r="AE573" i="27"/>
  <c r="AD573" i="27"/>
  <c r="AC573" i="27"/>
  <c r="AB573" i="27"/>
  <c r="AA573" i="27"/>
  <c r="Z573" i="27"/>
  <c r="Y573" i="27"/>
  <c r="X573" i="27"/>
  <c r="R573" i="27"/>
  <c r="Q573" i="27"/>
  <c r="O573" i="27"/>
  <c r="I573" i="27"/>
  <c r="AG572" i="27"/>
  <c r="AE572" i="27"/>
  <c r="AD572" i="27"/>
  <c r="AC572" i="27"/>
  <c r="AB572" i="27"/>
  <c r="AA572" i="27"/>
  <c r="Z572" i="27"/>
  <c r="Y572" i="27"/>
  <c r="X572" i="27"/>
  <c r="R572" i="27"/>
  <c r="Q572" i="27"/>
  <c r="O572" i="27"/>
  <c r="I572" i="27"/>
  <c r="AG571" i="27"/>
  <c r="AE571" i="27"/>
  <c r="AD571" i="27"/>
  <c r="AC571" i="27"/>
  <c r="AB571" i="27"/>
  <c r="AA571" i="27"/>
  <c r="Z571" i="27"/>
  <c r="Y571" i="27"/>
  <c r="X571" i="27"/>
  <c r="R571" i="27"/>
  <c r="Q571" i="27"/>
  <c r="O571" i="27"/>
  <c r="I571" i="27"/>
  <c r="AG570" i="27"/>
  <c r="AE570" i="27"/>
  <c r="AD570" i="27"/>
  <c r="AC570" i="27"/>
  <c r="AB570" i="27"/>
  <c r="AA570" i="27"/>
  <c r="Z570" i="27"/>
  <c r="Y570" i="27"/>
  <c r="X570" i="27"/>
  <c r="R570" i="27"/>
  <c r="Q570" i="27"/>
  <c r="O570" i="27"/>
  <c r="I570" i="27"/>
  <c r="AG569" i="27"/>
  <c r="AE569" i="27"/>
  <c r="AD569" i="27"/>
  <c r="AC569" i="27"/>
  <c r="AB569" i="27"/>
  <c r="AA569" i="27"/>
  <c r="Z569" i="27"/>
  <c r="Y569" i="27"/>
  <c r="X569" i="27"/>
  <c r="R569" i="27"/>
  <c r="Q569" i="27"/>
  <c r="O569" i="27"/>
  <c r="I569" i="27"/>
  <c r="AG568" i="27"/>
  <c r="AE568" i="27"/>
  <c r="AD568" i="27"/>
  <c r="AC568" i="27"/>
  <c r="AB568" i="27"/>
  <c r="AA568" i="27"/>
  <c r="Z568" i="27"/>
  <c r="Y568" i="27"/>
  <c r="X568" i="27"/>
  <c r="R568" i="27"/>
  <c r="Q568" i="27"/>
  <c r="O568" i="27"/>
  <c r="I568" i="27"/>
  <c r="AG567" i="27"/>
  <c r="AE567" i="27"/>
  <c r="AD567" i="27"/>
  <c r="AC567" i="27"/>
  <c r="AB567" i="27"/>
  <c r="AA567" i="27"/>
  <c r="Z567" i="27"/>
  <c r="Y567" i="27"/>
  <c r="X567" i="27"/>
  <c r="R567" i="27"/>
  <c r="Q567" i="27"/>
  <c r="O567" i="27"/>
  <c r="I567" i="27"/>
  <c r="AG566" i="27"/>
  <c r="AE566" i="27"/>
  <c r="AD566" i="27"/>
  <c r="AC566" i="27"/>
  <c r="AB566" i="27"/>
  <c r="AA566" i="27"/>
  <c r="Z566" i="27"/>
  <c r="Y566" i="27"/>
  <c r="X566" i="27"/>
  <c r="R566" i="27"/>
  <c r="Q566" i="27"/>
  <c r="O566" i="27"/>
  <c r="I566" i="27"/>
  <c r="AG565" i="27"/>
  <c r="AE565" i="27"/>
  <c r="AD565" i="27"/>
  <c r="AC565" i="27"/>
  <c r="AB565" i="27"/>
  <c r="AA565" i="27"/>
  <c r="Z565" i="27"/>
  <c r="Y565" i="27"/>
  <c r="X565" i="27"/>
  <c r="R565" i="27"/>
  <c r="Q565" i="27"/>
  <c r="O565" i="27"/>
  <c r="I565" i="27"/>
  <c r="AG564" i="27"/>
  <c r="AE564" i="27"/>
  <c r="AD564" i="27"/>
  <c r="AC564" i="27"/>
  <c r="AB564" i="27"/>
  <c r="AA564" i="27"/>
  <c r="Z564" i="27"/>
  <c r="Y564" i="27"/>
  <c r="X564" i="27"/>
  <c r="R564" i="27"/>
  <c r="Q564" i="27"/>
  <c r="O564" i="27"/>
  <c r="I564" i="27"/>
  <c r="AG563" i="27"/>
  <c r="AE563" i="27"/>
  <c r="AD563" i="27"/>
  <c r="AC563" i="27"/>
  <c r="AB563" i="27"/>
  <c r="AA563" i="27"/>
  <c r="Z563" i="27"/>
  <c r="Y563" i="27"/>
  <c r="X563" i="27"/>
  <c r="R563" i="27"/>
  <c r="Q563" i="27"/>
  <c r="O563" i="27"/>
  <c r="I563" i="27"/>
  <c r="AG562" i="27"/>
  <c r="AE562" i="27"/>
  <c r="AD562" i="27"/>
  <c r="AC562" i="27"/>
  <c r="AB562" i="27"/>
  <c r="AA562" i="27"/>
  <c r="Z562" i="27"/>
  <c r="Y562" i="27"/>
  <c r="X562" i="27"/>
  <c r="R562" i="27"/>
  <c r="Q562" i="27"/>
  <c r="O562" i="27"/>
  <c r="I562" i="27"/>
  <c r="AG561" i="27"/>
  <c r="AE561" i="27"/>
  <c r="AD561" i="27"/>
  <c r="AC561" i="27"/>
  <c r="AB561" i="27"/>
  <c r="AA561" i="27"/>
  <c r="Z561" i="27"/>
  <c r="Y561" i="27"/>
  <c r="X561" i="27"/>
  <c r="R561" i="27"/>
  <c r="Q561" i="27"/>
  <c r="O561" i="27"/>
  <c r="I561" i="27"/>
  <c r="AG560" i="27"/>
  <c r="AE560" i="27"/>
  <c r="AD560" i="27"/>
  <c r="AC560" i="27"/>
  <c r="AB560" i="27"/>
  <c r="AA560" i="27"/>
  <c r="Z560" i="27"/>
  <c r="Y560" i="27"/>
  <c r="X560" i="27"/>
  <c r="R560" i="27"/>
  <c r="Q560" i="27"/>
  <c r="O560" i="27"/>
  <c r="I560" i="27"/>
  <c r="AG559" i="27"/>
  <c r="AE559" i="27"/>
  <c r="AD559" i="27"/>
  <c r="AC559" i="27"/>
  <c r="AB559" i="27"/>
  <c r="AA559" i="27"/>
  <c r="Z559" i="27"/>
  <c r="Y559" i="27"/>
  <c r="X559" i="27"/>
  <c r="R559" i="27"/>
  <c r="Q559" i="27"/>
  <c r="O559" i="27"/>
  <c r="I559" i="27"/>
  <c r="AG558" i="27"/>
  <c r="AE558" i="27"/>
  <c r="AD558" i="27"/>
  <c r="AC558" i="27"/>
  <c r="AB558" i="27"/>
  <c r="AA558" i="27"/>
  <c r="Z558" i="27"/>
  <c r="Y558" i="27"/>
  <c r="X558" i="27"/>
  <c r="R558" i="27"/>
  <c r="Q558" i="27"/>
  <c r="O558" i="27"/>
  <c r="I558" i="27"/>
  <c r="AG557" i="27"/>
  <c r="AE557" i="27"/>
  <c r="AD557" i="27"/>
  <c r="AC557" i="27"/>
  <c r="AB557" i="27"/>
  <c r="AA557" i="27"/>
  <c r="Z557" i="27"/>
  <c r="Y557" i="27"/>
  <c r="X557" i="27"/>
  <c r="R557" i="27"/>
  <c r="Q557" i="27"/>
  <c r="O557" i="27"/>
  <c r="I557" i="27"/>
  <c r="AG556" i="27"/>
  <c r="AE556" i="27"/>
  <c r="AD556" i="27"/>
  <c r="AC556" i="27"/>
  <c r="AB556" i="27"/>
  <c r="AA556" i="27"/>
  <c r="Z556" i="27"/>
  <c r="Y556" i="27"/>
  <c r="X556" i="27"/>
  <c r="R556" i="27"/>
  <c r="Q556" i="27"/>
  <c r="O556" i="27"/>
  <c r="I556" i="27"/>
  <c r="AG555" i="27"/>
  <c r="AE555" i="27"/>
  <c r="AD555" i="27"/>
  <c r="AC555" i="27"/>
  <c r="AB555" i="27"/>
  <c r="AA555" i="27"/>
  <c r="Z555" i="27"/>
  <c r="Y555" i="27"/>
  <c r="X555" i="27"/>
  <c r="R555" i="27"/>
  <c r="Q555" i="27"/>
  <c r="O555" i="27"/>
  <c r="I555" i="27"/>
  <c r="AG554" i="27"/>
  <c r="AE554" i="27"/>
  <c r="AD554" i="27"/>
  <c r="AC554" i="27"/>
  <c r="AB554" i="27"/>
  <c r="AA554" i="27"/>
  <c r="Z554" i="27"/>
  <c r="Y554" i="27"/>
  <c r="X554" i="27"/>
  <c r="R554" i="27"/>
  <c r="Q554" i="27"/>
  <c r="O554" i="27"/>
  <c r="I554" i="27"/>
  <c r="AG553" i="27"/>
  <c r="AE553" i="27"/>
  <c r="AD553" i="27"/>
  <c r="AC553" i="27"/>
  <c r="AB553" i="27"/>
  <c r="AA553" i="27"/>
  <c r="Z553" i="27"/>
  <c r="Y553" i="27"/>
  <c r="X553" i="27"/>
  <c r="R553" i="27"/>
  <c r="Q553" i="27"/>
  <c r="O553" i="27"/>
  <c r="I553" i="27"/>
  <c r="AG552" i="27"/>
  <c r="AE552" i="27"/>
  <c r="AD552" i="27"/>
  <c r="AC552" i="27"/>
  <c r="AB552" i="27"/>
  <c r="AA552" i="27"/>
  <c r="Z552" i="27"/>
  <c r="Y552" i="27"/>
  <c r="X552" i="27"/>
  <c r="R552" i="27"/>
  <c r="Q552" i="27"/>
  <c r="O552" i="27"/>
  <c r="I552" i="27"/>
  <c r="AG551" i="27"/>
  <c r="AE551" i="27"/>
  <c r="AD551" i="27"/>
  <c r="AC551" i="27"/>
  <c r="AB551" i="27"/>
  <c r="AA551" i="27"/>
  <c r="Z551" i="27"/>
  <c r="Y551" i="27"/>
  <c r="X551" i="27"/>
  <c r="R551" i="27"/>
  <c r="Q551" i="27"/>
  <c r="O551" i="27"/>
  <c r="I551" i="27"/>
  <c r="AG550" i="27"/>
  <c r="AE550" i="27"/>
  <c r="AD550" i="27"/>
  <c r="AC550" i="27"/>
  <c r="AB550" i="27"/>
  <c r="AA550" i="27"/>
  <c r="Z550" i="27"/>
  <c r="Y550" i="27"/>
  <c r="X550" i="27"/>
  <c r="R550" i="27"/>
  <c r="Q550" i="27"/>
  <c r="O550" i="27"/>
  <c r="I550" i="27"/>
  <c r="AG549" i="27"/>
  <c r="AE549" i="27"/>
  <c r="AD549" i="27"/>
  <c r="AC549" i="27"/>
  <c r="AB549" i="27"/>
  <c r="AA549" i="27"/>
  <c r="Z549" i="27"/>
  <c r="Y549" i="27"/>
  <c r="X549" i="27"/>
  <c r="R549" i="27"/>
  <c r="Q549" i="27"/>
  <c r="O549" i="27"/>
  <c r="I549" i="27"/>
  <c r="AG548" i="27"/>
  <c r="AE548" i="27"/>
  <c r="AD548" i="27"/>
  <c r="AC548" i="27"/>
  <c r="AB548" i="27"/>
  <c r="AA548" i="27"/>
  <c r="Z548" i="27"/>
  <c r="Y548" i="27"/>
  <c r="X548" i="27"/>
  <c r="R548" i="27"/>
  <c r="Q548" i="27"/>
  <c r="O548" i="27"/>
  <c r="I548" i="27"/>
  <c r="AG547" i="27"/>
  <c r="AE547" i="27"/>
  <c r="AD547" i="27"/>
  <c r="AC547" i="27"/>
  <c r="AB547" i="27"/>
  <c r="AA547" i="27"/>
  <c r="Z547" i="27"/>
  <c r="Y547" i="27"/>
  <c r="X547" i="27"/>
  <c r="R547" i="27"/>
  <c r="Q547" i="27"/>
  <c r="O547" i="27"/>
  <c r="I547" i="27"/>
  <c r="AG546" i="27"/>
  <c r="AE546" i="27"/>
  <c r="AD546" i="27"/>
  <c r="AC546" i="27"/>
  <c r="AB546" i="27"/>
  <c r="AA546" i="27"/>
  <c r="Z546" i="27"/>
  <c r="Y546" i="27"/>
  <c r="X546" i="27"/>
  <c r="R546" i="27"/>
  <c r="Q546" i="27"/>
  <c r="O546" i="27"/>
  <c r="I546" i="27"/>
  <c r="AG545" i="27"/>
  <c r="AE545" i="27"/>
  <c r="AD545" i="27"/>
  <c r="AC545" i="27"/>
  <c r="AB545" i="27"/>
  <c r="AA545" i="27"/>
  <c r="Z545" i="27"/>
  <c r="Y545" i="27"/>
  <c r="X545" i="27"/>
  <c r="R545" i="27"/>
  <c r="Q545" i="27"/>
  <c r="O545" i="27"/>
  <c r="I545" i="27"/>
  <c r="AG544" i="27"/>
  <c r="AE544" i="27"/>
  <c r="AD544" i="27"/>
  <c r="AC544" i="27"/>
  <c r="AB544" i="27"/>
  <c r="AA544" i="27"/>
  <c r="Z544" i="27"/>
  <c r="Y544" i="27"/>
  <c r="X544" i="27"/>
  <c r="R544" i="27"/>
  <c r="Q544" i="27"/>
  <c r="O544" i="27"/>
  <c r="I544" i="27"/>
  <c r="AG543" i="27"/>
  <c r="AE543" i="27"/>
  <c r="AD543" i="27"/>
  <c r="AC543" i="27"/>
  <c r="AB543" i="27"/>
  <c r="AA543" i="27"/>
  <c r="Z543" i="27"/>
  <c r="Y543" i="27"/>
  <c r="X543" i="27"/>
  <c r="R543" i="27"/>
  <c r="Q543" i="27"/>
  <c r="O543" i="27"/>
  <c r="I543" i="27"/>
  <c r="AG542" i="27"/>
  <c r="AE542" i="27"/>
  <c r="AD542" i="27"/>
  <c r="AC542" i="27"/>
  <c r="AB542" i="27"/>
  <c r="AA542" i="27"/>
  <c r="Z542" i="27"/>
  <c r="Y542" i="27"/>
  <c r="X542" i="27"/>
  <c r="R542" i="27"/>
  <c r="Q542" i="27"/>
  <c r="O542" i="27"/>
  <c r="I542" i="27"/>
  <c r="AG541" i="27"/>
  <c r="AE541" i="27"/>
  <c r="AD541" i="27"/>
  <c r="AC541" i="27"/>
  <c r="AB541" i="27"/>
  <c r="AA541" i="27"/>
  <c r="Z541" i="27"/>
  <c r="Y541" i="27"/>
  <c r="X541" i="27"/>
  <c r="R541" i="27"/>
  <c r="Q541" i="27"/>
  <c r="O541" i="27"/>
  <c r="I541" i="27"/>
  <c r="AG540" i="27"/>
  <c r="AE540" i="27"/>
  <c r="AD540" i="27"/>
  <c r="AC540" i="27"/>
  <c r="AB540" i="27"/>
  <c r="AA540" i="27"/>
  <c r="Z540" i="27"/>
  <c r="Y540" i="27"/>
  <c r="X540" i="27"/>
  <c r="R540" i="27"/>
  <c r="Q540" i="27"/>
  <c r="O540" i="27"/>
  <c r="I540" i="27"/>
  <c r="AG539" i="27"/>
  <c r="AE539" i="27"/>
  <c r="AD539" i="27"/>
  <c r="AC539" i="27"/>
  <c r="AB539" i="27"/>
  <c r="AA539" i="27"/>
  <c r="Z539" i="27"/>
  <c r="Y539" i="27"/>
  <c r="X539" i="27"/>
  <c r="R539" i="27"/>
  <c r="Q539" i="27"/>
  <c r="O539" i="27"/>
  <c r="I539" i="27"/>
  <c r="AG538" i="27"/>
  <c r="AE538" i="27"/>
  <c r="AD538" i="27"/>
  <c r="AC538" i="27"/>
  <c r="AB538" i="27"/>
  <c r="AA538" i="27"/>
  <c r="Z538" i="27"/>
  <c r="Y538" i="27"/>
  <c r="X538" i="27"/>
  <c r="R538" i="27"/>
  <c r="Q538" i="27"/>
  <c r="O538" i="27"/>
  <c r="I538" i="27"/>
  <c r="AG537" i="27"/>
  <c r="AE537" i="27"/>
  <c r="AD537" i="27"/>
  <c r="AC537" i="27"/>
  <c r="AB537" i="27"/>
  <c r="AA537" i="27"/>
  <c r="Z537" i="27"/>
  <c r="Y537" i="27"/>
  <c r="X537" i="27"/>
  <c r="R537" i="27"/>
  <c r="Q537" i="27"/>
  <c r="O537" i="27"/>
  <c r="I537" i="27"/>
  <c r="AG536" i="27"/>
  <c r="AE536" i="27"/>
  <c r="AD536" i="27"/>
  <c r="AC536" i="27"/>
  <c r="AB536" i="27"/>
  <c r="AA536" i="27"/>
  <c r="Z536" i="27"/>
  <c r="Y536" i="27"/>
  <c r="X536" i="27"/>
  <c r="R536" i="27"/>
  <c r="Q536" i="27"/>
  <c r="O536" i="27"/>
  <c r="I536" i="27"/>
  <c r="AG535" i="27"/>
  <c r="AE535" i="27"/>
  <c r="AD535" i="27"/>
  <c r="AC535" i="27"/>
  <c r="AB535" i="27"/>
  <c r="AA535" i="27"/>
  <c r="Z535" i="27"/>
  <c r="Y535" i="27"/>
  <c r="X535" i="27"/>
  <c r="R535" i="27"/>
  <c r="Q535" i="27"/>
  <c r="O535" i="27"/>
  <c r="I535" i="27"/>
  <c r="AG534" i="27"/>
  <c r="AE534" i="27"/>
  <c r="AD534" i="27"/>
  <c r="AC534" i="27"/>
  <c r="AB534" i="27"/>
  <c r="AA534" i="27"/>
  <c r="Z534" i="27"/>
  <c r="Y534" i="27"/>
  <c r="X534" i="27"/>
  <c r="R534" i="27"/>
  <c r="Q534" i="27"/>
  <c r="O534" i="27"/>
  <c r="I534" i="27"/>
  <c r="AG533" i="27"/>
  <c r="AE533" i="27"/>
  <c r="AD533" i="27"/>
  <c r="AC533" i="27"/>
  <c r="AB533" i="27"/>
  <c r="AA533" i="27"/>
  <c r="Z533" i="27"/>
  <c r="Y533" i="27"/>
  <c r="X533" i="27"/>
  <c r="R533" i="27"/>
  <c r="Q533" i="27"/>
  <c r="O533" i="27"/>
  <c r="I533" i="27"/>
  <c r="AG532" i="27"/>
  <c r="AE532" i="27"/>
  <c r="AD532" i="27"/>
  <c r="AC532" i="27"/>
  <c r="AB532" i="27"/>
  <c r="AA532" i="27"/>
  <c r="Z532" i="27"/>
  <c r="Y532" i="27"/>
  <c r="X532" i="27"/>
  <c r="R532" i="27"/>
  <c r="Q532" i="27"/>
  <c r="O532" i="27"/>
  <c r="I532" i="27"/>
  <c r="AG531" i="27"/>
  <c r="AE531" i="27"/>
  <c r="AD531" i="27"/>
  <c r="AC531" i="27"/>
  <c r="AB531" i="27"/>
  <c r="AA531" i="27"/>
  <c r="Z531" i="27"/>
  <c r="Y531" i="27"/>
  <c r="X531" i="27"/>
  <c r="R531" i="27"/>
  <c r="Q531" i="27"/>
  <c r="O531" i="27"/>
  <c r="I531" i="27"/>
  <c r="AG530" i="27"/>
  <c r="AE530" i="27"/>
  <c r="AD530" i="27"/>
  <c r="AC530" i="27"/>
  <c r="AB530" i="27"/>
  <c r="AA530" i="27"/>
  <c r="Z530" i="27"/>
  <c r="Y530" i="27"/>
  <c r="X530" i="27"/>
  <c r="R530" i="27"/>
  <c r="Q530" i="27"/>
  <c r="O530" i="27"/>
  <c r="I530" i="27"/>
  <c r="AG529" i="27"/>
  <c r="AE529" i="27"/>
  <c r="AD529" i="27"/>
  <c r="AC529" i="27"/>
  <c r="AB529" i="27"/>
  <c r="AA529" i="27"/>
  <c r="Z529" i="27"/>
  <c r="Y529" i="27"/>
  <c r="X529" i="27"/>
  <c r="R529" i="27"/>
  <c r="Q529" i="27"/>
  <c r="O529" i="27"/>
  <c r="I529" i="27"/>
  <c r="AG528" i="27"/>
  <c r="AE528" i="27"/>
  <c r="AD528" i="27"/>
  <c r="AC528" i="27"/>
  <c r="AB528" i="27"/>
  <c r="AA528" i="27"/>
  <c r="Z528" i="27"/>
  <c r="Y528" i="27"/>
  <c r="X528" i="27"/>
  <c r="R528" i="27"/>
  <c r="Q528" i="27"/>
  <c r="O528" i="27"/>
  <c r="I528" i="27"/>
  <c r="AG527" i="27"/>
  <c r="AE527" i="27"/>
  <c r="AD527" i="27"/>
  <c r="AC527" i="27"/>
  <c r="AB527" i="27"/>
  <c r="AA527" i="27"/>
  <c r="Z527" i="27"/>
  <c r="Y527" i="27"/>
  <c r="X527" i="27"/>
  <c r="R527" i="27"/>
  <c r="Q527" i="27"/>
  <c r="O527" i="27"/>
  <c r="I527" i="27"/>
  <c r="AG526" i="27"/>
  <c r="AE526" i="27"/>
  <c r="AD526" i="27"/>
  <c r="AC526" i="27"/>
  <c r="AB526" i="27"/>
  <c r="AA526" i="27"/>
  <c r="Z526" i="27"/>
  <c r="Y526" i="27"/>
  <c r="X526" i="27"/>
  <c r="R526" i="27"/>
  <c r="Q526" i="27"/>
  <c r="O526" i="27"/>
  <c r="I526" i="27"/>
  <c r="AG525" i="27"/>
  <c r="AE525" i="27"/>
  <c r="AD525" i="27"/>
  <c r="AC525" i="27"/>
  <c r="AB525" i="27"/>
  <c r="AA525" i="27"/>
  <c r="Z525" i="27"/>
  <c r="Y525" i="27"/>
  <c r="X525" i="27"/>
  <c r="R525" i="27"/>
  <c r="Q525" i="27"/>
  <c r="O525" i="27"/>
  <c r="I525" i="27"/>
  <c r="AG524" i="27"/>
  <c r="AE524" i="27"/>
  <c r="AD524" i="27"/>
  <c r="AC524" i="27"/>
  <c r="AB524" i="27"/>
  <c r="AA524" i="27"/>
  <c r="Z524" i="27"/>
  <c r="Y524" i="27"/>
  <c r="X524" i="27"/>
  <c r="R524" i="27"/>
  <c r="Q524" i="27"/>
  <c r="O524" i="27"/>
  <c r="I524" i="27"/>
  <c r="AG523" i="27"/>
  <c r="AE523" i="27"/>
  <c r="AD523" i="27"/>
  <c r="AC523" i="27"/>
  <c r="AB523" i="27"/>
  <c r="AA523" i="27"/>
  <c r="Z523" i="27"/>
  <c r="Y523" i="27"/>
  <c r="X523" i="27"/>
  <c r="R523" i="27"/>
  <c r="Q523" i="27"/>
  <c r="O523" i="27"/>
  <c r="I523" i="27"/>
  <c r="AG522" i="27"/>
  <c r="AE522" i="27"/>
  <c r="AD522" i="27"/>
  <c r="AC522" i="27"/>
  <c r="AB522" i="27"/>
  <c r="AA522" i="27"/>
  <c r="Z522" i="27"/>
  <c r="Y522" i="27"/>
  <c r="X522" i="27"/>
  <c r="R522" i="27"/>
  <c r="Q522" i="27"/>
  <c r="O522" i="27"/>
  <c r="I522" i="27"/>
  <c r="AG521" i="27"/>
  <c r="AE521" i="27"/>
  <c r="AD521" i="27"/>
  <c r="AC521" i="27"/>
  <c r="AB521" i="27"/>
  <c r="AA521" i="27"/>
  <c r="Z521" i="27"/>
  <c r="Y521" i="27"/>
  <c r="X521" i="27"/>
  <c r="R521" i="27"/>
  <c r="Q521" i="27"/>
  <c r="O521" i="27"/>
  <c r="I521" i="27"/>
  <c r="AG520" i="27"/>
  <c r="AE520" i="27"/>
  <c r="AD520" i="27"/>
  <c r="AC520" i="27"/>
  <c r="AB520" i="27"/>
  <c r="AA520" i="27"/>
  <c r="Z520" i="27"/>
  <c r="Y520" i="27"/>
  <c r="X520" i="27"/>
  <c r="R520" i="27"/>
  <c r="Q520" i="27"/>
  <c r="O520" i="27"/>
  <c r="I520" i="27"/>
  <c r="AG519" i="27"/>
  <c r="AE519" i="27"/>
  <c r="AD519" i="27"/>
  <c r="AC519" i="27"/>
  <c r="AB519" i="27"/>
  <c r="AA519" i="27"/>
  <c r="Z519" i="27"/>
  <c r="Y519" i="27"/>
  <c r="X519" i="27"/>
  <c r="R519" i="27"/>
  <c r="Q519" i="27"/>
  <c r="O519" i="27"/>
  <c r="I519" i="27"/>
  <c r="AG518" i="27"/>
  <c r="AE518" i="27"/>
  <c r="AD518" i="27"/>
  <c r="AC518" i="27"/>
  <c r="AB518" i="27"/>
  <c r="AA518" i="27"/>
  <c r="Z518" i="27"/>
  <c r="Y518" i="27"/>
  <c r="X518" i="27"/>
  <c r="R518" i="27"/>
  <c r="Q518" i="27"/>
  <c r="O518" i="27"/>
  <c r="I518" i="27"/>
  <c r="AG517" i="27"/>
  <c r="AE517" i="27"/>
  <c r="AD517" i="27"/>
  <c r="AC517" i="27"/>
  <c r="AB517" i="27"/>
  <c r="AA517" i="27"/>
  <c r="Z517" i="27"/>
  <c r="Y517" i="27"/>
  <c r="X517" i="27"/>
  <c r="R517" i="27"/>
  <c r="Q517" i="27"/>
  <c r="O517" i="27"/>
  <c r="I517" i="27"/>
  <c r="AG516" i="27"/>
  <c r="AE516" i="27"/>
  <c r="AD516" i="27"/>
  <c r="AC516" i="27"/>
  <c r="AB516" i="27"/>
  <c r="AA516" i="27"/>
  <c r="Z516" i="27"/>
  <c r="Y516" i="27"/>
  <c r="X516" i="27"/>
  <c r="R516" i="27"/>
  <c r="Q516" i="27"/>
  <c r="O516" i="27"/>
  <c r="I516" i="27"/>
  <c r="AG515" i="27"/>
  <c r="AE515" i="27"/>
  <c r="AD515" i="27"/>
  <c r="AC515" i="27"/>
  <c r="AB515" i="27"/>
  <c r="AA515" i="27"/>
  <c r="Z515" i="27"/>
  <c r="Y515" i="27"/>
  <c r="X515" i="27"/>
  <c r="R515" i="27"/>
  <c r="Q515" i="27"/>
  <c r="O515" i="27"/>
  <c r="I515" i="27"/>
  <c r="AG514" i="27"/>
  <c r="AE514" i="27"/>
  <c r="AD514" i="27"/>
  <c r="AC514" i="27"/>
  <c r="AB514" i="27"/>
  <c r="AA514" i="27"/>
  <c r="Z514" i="27"/>
  <c r="Y514" i="27"/>
  <c r="X514" i="27"/>
  <c r="R514" i="27"/>
  <c r="Q514" i="27"/>
  <c r="O514" i="27"/>
  <c r="I514" i="27"/>
  <c r="AG513" i="27"/>
  <c r="AE513" i="27"/>
  <c r="AD513" i="27"/>
  <c r="AC513" i="27"/>
  <c r="AB513" i="27"/>
  <c r="AA513" i="27"/>
  <c r="Z513" i="27"/>
  <c r="Y513" i="27"/>
  <c r="X513" i="27"/>
  <c r="R513" i="27"/>
  <c r="Q513" i="27"/>
  <c r="O513" i="27"/>
  <c r="I513" i="27"/>
  <c r="AG512" i="27"/>
  <c r="AE512" i="27"/>
  <c r="AD512" i="27"/>
  <c r="AC512" i="27"/>
  <c r="AB512" i="27"/>
  <c r="AA512" i="27"/>
  <c r="Z512" i="27"/>
  <c r="Y512" i="27"/>
  <c r="X512" i="27"/>
  <c r="R512" i="27"/>
  <c r="Q512" i="27"/>
  <c r="O512" i="27"/>
  <c r="I512" i="27"/>
  <c r="AG511" i="27"/>
  <c r="AE511" i="27"/>
  <c r="AD511" i="27"/>
  <c r="AC511" i="27"/>
  <c r="AB511" i="27"/>
  <c r="AA511" i="27"/>
  <c r="Z511" i="27"/>
  <c r="Y511" i="27"/>
  <c r="X511" i="27"/>
  <c r="R511" i="27"/>
  <c r="Q511" i="27"/>
  <c r="O511" i="27"/>
  <c r="I511" i="27"/>
  <c r="AG510" i="27"/>
  <c r="AE510" i="27"/>
  <c r="AD510" i="27"/>
  <c r="AC510" i="27"/>
  <c r="AB510" i="27"/>
  <c r="AA510" i="27"/>
  <c r="Z510" i="27"/>
  <c r="Y510" i="27"/>
  <c r="X510" i="27"/>
  <c r="R510" i="27"/>
  <c r="Q510" i="27"/>
  <c r="O510" i="27"/>
  <c r="I510" i="27"/>
  <c r="AG509" i="27"/>
  <c r="AE509" i="27"/>
  <c r="AD509" i="27"/>
  <c r="AC509" i="27"/>
  <c r="AB509" i="27"/>
  <c r="AA509" i="27"/>
  <c r="Z509" i="27"/>
  <c r="Y509" i="27"/>
  <c r="X509" i="27"/>
  <c r="R509" i="27"/>
  <c r="Q509" i="27"/>
  <c r="O509" i="27"/>
  <c r="I509" i="27"/>
  <c r="AG508" i="27"/>
  <c r="AE508" i="27"/>
  <c r="AD508" i="27"/>
  <c r="AC508" i="27"/>
  <c r="AB508" i="27"/>
  <c r="AA508" i="27"/>
  <c r="Z508" i="27"/>
  <c r="Y508" i="27"/>
  <c r="X508" i="27"/>
  <c r="R508" i="27"/>
  <c r="Q508" i="27"/>
  <c r="O508" i="27"/>
  <c r="I508" i="27"/>
  <c r="AG507" i="27"/>
  <c r="AE507" i="27"/>
  <c r="AD507" i="27"/>
  <c r="AC507" i="27"/>
  <c r="AB507" i="27"/>
  <c r="AA507" i="27"/>
  <c r="Z507" i="27"/>
  <c r="Y507" i="27"/>
  <c r="X507" i="27"/>
  <c r="R507" i="27"/>
  <c r="Q507" i="27"/>
  <c r="O507" i="27"/>
  <c r="I507" i="27"/>
  <c r="AG506" i="27"/>
  <c r="AE506" i="27"/>
  <c r="AD506" i="27"/>
  <c r="AC506" i="27"/>
  <c r="AB506" i="27"/>
  <c r="AA506" i="27"/>
  <c r="Z506" i="27"/>
  <c r="Y506" i="27"/>
  <c r="X506" i="27"/>
  <c r="R506" i="27"/>
  <c r="Q506" i="27"/>
  <c r="O506" i="27"/>
  <c r="I506" i="27"/>
  <c r="AG505" i="27"/>
  <c r="AE505" i="27"/>
  <c r="AD505" i="27"/>
  <c r="AC505" i="27"/>
  <c r="AB505" i="27"/>
  <c r="AA505" i="27"/>
  <c r="Z505" i="27"/>
  <c r="Y505" i="27"/>
  <c r="X505" i="27"/>
  <c r="R505" i="27"/>
  <c r="Q505" i="27"/>
  <c r="O505" i="27"/>
  <c r="I505" i="27"/>
  <c r="AG504" i="27"/>
  <c r="AE504" i="27"/>
  <c r="AD504" i="27"/>
  <c r="AC504" i="27"/>
  <c r="AB504" i="27"/>
  <c r="AA504" i="27"/>
  <c r="Z504" i="27"/>
  <c r="Y504" i="27"/>
  <c r="X504" i="27"/>
  <c r="R504" i="27"/>
  <c r="Q504" i="27"/>
  <c r="O504" i="27"/>
  <c r="I504" i="27"/>
  <c r="AG503" i="27"/>
  <c r="AE503" i="27"/>
  <c r="AD503" i="27"/>
  <c r="AC503" i="27"/>
  <c r="AB503" i="27"/>
  <c r="AA503" i="27"/>
  <c r="Z503" i="27"/>
  <c r="Y503" i="27"/>
  <c r="X503" i="27"/>
  <c r="R503" i="27"/>
  <c r="Q503" i="27"/>
  <c r="O503" i="27"/>
  <c r="I503" i="27"/>
  <c r="AG502" i="27"/>
  <c r="AE502" i="27"/>
  <c r="AD502" i="27"/>
  <c r="AC502" i="27"/>
  <c r="AB502" i="27"/>
  <c r="AA502" i="27"/>
  <c r="Z502" i="27"/>
  <c r="Y502" i="27"/>
  <c r="X502" i="27"/>
  <c r="R502" i="27"/>
  <c r="Q502" i="27"/>
  <c r="O502" i="27"/>
  <c r="I502" i="27"/>
  <c r="AG501" i="27"/>
  <c r="AE501" i="27"/>
  <c r="AD501" i="27"/>
  <c r="AC501" i="27"/>
  <c r="AB501" i="27"/>
  <c r="AA501" i="27"/>
  <c r="Z501" i="27"/>
  <c r="Y501" i="27"/>
  <c r="X501" i="27"/>
  <c r="R501" i="27"/>
  <c r="Q501" i="27"/>
  <c r="O501" i="27"/>
  <c r="I501" i="27"/>
  <c r="AG500" i="27"/>
  <c r="AE500" i="27"/>
  <c r="AD500" i="27"/>
  <c r="AC500" i="27"/>
  <c r="AB500" i="27"/>
  <c r="AA500" i="27"/>
  <c r="Z500" i="27"/>
  <c r="Y500" i="27"/>
  <c r="X500" i="27"/>
  <c r="R500" i="27"/>
  <c r="Q500" i="27"/>
  <c r="O500" i="27"/>
  <c r="I500" i="27"/>
  <c r="AG499" i="27"/>
  <c r="AE499" i="27"/>
  <c r="AD499" i="27"/>
  <c r="AC499" i="27"/>
  <c r="AB499" i="27"/>
  <c r="AA499" i="27"/>
  <c r="Z499" i="27"/>
  <c r="Y499" i="27"/>
  <c r="X499" i="27"/>
  <c r="R499" i="27"/>
  <c r="Q499" i="27"/>
  <c r="O499" i="27"/>
  <c r="I499" i="27"/>
  <c r="AG498" i="27"/>
  <c r="AE498" i="27"/>
  <c r="AD498" i="27"/>
  <c r="AC498" i="27"/>
  <c r="AB498" i="27"/>
  <c r="AA498" i="27"/>
  <c r="Z498" i="27"/>
  <c r="Y498" i="27"/>
  <c r="X498" i="27"/>
  <c r="R498" i="27"/>
  <c r="Q498" i="27"/>
  <c r="O498" i="27"/>
  <c r="I498" i="27"/>
  <c r="AG497" i="27"/>
  <c r="AE497" i="27"/>
  <c r="AD497" i="27"/>
  <c r="AC497" i="27"/>
  <c r="AB497" i="27"/>
  <c r="AA497" i="27"/>
  <c r="Z497" i="27"/>
  <c r="Y497" i="27"/>
  <c r="X497" i="27"/>
  <c r="R497" i="27"/>
  <c r="Q497" i="27"/>
  <c r="O497" i="27"/>
  <c r="I497" i="27"/>
  <c r="AG496" i="27"/>
  <c r="AE496" i="27"/>
  <c r="AD496" i="27"/>
  <c r="AC496" i="27"/>
  <c r="AB496" i="27"/>
  <c r="AA496" i="27"/>
  <c r="Z496" i="27"/>
  <c r="Y496" i="27"/>
  <c r="X496" i="27"/>
  <c r="R496" i="27"/>
  <c r="Q496" i="27"/>
  <c r="O496" i="27"/>
  <c r="I496" i="27"/>
  <c r="AG495" i="27"/>
  <c r="AE495" i="27"/>
  <c r="AD495" i="27"/>
  <c r="AC495" i="27"/>
  <c r="AB495" i="27"/>
  <c r="AA495" i="27"/>
  <c r="Z495" i="27"/>
  <c r="Y495" i="27"/>
  <c r="X495" i="27"/>
  <c r="R495" i="27"/>
  <c r="Q495" i="27"/>
  <c r="O495" i="27"/>
  <c r="I495" i="27"/>
  <c r="AG494" i="27"/>
  <c r="AE494" i="27"/>
  <c r="AD494" i="27"/>
  <c r="AC494" i="27"/>
  <c r="AB494" i="27"/>
  <c r="AA494" i="27"/>
  <c r="Z494" i="27"/>
  <c r="Y494" i="27"/>
  <c r="X494" i="27"/>
  <c r="R494" i="27"/>
  <c r="Q494" i="27"/>
  <c r="O494" i="27"/>
  <c r="I494" i="27"/>
  <c r="AG493" i="27"/>
  <c r="AE493" i="27"/>
  <c r="AD493" i="27"/>
  <c r="AC493" i="27"/>
  <c r="AB493" i="27"/>
  <c r="AA493" i="27"/>
  <c r="Z493" i="27"/>
  <c r="Y493" i="27"/>
  <c r="X493" i="27"/>
  <c r="R493" i="27"/>
  <c r="Q493" i="27"/>
  <c r="O493" i="27"/>
  <c r="I493" i="27"/>
  <c r="AG492" i="27"/>
  <c r="AE492" i="27"/>
  <c r="AD492" i="27"/>
  <c r="AC492" i="27"/>
  <c r="AB492" i="27"/>
  <c r="AA492" i="27"/>
  <c r="Z492" i="27"/>
  <c r="Y492" i="27"/>
  <c r="X492" i="27"/>
  <c r="R492" i="27"/>
  <c r="Q492" i="27"/>
  <c r="O492" i="27"/>
  <c r="I492" i="27"/>
  <c r="AG491" i="27"/>
  <c r="AE491" i="27"/>
  <c r="AD491" i="27"/>
  <c r="AC491" i="27"/>
  <c r="AB491" i="27"/>
  <c r="AA491" i="27"/>
  <c r="Z491" i="27"/>
  <c r="Y491" i="27"/>
  <c r="X491" i="27"/>
  <c r="R491" i="27"/>
  <c r="Q491" i="27"/>
  <c r="O491" i="27"/>
  <c r="I491" i="27"/>
  <c r="AG490" i="27"/>
  <c r="AE490" i="27"/>
  <c r="AD490" i="27"/>
  <c r="AC490" i="27"/>
  <c r="AB490" i="27"/>
  <c r="AA490" i="27"/>
  <c r="Z490" i="27"/>
  <c r="Y490" i="27"/>
  <c r="X490" i="27"/>
  <c r="R490" i="27"/>
  <c r="Q490" i="27"/>
  <c r="O490" i="27"/>
  <c r="I490" i="27"/>
  <c r="AG489" i="27"/>
  <c r="AE489" i="27"/>
  <c r="AD489" i="27"/>
  <c r="AC489" i="27"/>
  <c r="AB489" i="27"/>
  <c r="AA489" i="27"/>
  <c r="Z489" i="27"/>
  <c r="Y489" i="27"/>
  <c r="X489" i="27"/>
  <c r="R489" i="27"/>
  <c r="Q489" i="27"/>
  <c r="O489" i="27"/>
  <c r="I489" i="27"/>
  <c r="AG488" i="27"/>
  <c r="AE488" i="27"/>
  <c r="AD488" i="27"/>
  <c r="AC488" i="27"/>
  <c r="AB488" i="27"/>
  <c r="AA488" i="27"/>
  <c r="Z488" i="27"/>
  <c r="Y488" i="27"/>
  <c r="X488" i="27"/>
  <c r="R488" i="27"/>
  <c r="Q488" i="27"/>
  <c r="O488" i="27"/>
  <c r="I488" i="27"/>
  <c r="AG487" i="27"/>
  <c r="AE487" i="27"/>
  <c r="AD487" i="27"/>
  <c r="AC487" i="27"/>
  <c r="AB487" i="27"/>
  <c r="AA487" i="27"/>
  <c r="Z487" i="27"/>
  <c r="Y487" i="27"/>
  <c r="X487" i="27"/>
  <c r="R487" i="27"/>
  <c r="Q487" i="27"/>
  <c r="O487" i="27"/>
  <c r="I487" i="27"/>
  <c r="AG486" i="27"/>
  <c r="AE486" i="27"/>
  <c r="AD486" i="27"/>
  <c r="AC486" i="27"/>
  <c r="AB486" i="27"/>
  <c r="AA486" i="27"/>
  <c r="Z486" i="27"/>
  <c r="Y486" i="27"/>
  <c r="X486" i="27"/>
  <c r="R486" i="27"/>
  <c r="Q486" i="27"/>
  <c r="O486" i="27"/>
  <c r="I486" i="27"/>
  <c r="AG485" i="27"/>
  <c r="AE485" i="27"/>
  <c r="AD485" i="27"/>
  <c r="AC485" i="27"/>
  <c r="AB485" i="27"/>
  <c r="AA485" i="27"/>
  <c r="Z485" i="27"/>
  <c r="Y485" i="27"/>
  <c r="X485" i="27"/>
  <c r="R485" i="27"/>
  <c r="Q485" i="27"/>
  <c r="O485" i="27"/>
  <c r="I485" i="27"/>
  <c r="AG484" i="27"/>
  <c r="AE484" i="27"/>
  <c r="AD484" i="27"/>
  <c r="AC484" i="27"/>
  <c r="AB484" i="27"/>
  <c r="AA484" i="27"/>
  <c r="Z484" i="27"/>
  <c r="Y484" i="27"/>
  <c r="X484" i="27"/>
  <c r="R484" i="27"/>
  <c r="Q484" i="27"/>
  <c r="O484" i="27"/>
  <c r="I484" i="27"/>
  <c r="AG483" i="27"/>
  <c r="AE483" i="27"/>
  <c r="AD483" i="27"/>
  <c r="AC483" i="27"/>
  <c r="AB483" i="27"/>
  <c r="AA483" i="27"/>
  <c r="Z483" i="27"/>
  <c r="Y483" i="27"/>
  <c r="X483" i="27"/>
  <c r="R483" i="27"/>
  <c r="Q483" i="27"/>
  <c r="O483" i="27"/>
  <c r="I483" i="27"/>
  <c r="AG482" i="27"/>
  <c r="AE482" i="27"/>
  <c r="AD482" i="27"/>
  <c r="AC482" i="27"/>
  <c r="AB482" i="27"/>
  <c r="AA482" i="27"/>
  <c r="Z482" i="27"/>
  <c r="Y482" i="27"/>
  <c r="X482" i="27"/>
  <c r="R482" i="27"/>
  <c r="Q482" i="27"/>
  <c r="O482" i="27"/>
  <c r="I482" i="27"/>
  <c r="AG481" i="27"/>
  <c r="AE481" i="27"/>
  <c r="AD481" i="27"/>
  <c r="AC481" i="27"/>
  <c r="AB481" i="27"/>
  <c r="AA481" i="27"/>
  <c r="Z481" i="27"/>
  <c r="Y481" i="27"/>
  <c r="X481" i="27"/>
  <c r="R481" i="27"/>
  <c r="Q481" i="27"/>
  <c r="O481" i="27"/>
  <c r="I481" i="27"/>
  <c r="AG480" i="27"/>
  <c r="AE480" i="27"/>
  <c r="AD480" i="27"/>
  <c r="AC480" i="27"/>
  <c r="AB480" i="27"/>
  <c r="AA480" i="27"/>
  <c r="Z480" i="27"/>
  <c r="Y480" i="27"/>
  <c r="X480" i="27"/>
  <c r="R480" i="27"/>
  <c r="Q480" i="27"/>
  <c r="O480" i="27"/>
  <c r="I480" i="27"/>
  <c r="AG479" i="27"/>
  <c r="AE479" i="27"/>
  <c r="AD479" i="27"/>
  <c r="AC479" i="27"/>
  <c r="AB479" i="27"/>
  <c r="AA479" i="27"/>
  <c r="Z479" i="27"/>
  <c r="Y479" i="27"/>
  <c r="X479" i="27"/>
  <c r="R479" i="27"/>
  <c r="Q479" i="27"/>
  <c r="O479" i="27"/>
  <c r="I479" i="27"/>
  <c r="AG478" i="27"/>
  <c r="AE478" i="27"/>
  <c r="AD478" i="27"/>
  <c r="AC478" i="27"/>
  <c r="AB478" i="27"/>
  <c r="AA478" i="27"/>
  <c r="Z478" i="27"/>
  <c r="Y478" i="27"/>
  <c r="X478" i="27"/>
  <c r="R478" i="27"/>
  <c r="Q478" i="27"/>
  <c r="O478" i="27"/>
  <c r="I478" i="27"/>
  <c r="AG477" i="27"/>
  <c r="AE477" i="27"/>
  <c r="AD477" i="27"/>
  <c r="AC477" i="27"/>
  <c r="AB477" i="27"/>
  <c r="AA477" i="27"/>
  <c r="Z477" i="27"/>
  <c r="Y477" i="27"/>
  <c r="X477" i="27"/>
  <c r="R477" i="27"/>
  <c r="Q477" i="27"/>
  <c r="O477" i="27"/>
  <c r="I477" i="27"/>
  <c r="AG476" i="27"/>
  <c r="AE476" i="27"/>
  <c r="AD476" i="27"/>
  <c r="AC476" i="27"/>
  <c r="AB476" i="27"/>
  <c r="AA476" i="27"/>
  <c r="Z476" i="27"/>
  <c r="Y476" i="27"/>
  <c r="X476" i="27"/>
  <c r="R476" i="27"/>
  <c r="Q476" i="27"/>
  <c r="O476" i="27"/>
  <c r="I476" i="27"/>
  <c r="AG475" i="27"/>
  <c r="AE475" i="27"/>
  <c r="AD475" i="27"/>
  <c r="AC475" i="27"/>
  <c r="AB475" i="27"/>
  <c r="AA475" i="27"/>
  <c r="Z475" i="27"/>
  <c r="Y475" i="27"/>
  <c r="X475" i="27"/>
  <c r="R475" i="27"/>
  <c r="Q475" i="27"/>
  <c r="O475" i="27"/>
  <c r="I475" i="27"/>
  <c r="AG474" i="27"/>
  <c r="AE474" i="27"/>
  <c r="AD474" i="27"/>
  <c r="AC474" i="27"/>
  <c r="AB474" i="27"/>
  <c r="AA474" i="27"/>
  <c r="Z474" i="27"/>
  <c r="Y474" i="27"/>
  <c r="X474" i="27"/>
  <c r="R474" i="27"/>
  <c r="Q474" i="27"/>
  <c r="O474" i="27"/>
  <c r="I474" i="27"/>
  <c r="AG473" i="27"/>
  <c r="AE473" i="27"/>
  <c r="AD473" i="27"/>
  <c r="AC473" i="27"/>
  <c r="AB473" i="27"/>
  <c r="AA473" i="27"/>
  <c r="Z473" i="27"/>
  <c r="Y473" i="27"/>
  <c r="X473" i="27"/>
  <c r="R473" i="27"/>
  <c r="Q473" i="27"/>
  <c r="O473" i="27"/>
  <c r="I473" i="27"/>
  <c r="AG472" i="27"/>
  <c r="AE472" i="27"/>
  <c r="AD472" i="27"/>
  <c r="AC472" i="27"/>
  <c r="AB472" i="27"/>
  <c r="AA472" i="27"/>
  <c r="Z472" i="27"/>
  <c r="Y472" i="27"/>
  <c r="X472" i="27"/>
  <c r="R472" i="27"/>
  <c r="Q472" i="27"/>
  <c r="O472" i="27"/>
  <c r="I472" i="27"/>
  <c r="AG471" i="27"/>
  <c r="AE471" i="27"/>
  <c r="AD471" i="27"/>
  <c r="AC471" i="27"/>
  <c r="AB471" i="27"/>
  <c r="AA471" i="27"/>
  <c r="Z471" i="27"/>
  <c r="Y471" i="27"/>
  <c r="X471" i="27"/>
  <c r="R471" i="27"/>
  <c r="Q471" i="27"/>
  <c r="O471" i="27"/>
  <c r="I471" i="27"/>
  <c r="AG470" i="27"/>
  <c r="AE470" i="27"/>
  <c r="AD470" i="27"/>
  <c r="AC470" i="27"/>
  <c r="AB470" i="27"/>
  <c r="AA470" i="27"/>
  <c r="Z470" i="27"/>
  <c r="Y470" i="27"/>
  <c r="X470" i="27"/>
  <c r="R470" i="27"/>
  <c r="Q470" i="27"/>
  <c r="O470" i="27"/>
  <c r="I470" i="27"/>
  <c r="AG469" i="27"/>
  <c r="AE469" i="27"/>
  <c r="AD469" i="27"/>
  <c r="AC469" i="27"/>
  <c r="AB469" i="27"/>
  <c r="AA469" i="27"/>
  <c r="Z469" i="27"/>
  <c r="Y469" i="27"/>
  <c r="X469" i="27"/>
  <c r="R469" i="27"/>
  <c r="Q469" i="27"/>
  <c r="O469" i="27"/>
  <c r="I469" i="27"/>
  <c r="AG468" i="27"/>
  <c r="AE468" i="27"/>
  <c r="AD468" i="27"/>
  <c r="AC468" i="27"/>
  <c r="AB468" i="27"/>
  <c r="AA468" i="27"/>
  <c r="Z468" i="27"/>
  <c r="Y468" i="27"/>
  <c r="X468" i="27"/>
  <c r="R468" i="27"/>
  <c r="Q468" i="27"/>
  <c r="O468" i="27"/>
  <c r="I468" i="27"/>
  <c r="AG467" i="27"/>
  <c r="AE467" i="27"/>
  <c r="AD467" i="27"/>
  <c r="AC467" i="27"/>
  <c r="AB467" i="27"/>
  <c r="AA467" i="27"/>
  <c r="Z467" i="27"/>
  <c r="Y467" i="27"/>
  <c r="X467" i="27"/>
  <c r="R467" i="27"/>
  <c r="Q467" i="27"/>
  <c r="O467" i="27"/>
  <c r="I467" i="27"/>
  <c r="AG466" i="27"/>
  <c r="AE466" i="27"/>
  <c r="AD466" i="27"/>
  <c r="AC466" i="27"/>
  <c r="AB466" i="27"/>
  <c r="AA466" i="27"/>
  <c r="Z466" i="27"/>
  <c r="Y466" i="27"/>
  <c r="X466" i="27"/>
  <c r="R466" i="27"/>
  <c r="Q466" i="27"/>
  <c r="O466" i="27"/>
  <c r="I466" i="27"/>
  <c r="AG465" i="27"/>
  <c r="AE465" i="27"/>
  <c r="AD465" i="27"/>
  <c r="AC465" i="27"/>
  <c r="AB465" i="27"/>
  <c r="AA465" i="27"/>
  <c r="Z465" i="27"/>
  <c r="Y465" i="27"/>
  <c r="X465" i="27"/>
  <c r="R465" i="27"/>
  <c r="Q465" i="27"/>
  <c r="O465" i="27"/>
  <c r="I465" i="27"/>
  <c r="AG464" i="27"/>
  <c r="AE464" i="27"/>
  <c r="AD464" i="27"/>
  <c r="AC464" i="27"/>
  <c r="AB464" i="27"/>
  <c r="AA464" i="27"/>
  <c r="Z464" i="27"/>
  <c r="Y464" i="27"/>
  <c r="X464" i="27"/>
  <c r="R464" i="27"/>
  <c r="Q464" i="27"/>
  <c r="O464" i="27"/>
  <c r="I464" i="27"/>
  <c r="AG463" i="27"/>
  <c r="AE463" i="27"/>
  <c r="AD463" i="27"/>
  <c r="AC463" i="27"/>
  <c r="AB463" i="27"/>
  <c r="AA463" i="27"/>
  <c r="Z463" i="27"/>
  <c r="Y463" i="27"/>
  <c r="X463" i="27"/>
  <c r="R463" i="27"/>
  <c r="Q463" i="27"/>
  <c r="O463" i="27"/>
  <c r="I463" i="27"/>
  <c r="AG462" i="27"/>
  <c r="AE462" i="27"/>
  <c r="AD462" i="27"/>
  <c r="AC462" i="27"/>
  <c r="AB462" i="27"/>
  <c r="AA462" i="27"/>
  <c r="Z462" i="27"/>
  <c r="Y462" i="27"/>
  <c r="X462" i="27"/>
  <c r="R462" i="27"/>
  <c r="Q462" i="27"/>
  <c r="O462" i="27"/>
  <c r="I462" i="27"/>
  <c r="AG461" i="27"/>
  <c r="AE461" i="27"/>
  <c r="AD461" i="27"/>
  <c r="AC461" i="27"/>
  <c r="AB461" i="27"/>
  <c r="AA461" i="27"/>
  <c r="Z461" i="27"/>
  <c r="Y461" i="27"/>
  <c r="X461" i="27"/>
  <c r="R461" i="27"/>
  <c r="Q461" i="27"/>
  <c r="O461" i="27"/>
  <c r="I461" i="27"/>
  <c r="AG460" i="27"/>
  <c r="AE460" i="27"/>
  <c r="AD460" i="27"/>
  <c r="AC460" i="27"/>
  <c r="AB460" i="27"/>
  <c r="AA460" i="27"/>
  <c r="Z460" i="27"/>
  <c r="Y460" i="27"/>
  <c r="X460" i="27"/>
  <c r="R460" i="27"/>
  <c r="Q460" i="27"/>
  <c r="O460" i="27"/>
  <c r="I460" i="27"/>
  <c r="AG459" i="27"/>
  <c r="AE459" i="27"/>
  <c r="AD459" i="27"/>
  <c r="AC459" i="27"/>
  <c r="AB459" i="27"/>
  <c r="AA459" i="27"/>
  <c r="Z459" i="27"/>
  <c r="Y459" i="27"/>
  <c r="X459" i="27"/>
  <c r="R459" i="27"/>
  <c r="Q459" i="27"/>
  <c r="O459" i="27"/>
  <c r="I459" i="27"/>
  <c r="AG458" i="27"/>
  <c r="AE458" i="27"/>
  <c r="AD458" i="27"/>
  <c r="AC458" i="27"/>
  <c r="AB458" i="27"/>
  <c r="AA458" i="27"/>
  <c r="Z458" i="27"/>
  <c r="Y458" i="27"/>
  <c r="X458" i="27"/>
  <c r="R458" i="27"/>
  <c r="Q458" i="27"/>
  <c r="O458" i="27"/>
  <c r="I458" i="27"/>
  <c r="AG457" i="27"/>
  <c r="AE457" i="27"/>
  <c r="AD457" i="27"/>
  <c r="AC457" i="27"/>
  <c r="AB457" i="27"/>
  <c r="AA457" i="27"/>
  <c r="Z457" i="27"/>
  <c r="Y457" i="27"/>
  <c r="X457" i="27"/>
  <c r="R457" i="27"/>
  <c r="Q457" i="27"/>
  <c r="O457" i="27"/>
  <c r="I457" i="27"/>
  <c r="AG456" i="27"/>
  <c r="AE456" i="27"/>
  <c r="AD456" i="27"/>
  <c r="AC456" i="27"/>
  <c r="AB456" i="27"/>
  <c r="AA456" i="27"/>
  <c r="Z456" i="27"/>
  <c r="Y456" i="27"/>
  <c r="X456" i="27"/>
  <c r="R456" i="27"/>
  <c r="Q456" i="27"/>
  <c r="O456" i="27"/>
  <c r="I456" i="27"/>
  <c r="AG455" i="27"/>
  <c r="AE455" i="27"/>
  <c r="AD455" i="27"/>
  <c r="AC455" i="27"/>
  <c r="AB455" i="27"/>
  <c r="AA455" i="27"/>
  <c r="Z455" i="27"/>
  <c r="Y455" i="27"/>
  <c r="X455" i="27"/>
  <c r="R455" i="27"/>
  <c r="Q455" i="27"/>
  <c r="O455" i="27"/>
  <c r="I455" i="27"/>
  <c r="AG454" i="27"/>
  <c r="AE454" i="27"/>
  <c r="AD454" i="27"/>
  <c r="AC454" i="27"/>
  <c r="AB454" i="27"/>
  <c r="AA454" i="27"/>
  <c r="Z454" i="27"/>
  <c r="Y454" i="27"/>
  <c r="X454" i="27"/>
  <c r="R454" i="27"/>
  <c r="Q454" i="27"/>
  <c r="O454" i="27"/>
  <c r="I454" i="27"/>
  <c r="AG453" i="27"/>
  <c r="AE453" i="27"/>
  <c r="AD453" i="27"/>
  <c r="AC453" i="27"/>
  <c r="AB453" i="27"/>
  <c r="AA453" i="27"/>
  <c r="Z453" i="27"/>
  <c r="Y453" i="27"/>
  <c r="X453" i="27"/>
  <c r="R453" i="27"/>
  <c r="Q453" i="27"/>
  <c r="O453" i="27"/>
  <c r="I453" i="27"/>
  <c r="AG452" i="27"/>
  <c r="AE452" i="27"/>
  <c r="AD452" i="27"/>
  <c r="AC452" i="27"/>
  <c r="AB452" i="27"/>
  <c r="AA452" i="27"/>
  <c r="Z452" i="27"/>
  <c r="Y452" i="27"/>
  <c r="X452" i="27"/>
  <c r="R452" i="27"/>
  <c r="Q452" i="27"/>
  <c r="O452" i="27"/>
  <c r="I452" i="27"/>
  <c r="AG451" i="27"/>
  <c r="AE451" i="27"/>
  <c r="AD451" i="27"/>
  <c r="AC451" i="27"/>
  <c r="AB451" i="27"/>
  <c r="AA451" i="27"/>
  <c r="Z451" i="27"/>
  <c r="Y451" i="27"/>
  <c r="X451" i="27"/>
  <c r="R451" i="27"/>
  <c r="Q451" i="27"/>
  <c r="O451" i="27"/>
  <c r="I451" i="27"/>
  <c r="AG450" i="27"/>
  <c r="AE450" i="27"/>
  <c r="AD450" i="27"/>
  <c r="AC450" i="27"/>
  <c r="AB450" i="27"/>
  <c r="AA450" i="27"/>
  <c r="Z450" i="27"/>
  <c r="Y450" i="27"/>
  <c r="X450" i="27"/>
  <c r="R450" i="27"/>
  <c r="Q450" i="27"/>
  <c r="O450" i="27"/>
  <c r="I450" i="27"/>
  <c r="AG449" i="27"/>
  <c r="AE449" i="27"/>
  <c r="AD449" i="27"/>
  <c r="AC449" i="27"/>
  <c r="AB449" i="27"/>
  <c r="AA449" i="27"/>
  <c r="Z449" i="27"/>
  <c r="Y449" i="27"/>
  <c r="X449" i="27"/>
  <c r="R449" i="27"/>
  <c r="Q449" i="27"/>
  <c r="O449" i="27"/>
  <c r="I449" i="27"/>
  <c r="AG448" i="27"/>
  <c r="AE448" i="27"/>
  <c r="AD448" i="27"/>
  <c r="AC448" i="27"/>
  <c r="AB448" i="27"/>
  <c r="AA448" i="27"/>
  <c r="Z448" i="27"/>
  <c r="Y448" i="27"/>
  <c r="X448" i="27"/>
  <c r="R448" i="27"/>
  <c r="Q448" i="27"/>
  <c r="O448" i="27"/>
  <c r="I448" i="27"/>
  <c r="AG447" i="27"/>
  <c r="AE447" i="27"/>
  <c r="AD447" i="27"/>
  <c r="AC447" i="27"/>
  <c r="AB447" i="27"/>
  <c r="AA447" i="27"/>
  <c r="Z447" i="27"/>
  <c r="Y447" i="27"/>
  <c r="X447" i="27"/>
  <c r="R447" i="27"/>
  <c r="Q447" i="27"/>
  <c r="O447" i="27"/>
  <c r="I447" i="27"/>
  <c r="AG446" i="27"/>
  <c r="AE446" i="27"/>
  <c r="AD446" i="27"/>
  <c r="AC446" i="27"/>
  <c r="AB446" i="27"/>
  <c r="AA446" i="27"/>
  <c r="Z446" i="27"/>
  <c r="Y446" i="27"/>
  <c r="X446" i="27"/>
  <c r="R446" i="27"/>
  <c r="Q446" i="27"/>
  <c r="O446" i="27"/>
  <c r="I446" i="27"/>
  <c r="AG445" i="27"/>
  <c r="AE445" i="27"/>
  <c r="AD445" i="27"/>
  <c r="AC445" i="27"/>
  <c r="AB445" i="27"/>
  <c r="AA445" i="27"/>
  <c r="Z445" i="27"/>
  <c r="Y445" i="27"/>
  <c r="X445" i="27"/>
  <c r="R445" i="27"/>
  <c r="Q445" i="27"/>
  <c r="O445" i="27"/>
  <c r="I445" i="27"/>
  <c r="AG444" i="27"/>
  <c r="AE444" i="27"/>
  <c r="AD444" i="27"/>
  <c r="AC444" i="27"/>
  <c r="AB444" i="27"/>
  <c r="AA444" i="27"/>
  <c r="Z444" i="27"/>
  <c r="Y444" i="27"/>
  <c r="X444" i="27"/>
  <c r="R444" i="27"/>
  <c r="Q444" i="27"/>
  <c r="O444" i="27"/>
  <c r="I444" i="27"/>
  <c r="AG443" i="27"/>
  <c r="AE443" i="27"/>
  <c r="AD443" i="27"/>
  <c r="AC443" i="27"/>
  <c r="AB443" i="27"/>
  <c r="AA443" i="27"/>
  <c r="Z443" i="27"/>
  <c r="Y443" i="27"/>
  <c r="X443" i="27"/>
  <c r="R443" i="27"/>
  <c r="Q443" i="27"/>
  <c r="O443" i="27"/>
  <c r="I443" i="27"/>
  <c r="AG442" i="27"/>
  <c r="AE442" i="27"/>
  <c r="AD442" i="27"/>
  <c r="AC442" i="27"/>
  <c r="AB442" i="27"/>
  <c r="AA442" i="27"/>
  <c r="Z442" i="27"/>
  <c r="Y442" i="27"/>
  <c r="X442" i="27"/>
  <c r="R442" i="27"/>
  <c r="Q442" i="27"/>
  <c r="O442" i="27"/>
  <c r="I442" i="27"/>
  <c r="AG441" i="27"/>
  <c r="AE441" i="27"/>
  <c r="AD441" i="27"/>
  <c r="AC441" i="27"/>
  <c r="AB441" i="27"/>
  <c r="AA441" i="27"/>
  <c r="Z441" i="27"/>
  <c r="Y441" i="27"/>
  <c r="X441" i="27"/>
  <c r="R441" i="27"/>
  <c r="Q441" i="27"/>
  <c r="O441" i="27"/>
  <c r="I441" i="27"/>
  <c r="AG440" i="27"/>
  <c r="AE440" i="27"/>
  <c r="AD440" i="27"/>
  <c r="AC440" i="27"/>
  <c r="AB440" i="27"/>
  <c r="AA440" i="27"/>
  <c r="Z440" i="27"/>
  <c r="Y440" i="27"/>
  <c r="X440" i="27"/>
  <c r="R440" i="27"/>
  <c r="Q440" i="27"/>
  <c r="O440" i="27"/>
  <c r="I440" i="27"/>
  <c r="AG439" i="27"/>
  <c r="AE439" i="27"/>
  <c r="AD439" i="27"/>
  <c r="AC439" i="27"/>
  <c r="AB439" i="27"/>
  <c r="AA439" i="27"/>
  <c r="Z439" i="27"/>
  <c r="Y439" i="27"/>
  <c r="X439" i="27"/>
  <c r="R439" i="27"/>
  <c r="Q439" i="27"/>
  <c r="O439" i="27"/>
  <c r="I439" i="27"/>
  <c r="AG438" i="27"/>
  <c r="AE438" i="27"/>
  <c r="AD438" i="27"/>
  <c r="AC438" i="27"/>
  <c r="AB438" i="27"/>
  <c r="AA438" i="27"/>
  <c r="Z438" i="27"/>
  <c r="Y438" i="27"/>
  <c r="X438" i="27"/>
  <c r="R438" i="27"/>
  <c r="Q438" i="27"/>
  <c r="O438" i="27"/>
  <c r="I438" i="27"/>
  <c r="AG437" i="27"/>
  <c r="AE437" i="27"/>
  <c r="AD437" i="27"/>
  <c r="AC437" i="27"/>
  <c r="AB437" i="27"/>
  <c r="AA437" i="27"/>
  <c r="Z437" i="27"/>
  <c r="Y437" i="27"/>
  <c r="X437" i="27"/>
  <c r="R437" i="27"/>
  <c r="Q437" i="27"/>
  <c r="O437" i="27"/>
  <c r="I437" i="27"/>
  <c r="AG436" i="27"/>
  <c r="AE436" i="27"/>
  <c r="AD436" i="27"/>
  <c r="AC436" i="27"/>
  <c r="AB436" i="27"/>
  <c r="AA436" i="27"/>
  <c r="Z436" i="27"/>
  <c r="Y436" i="27"/>
  <c r="X436" i="27"/>
  <c r="R436" i="27"/>
  <c r="Q436" i="27"/>
  <c r="O436" i="27"/>
  <c r="I436" i="27"/>
  <c r="AG435" i="27"/>
  <c r="AE435" i="27"/>
  <c r="AD435" i="27"/>
  <c r="AC435" i="27"/>
  <c r="AB435" i="27"/>
  <c r="AA435" i="27"/>
  <c r="Z435" i="27"/>
  <c r="Y435" i="27"/>
  <c r="X435" i="27"/>
  <c r="R435" i="27"/>
  <c r="Q435" i="27"/>
  <c r="O435" i="27"/>
  <c r="I435" i="27"/>
  <c r="AG434" i="27"/>
  <c r="AE434" i="27"/>
  <c r="AD434" i="27"/>
  <c r="AC434" i="27"/>
  <c r="AB434" i="27"/>
  <c r="AA434" i="27"/>
  <c r="Z434" i="27"/>
  <c r="Y434" i="27"/>
  <c r="X434" i="27"/>
  <c r="R434" i="27"/>
  <c r="Q434" i="27"/>
  <c r="O434" i="27"/>
  <c r="I434" i="27"/>
  <c r="AG433" i="27"/>
  <c r="AE433" i="27"/>
  <c r="AD433" i="27"/>
  <c r="AC433" i="27"/>
  <c r="AB433" i="27"/>
  <c r="AA433" i="27"/>
  <c r="Z433" i="27"/>
  <c r="Y433" i="27"/>
  <c r="X433" i="27"/>
  <c r="R433" i="27"/>
  <c r="Q433" i="27"/>
  <c r="O433" i="27"/>
  <c r="I433" i="27"/>
  <c r="AG432" i="27"/>
  <c r="AE432" i="27"/>
  <c r="AD432" i="27"/>
  <c r="AC432" i="27"/>
  <c r="AB432" i="27"/>
  <c r="AA432" i="27"/>
  <c r="Z432" i="27"/>
  <c r="Y432" i="27"/>
  <c r="X432" i="27"/>
  <c r="R432" i="27"/>
  <c r="Q432" i="27"/>
  <c r="O432" i="27"/>
  <c r="I432" i="27"/>
  <c r="AG431" i="27"/>
  <c r="AE431" i="27"/>
  <c r="AD431" i="27"/>
  <c r="AC431" i="27"/>
  <c r="AB431" i="27"/>
  <c r="AA431" i="27"/>
  <c r="Z431" i="27"/>
  <c r="Y431" i="27"/>
  <c r="X431" i="27"/>
  <c r="R431" i="27"/>
  <c r="Q431" i="27"/>
  <c r="O431" i="27"/>
  <c r="I431" i="27"/>
  <c r="AG430" i="27"/>
  <c r="AE430" i="27"/>
  <c r="AD430" i="27"/>
  <c r="AC430" i="27"/>
  <c r="AB430" i="27"/>
  <c r="AA430" i="27"/>
  <c r="Z430" i="27"/>
  <c r="Y430" i="27"/>
  <c r="X430" i="27"/>
  <c r="R430" i="27"/>
  <c r="Q430" i="27"/>
  <c r="O430" i="27"/>
  <c r="I430" i="27"/>
  <c r="AG429" i="27"/>
  <c r="AE429" i="27"/>
  <c r="AD429" i="27"/>
  <c r="AC429" i="27"/>
  <c r="AB429" i="27"/>
  <c r="AA429" i="27"/>
  <c r="Z429" i="27"/>
  <c r="Y429" i="27"/>
  <c r="X429" i="27"/>
  <c r="R429" i="27"/>
  <c r="Q429" i="27"/>
  <c r="O429" i="27"/>
  <c r="I429" i="27"/>
  <c r="AG428" i="27"/>
  <c r="AE428" i="27"/>
  <c r="AD428" i="27"/>
  <c r="AC428" i="27"/>
  <c r="AB428" i="27"/>
  <c r="AA428" i="27"/>
  <c r="Z428" i="27"/>
  <c r="Y428" i="27"/>
  <c r="X428" i="27"/>
  <c r="R428" i="27"/>
  <c r="Q428" i="27"/>
  <c r="O428" i="27"/>
  <c r="I428" i="27"/>
  <c r="AG427" i="27"/>
  <c r="AE427" i="27"/>
  <c r="AD427" i="27"/>
  <c r="AC427" i="27"/>
  <c r="AB427" i="27"/>
  <c r="AA427" i="27"/>
  <c r="Z427" i="27"/>
  <c r="Y427" i="27"/>
  <c r="X427" i="27"/>
  <c r="R427" i="27"/>
  <c r="Q427" i="27"/>
  <c r="O427" i="27"/>
  <c r="I427" i="27"/>
  <c r="AG426" i="27"/>
  <c r="AE426" i="27"/>
  <c r="AD426" i="27"/>
  <c r="AC426" i="27"/>
  <c r="AB426" i="27"/>
  <c r="AA426" i="27"/>
  <c r="Z426" i="27"/>
  <c r="Y426" i="27"/>
  <c r="X426" i="27"/>
  <c r="R426" i="27"/>
  <c r="Q426" i="27"/>
  <c r="O426" i="27"/>
  <c r="I426" i="27"/>
  <c r="AG425" i="27"/>
  <c r="AE425" i="27"/>
  <c r="AD425" i="27"/>
  <c r="AC425" i="27"/>
  <c r="AB425" i="27"/>
  <c r="AA425" i="27"/>
  <c r="Z425" i="27"/>
  <c r="Y425" i="27"/>
  <c r="X425" i="27"/>
  <c r="R425" i="27"/>
  <c r="Q425" i="27"/>
  <c r="O425" i="27"/>
  <c r="I425" i="27"/>
  <c r="AG424" i="27"/>
  <c r="AE424" i="27"/>
  <c r="AD424" i="27"/>
  <c r="AC424" i="27"/>
  <c r="AB424" i="27"/>
  <c r="AA424" i="27"/>
  <c r="Z424" i="27"/>
  <c r="Y424" i="27"/>
  <c r="X424" i="27"/>
  <c r="R424" i="27"/>
  <c r="Q424" i="27"/>
  <c r="O424" i="27"/>
  <c r="I424" i="27"/>
  <c r="AG423" i="27"/>
  <c r="AE423" i="27"/>
  <c r="AD423" i="27"/>
  <c r="AC423" i="27"/>
  <c r="AB423" i="27"/>
  <c r="AA423" i="27"/>
  <c r="Z423" i="27"/>
  <c r="Y423" i="27"/>
  <c r="X423" i="27"/>
  <c r="R423" i="27"/>
  <c r="Q423" i="27"/>
  <c r="O423" i="27"/>
  <c r="I423" i="27"/>
  <c r="AG422" i="27"/>
  <c r="AE422" i="27"/>
  <c r="AD422" i="27"/>
  <c r="AC422" i="27"/>
  <c r="AB422" i="27"/>
  <c r="AA422" i="27"/>
  <c r="Z422" i="27"/>
  <c r="Y422" i="27"/>
  <c r="X422" i="27"/>
  <c r="R422" i="27"/>
  <c r="Q422" i="27"/>
  <c r="O422" i="27"/>
  <c r="I422" i="27"/>
  <c r="AG421" i="27"/>
  <c r="AE421" i="27"/>
  <c r="AD421" i="27"/>
  <c r="AC421" i="27"/>
  <c r="AB421" i="27"/>
  <c r="AA421" i="27"/>
  <c r="Z421" i="27"/>
  <c r="Y421" i="27"/>
  <c r="X421" i="27"/>
  <c r="R421" i="27"/>
  <c r="Q421" i="27"/>
  <c r="O421" i="27"/>
  <c r="I421" i="27"/>
  <c r="AG420" i="27"/>
  <c r="AE420" i="27"/>
  <c r="AD420" i="27"/>
  <c r="AC420" i="27"/>
  <c r="AB420" i="27"/>
  <c r="AA420" i="27"/>
  <c r="Z420" i="27"/>
  <c r="Y420" i="27"/>
  <c r="X420" i="27"/>
  <c r="R420" i="27"/>
  <c r="Q420" i="27"/>
  <c r="O420" i="27"/>
  <c r="I420" i="27"/>
  <c r="AG419" i="27"/>
  <c r="AE419" i="27"/>
  <c r="AD419" i="27"/>
  <c r="AC419" i="27"/>
  <c r="AB419" i="27"/>
  <c r="AA419" i="27"/>
  <c r="Z419" i="27"/>
  <c r="Y419" i="27"/>
  <c r="X419" i="27"/>
  <c r="R419" i="27"/>
  <c r="Q419" i="27"/>
  <c r="O419" i="27"/>
  <c r="I419" i="27"/>
  <c r="AG418" i="27"/>
  <c r="AE418" i="27"/>
  <c r="AD418" i="27"/>
  <c r="AC418" i="27"/>
  <c r="AB418" i="27"/>
  <c r="AA418" i="27"/>
  <c r="Z418" i="27"/>
  <c r="Y418" i="27"/>
  <c r="X418" i="27"/>
  <c r="R418" i="27"/>
  <c r="Q418" i="27"/>
  <c r="O418" i="27"/>
  <c r="I418" i="27"/>
  <c r="AG417" i="27"/>
  <c r="AE417" i="27"/>
  <c r="AD417" i="27"/>
  <c r="AC417" i="27"/>
  <c r="AB417" i="27"/>
  <c r="AA417" i="27"/>
  <c r="Z417" i="27"/>
  <c r="Y417" i="27"/>
  <c r="X417" i="27"/>
  <c r="R417" i="27"/>
  <c r="Q417" i="27"/>
  <c r="O417" i="27"/>
  <c r="I417" i="27"/>
  <c r="AG416" i="27"/>
  <c r="AE416" i="27"/>
  <c r="AD416" i="27"/>
  <c r="AC416" i="27"/>
  <c r="AB416" i="27"/>
  <c r="AA416" i="27"/>
  <c r="Z416" i="27"/>
  <c r="Y416" i="27"/>
  <c r="X416" i="27"/>
  <c r="R416" i="27"/>
  <c r="Q416" i="27"/>
  <c r="O416" i="27"/>
  <c r="I416" i="27"/>
  <c r="AG415" i="27"/>
  <c r="AE415" i="27"/>
  <c r="AD415" i="27"/>
  <c r="AC415" i="27"/>
  <c r="AB415" i="27"/>
  <c r="AA415" i="27"/>
  <c r="Z415" i="27"/>
  <c r="Y415" i="27"/>
  <c r="X415" i="27"/>
  <c r="R415" i="27"/>
  <c r="Q415" i="27"/>
  <c r="O415" i="27"/>
  <c r="I415" i="27"/>
  <c r="AG414" i="27"/>
  <c r="AE414" i="27"/>
  <c r="AD414" i="27"/>
  <c r="AC414" i="27"/>
  <c r="AB414" i="27"/>
  <c r="AA414" i="27"/>
  <c r="Z414" i="27"/>
  <c r="Y414" i="27"/>
  <c r="X414" i="27"/>
  <c r="R414" i="27"/>
  <c r="Q414" i="27"/>
  <c r="O414" i="27"/>
  <c r="I414" i="27"/>
  <c r="AG413" i="27"/>
  <c r="AE413" i="27"/>
  <c r="AD413" i="27"/>
  <c r="AC413" i="27"/>
  <c r="AB413" i="27"/>
  <c r="AA413" i="27"/>
  <c r="Z413" i="27"/>
  <c r="Y413" i="27"/>
  <c r="X413" i="27"/>
  <c r="R413" i="27"/>
  <c r="Q413" i="27"/>
  <c r="O413" i="27"/>
  <c r="I413" i="27"/>
  <c r="AG412" i="27"/>
  <c r="AE412" i="27"/>
  <c r="AD412" i="27"/>
  <c r="AC412" i="27"/>
  <c r="AB412" i="27"/>
  <c r="AA412" i="27"/>
  <c r="Z412" i="27"/>
  <c r="Y412" i="27"/>
  <c r="X412" i="27"/>
  <c r="R412" i="27"/>
  <c r="Q412" i="27"/>
  <c r="O412" i="27"/>
  <c r="I412" i="27"/>
  <c r="AG411" i="27"/>
  <c r="AE411" i="27"/>
  <c r="AD411" i="27"/>
  <c r="AC411" i="27"/>
  <c r="AB411" i="27"/>
  <c r="AA411" i="27"/>
  <c r="Z411" i="27"/>
  <c r="Y411" i="27"/>
  <c r="X411" i="27"/>
  <c r="R411" i="27"/>
  <c r="Q411" i="27"/>
  <c r="O411" i="27"/>
  <c r="I411" i="27"/>
  <c r="AG410" i="27"/>
  <c r="AE410" i="27"/>
  <c r="AD410" i="27"/>
  <c r="AC410" i="27"/>
  <c r="AB410" i="27"/>
  <c r="AA410" i="27"/>
  <c r="Z410" i="27"/>
  <c r="Y410" i="27"/>
  <c r="X410" i="27"/>
  <c r="R410" i="27"/>
  <c r="Q410" i="27"/>
  <c r="O410" i="27"/>
  <c r="I410" i="27"/>
  <c r="AG409" i="27"/>
  <c r="AE409" i="27"/>
  <c r="AD409" i="27"/>
  <c r="AC409" i="27"/>
  <c r="AB409" i="27"/>
  <c r="AA409" i="27"/>
  <c r="Z409" i="27"/>
  <c r="Y409" i="27"/>
  <c r="X409" i="27"/>
  <c r="R409" i="27"/>
  <c r="Q409" i="27"/>
  <c r="O409" i="27"/>
  <c r="I409" i="27"/>
  <c r="AG408" i="27"/>
  <c r="AE408" i="27"/>
  <c r="AD408" i="27"/>
  <c r="AC408" i="27"/>
  <c r="AB408" i="27"/>
  <c r="AA408" i="27"/>
  <c r="Z408" i="27"/>
  <c r="Y408" i="27"/>
  <c r="X408" i="27"/>
  <c r="R408" i="27"/>
  <c r="Q408" i="27"/>
  <c r="O408" i="27"/>
  <c r="I408" i="27"/>
  <c r="AG407" i="27"/>
  <c r="AE407" i="27"/>
  <c r="AD407" i="27"/>
  <c r="AC407" i="27"/>
  <c r="AB407" i="27"/>
  <c r="AA407" i="27"/>
  <c r="Z407" i="27"/>
  <c r="Y407" i="27"/>
  <c r="X407" i="27"/>
  <c r="R407" i="27"/>
  <c r="Q407" i="27"/>
  <c r="O407" i="27"/>
  <c r="I407" i="27"/>
  <c r="AG406" i="27"/>
  <c r="AE406" i="27"/>
  <c r="AD406" i="27"/>
  <c r="AC406" i="27"/>
  <c r="AB406" i="27"/>
  <c r="AA406" i="27"/>
  <c r="Z406" i="27"/>
  <c r="Y406" i="27"/>
  <c r="X406" i="27"/>
  <c r="R406" i="27"/>
  <c r="Q406" i="27"/>
  <c r="O406" i="27"/>
  <c r="I406" i="27"/>
  <c r="AG405" i="27"/>
  <c r="AE405" i="27"/>
  <c r="AD405" i="27"/>
  <c r="AC405" i="27"/>
  <c r="AB405" i="27"/>
  <c r="AA405" i="27"/>
  <c r="Z405" i="27"/>
  <c r="Y405" i="27"/>
  <c r="X405" i="27"/>
  <c r="R405" i="27"/>
  <c r="Q405" i="27"/>
  <c r="O405" i="27"/>
  <c r="I405" i="27"/>
  <c r="AG404" i="27"/>
  <c r="AE404" i="27"/>
  <c r="AD404" i="27"/>
  <c r="AC404" i="27"/>
  <c r="AB404" i="27"/>
  <c r="AA404" i="27"/>
  <c r="Z404" i="27"/>
  <c r="Y404" i="27"/>
  <c r="X404" i="27"/>
  <c r="R404" i="27"/>
  <c r="Q404" i="27"/>
  <c r="O404" i="27"/>
  <c r="I404" i="27"/>
  <c r="AG403" i="27"/>
  <c r="AE403" i="27"/>
  <c r="AD403" i="27"/>
  <c r="AC403" i="27"/>
  <c r="AB403" i="27"/>
  <c r="AA403" i="27"/>
  <c r="Z403" i="27"/>
  <c r="Y403" i="27"/>
  <c r="X403" i="27"/>
  <c r="R403" i="27"/>
  <c r="Q403" i="27"/>
  <c r="O403" i="27"/>
  <c r="I403" i="27"/>
  <c r="AG402" i="27"/>
  <c r="AE402" i="27"/>
  <c r="AD402" i="27"/>
  <c r="AC402" i="27"/>
  <c r="AB402" i="27"/>
  <c r="AA402" i="27"/>
  <c r="Z402" i="27"/>
  <c r="Y402" i="27"/>
  <c r="X402" i="27"/>
  <c r="R402" i="27"/>
  <c r="Q402" i="27"/>
  <c r="O402" i="27"/>
  <c r="I402" i="27"/>
  <c r="AG401" i="27"/>
  <c r="AE401" i="27"/>
  <c r="AD401" i="27"/>
  <c r="AC401" i="27"/>
  <c r="AB401" i="27"/>
  <c r="AA401" i="27"/>
  <c r="Z401" i="27"/>
  <c r="Y401" i="27"/>
  <c r="X401" i="27"/>
  <c r="R401" i="27"/>
  <c r="Q401" i="27"/>
  <c r="O401" i="27"/>
  <c r="I401" i="27"/>
  <c r="AG400" i="27"/>
  <c r="AE400" i="27"/>
  <c r="AD400" i="27"/>
  <c r="AC400" i="27"/>
  <c r="AB400" i="27"/>
  <c r="AA400" i="27"/>
  <c r="Z400" i="27"/>
  <c r="Y400" i="27"/>
  <c r="X400" i="27"/>
  <c r="R400" i="27"/>
  <c r="Q400" i="27"/>
  <c r="O400" i="27"/>
  <c r="I400" i="27"/>
  <c r="AG399" i="27"/>
  <c r="AE399" i="27"/>
  <c r="AD399" i="27"/>
  <c r="AC399" i="27"/>
  <c r="AB399" i="27"/>
  <c r="AA399" i="27"/>
  <c r="Z399" i="27"/>
  <c r="Y399" i="27"/>
  <c r="X399" i="27"/>
  <c r="R399" i="27"/>
  <c r="Q399" i="27"/>
  <c r="O399" i="27"/>
  <c r="I399" i="27"/>
  <c r="AG398" i="27"/>
  <c r="AE398" i="27"/>
  <c r="AD398" i="27"/>
  <c r="AC398" i="27"/>
  <c r="AB398" i="27"/>
  <c r="AA398" i="27"/>
  <c r="Z398" i="27"/>
  <c r="Y398" i="27"/>
  <c r="X398" i="27"/>
  <c r="R398" i="27"/>
  <c r="Q398" i="27"/>
  <c r="O398" i="27"/>
  <c r="I398" i="27"/>
  <c r="AG397" i="27"/>
  <c r="AE397" i="27"/>
  <c r="AD397" i="27"/>
  <c r="AC397" i="27"/>
  <c r="AB397" i="27"/>
  <c r="AA397" i="27"/>
  <c r="Z397" i="27"/>
  <c r="Y397" i="27"/>
  <c r="X397" i="27"/>
  <c r="R397" i="27"/>
  <c r="Q397" i="27"/>
  <c r="O397" i="27"/>
  <c r="I397" i="27"/>
  <c r="AG396" i="27"/>
  <c r="AE396" i="27"/>
  <c r="AD396" i="27"/>
  <c r="AC396" i="27"/>
  <c r="AB396" i="27"/>
  <c r="AA396" i="27"/>
  <c r="Z396" i="27"/>
  <c r="Y396" i="27"/>
  <c r="X396" i="27"/>
  <c r="R396" i="27"/>
  <c r="Q396" i="27"/>
  <c r="O396" i="27"/>
  <c r="I396" i="27"/>
  <c r="AG395" i="27"/>
  <c r="AE395" i="27"/>
  <c r="AD395" i="27"/>
  <c r="AC395" i="27"/>
  <c r="AB395" i="27"/>
  <c r="AA395" i="27"/>
  <c r="Z395" i="27"/>
  <c r="Y395" i="27"/>
  <c r="X395" i="27"/>
  <c r="R395" i="27"/>
  <c r="Q395" i="27"/>
  <c r="O395" i="27"/>
  <c r="I395" i="27"/>
  <c r="AG394" i="27"/>
  <c r="AE394" i="27"/>
  <c r="AD394" i="27"/>
  <c r="AC394" i="27"/>
  <c r="AB394" i="27"/>
  <c r="AA394" i="27"/>
  <c r="Z394" i="27"/>
  <c r="Y394" i="27"/>
  <c r="X394" i="27"/>
  <c r="R394" i="27"/>
  <c r="Q394" i="27"/>
  <c r="O394" i="27"/>
  <c r="I394" i="27"/>
  <c r="AG393" i="27"/>
  <c r="AE393" i="27"/>
  <c r="AD393" i="27"/>
  <c r="AC393" i="27"/>
  <c r="AB393" i="27"/>
  <c r="AA393" i="27"/>
  <c r="Z393" i="27"/>
  <c r="Y393" i="27"/>
  <c r="X393" i="27"/>
  <c r="R393" i="27"/>
  <c r="Q393" i="27"/>
  <c r="O393" i="27"/>
  <c r="I393" i="27"/>
  <c r="AG392" i="27"/>
  <c r="AE392" i="27"/>
  <c r="AD392" i="27"/>
  <c r="AC392" i="27"/>
  <c r="AB392" i="27"/>
  <c r="AA392" i="27"/>
  <c r="Z392" i="27"/>
  <c r="Y392" i="27"/>
  <c r="X392" i="27"/>
  <c r="R392" i="27"/>
  <c r="Q392" i="27"/>
  <c r="O392" i="27"/>
  <c r="I392" i="27"/>
  <c r="AG391" i="27"/>
  <c r="AE391" i="27"/>
  <c r="AD391" i="27"/>
  <c r="AC391" i="27"/>
  <c r="AB391" i="27"/>
  <c r="AA391" i="27"/>
  <c r="Z391" i="27"/>
  <c r="Y391" i="27"/>
  <c r="X391" i="27"/>
  <c r="R391" i="27"/>
  <c r="Q391" i="27"/>
  <c r="O391" i="27"/>
  <c r="I391" i="27"/>
  <c r="AG390" i="27"/>
  <c r="AE390" i="27"/>
  <c r="AD390" i="27"/>
  <c r="AC390" i="27"/>
  <c r="AB390" i="27"/>
  <c r="AA390" i="27"/>
  <c r="Z390" i="27"/>
  <c r="Y390" i="27"/>
  <c r="X390" i="27"/>
  <c r="R390" i="27"/>
  <c r="Q390" i="27"/>
  <c r="O390" i="27"/>
  <c r="I390" i="27"/>
  <c r="AG389" i="27"/>
  <c r="AE389" i="27"/>
  <c r="AD389" i="27"/>
  <c r="AC389" i="27"/>
  <c r="AB389" i="27"/>
  <c r="AA389" i="27"/>
  <c r="Z389" i="27"/>
  <c r="Y389" i="27"/>
  <c r="X389" i="27"/>
  <c r="R389" i="27"/>
  <c r="Q389" i="27"/>
  <c r="O389" i="27"/>
  <c r="I389" i="27"/>
  <c r="AG388" i="27"/>
  <c r="AE388" i="27"/>
  <c r="AD388" i="27"/>
  <c r="AC388" i="27"/>
  <c r="AB388" i="27"/>
  <c r="AA388" i="27"/>
  <c r="Z388" i="27"/>
  <c r="Y388" i="27"/>
  <c r="X388" i="27"/>
  <c r="R388" i="27"/>
  <c r="Q388" i="27"/>
  <c r="O388" i="27"/>
  <c r="I388" i="27"/>
  <c r="AG387" i="27"/>
  <c r="AE387" i="27"/>
  <c r="AD387" i="27"/>
  <c r="AC387" i="27"/>
  <c r="AB387" i="27"/>
  <c r="AA387" i="27"/>
  <c r="Z387" i="27"/>
  <c r="Y387" i="27"/>
  <c r="X387" i="27"/>
  <c r="R387" i="27"/>
  <c r="Q387" i="27"/>
  <c r="O387" i="27"/>
  <c r="I387" i="27"/>
  <c r="AG386" i="27"/>
  <c r="AE386" i="27"/>
  <c r="AD386" i="27"/>
  <c r="AC386" i="27"/>
  <c r="AB386" i="27"/>
  <c r="AA386" i="27"/>
  <c r="Z386" i="27"/>
  <c r="Y386" i="27"/>
  <c r="X386" i="27"/>
  <c r="R386" i="27"/>
  <c r="Q386" i="27"/>
  <c r="O386" i="27"/>
  <c r="I386" i="27"/>
  <c r="AG385" i="27"/>
  <c r="AE385" i="27"/>
  <c r="AD385" i="27"/>
  <c r="AC385" i="27"/>
  <c r="AB385" i="27"/>
  <c r="AA385" i="27"/>
  <c r="Z385" i="27"/>
  <c r="Y385" i="27"/>
  <c r="X385" i="27"/>
  <c r="R385" i="27"/>
  <c r="Q385" i="27"/>
  <c r="O385" i="27"/>
  <c r="I385" i="27"/>
  <c r="AG384" i="27"/>
  <c r="AE384" i="27"/>
  <c r="AD384" i="27"/>
  <c r="AC384" i="27"/>
  <c r="AB384" i="27"/>
  <c r="AA384" i="27"/>
  <c r="Z384" i="27"/>
  <c r="Y384" i="27"/>
  <c r="X384" i="27"/>
  <c r="R384" i="27"/>
  <c r="Q384" i="27"/>
  <c r="O384" i="27"/>
  <c r="I384" i="27"/>
  <c r="AG383" i="27"/>
  <c r="AE383" i="27"/>
  <c r="AD383" i="27"/>
  <c r="AC383" i="27"/>
  <c r="AB383" i="27"/>
  <c r="AA383" i="27"/>
  <c r="Z383" i="27"/>
  <c r="Y383" i="27"/>
  <c r="X383" i="27"/>
  <c r="R383" i="27"/>
  <c r="Q383" i="27"/>
  <c r="O383" i="27"/>
  <c r="I383" i="27"/>
  <c r="AG382" i="27"/>
  <c r="AE382" i="27"/>
  <c r="AD382" i="27"/>
  <c r="AC382" i="27"/>
  <c r="AB382" i="27"/>
  <c r="AA382" i="27"/>
  <c r="Z382" i="27"/>
  <c r="Y382" i="27"/>
  <c r="X382" i="27"/>
  <c r="R382" i="27"/>
  <c r="Q382" i="27"/>
  <c r="O382" i="27"/>
  <c r="I382" i="27"/>
  <c r="AG381" i="27"/>
  <c r="AE381" i="27"/>
  <c r="AD381" i="27"/>
  <c r="AC381" i="27"/>
  <c r="AB381" i="27"/>
  <c r="AA381" i="27"/>
  <c r="Z381" i="27"/>
  <c r="Y381" i="27"/>
  <c r="X381" i="27"/>
  <c r="R381" i="27"/>
  <c r="Q381" i="27"/>
  <c r="O381" i="27"/>
  <c r="I381" i="27"/>
  <c r="AG380" i="27"/>
  <c r="AE380" i="27"/>
  <c r="AD380" i="27"/>
  <c r="AC380" i="27"/>
  <c r="AB380" i="27"/>
  <c r="AA380" i="27"/>
  <c r="Z380" i="27"/>
  <c r="Y380" i="27"/>
  <c r="X380" i="27"/>
  <c r="R380" i="27"/>
  <c r="Q380" i="27"/>
  <c r="O380" i="27"/>
  <c r="I380" i="27"/>
  <c r="AG379" i="27"/>
  <c r="AE379" i="27"/>
  <c r="AD379" i="27"/>
  <c r="AC379" i="27"/>
  <c r="AB379" i="27"/>
  <c r="AA379" i="27"/>
  <c r="Z379" i="27"/>
  <c r="Y379" i="27"/>
  <c r="X379" i="27"/>
  <c r="R379" i="27"/>
  <c r="Q379" i="27"/>
  <c r="O379" i="27"/>
  <c r="I379" i="27"/>
  <c r="AG378" i="27"/>
  <c r="AE378" i="27"/>
  <c r="AD378" i="27"/>
  <c r="AC378" i="27"/>
  <c r="AB378" i="27"/>
  <c r="AA378" i="27"/>
  <c r="Z378" i="27"/>
  <c r="Y378" i="27"/>
  <c r="X378" i="27"/>
  <c r="R378" i="27"/>
  <c r="Q378" i="27"/>
  <c r="O378" i="27"/>
  <c r="I378" i="27"/>
  <c r="AG377" i="27"/>
  <c r="AE377" i="27"/>
  <c r="AD377" i="27"/>
  <c r="AC377" i="27"/>
  <c r="AB377" i="27"/>
  <c r="AA377" i="27"/>
  <c r="Z377" i="27"/>
  <c r="Y377" i="27"/>
  <c r="X377" i="27"/>
  <c r="R377" i="27"/>
  <c r="Q377" i="27"/>
  <c r="O377" i="27"/>
  <c r="I377" i="27"/>
  <c r="AG376" i="27"/>
  <c r="AE376" i="27"/>
  <c r="AD376" i="27"/>
  <c r="AC376" i="27"/>
  <c r="AB376" i="27"/>
  <c r="AA376" i="27"/>
  <c r="Z376" i="27"/>
  <c r="Y376" i="27"/>
  <c r="X376" i="27"/>
  <c r="R376" i="27"/>
  <c r="Q376" i="27"/>
  <c r="O376" i="27"/>
  <c r="I376" i="27"/>
  <c r="AG375" i="27"/>
  <c r="AE375" i="27"/>
  <c r="AD375" i="27"/>
  <c r="AC375" i="27"/>
  <c r="AB375" i="27"/>
  <c r="AA375" i="27"/>
  <c r="Z375" i="27"/>
  <c r="Y375" i="27"/>
  <c r="X375" i="27"/>
  <c r="R375" i="27"/>
  <c r="Q375" i="27"/>
  <c r="O375" i="27"/>
  <c r="I375" i="27"/>
  <c r="AG374" i="27"/>
  <c r="AE374" i="27"/>
  <c r="AD374" i="27"/>
  <c r="AC374" i="27"/>
  <c r="AB374" i="27"/>
  <c r="AA374" i="27"/>
  <c r="Z374" i="27"/>
  <c r="Y374" i="27"/>
  <c r="X374" i="27"/>
  <c r="R374" i="27"/>
  <c r="Q374" i="27"/>
  <c r="O374" i="27"/>
  <c r="I374" i="27"/>
  <c r="AG373" i="27"/>
  <c r="AE373" i="27"/>
  <c r="AD373" i="27"/>
  <c r="AC373" i="27"/>
  <c r="AB373" i="27"/>
  <c r="AA373" i="27"/>
  <c r="Z373" i="27"/>
  <c r="Y373" i="27"/>
  <c r="X373" i="27"/>
  <c r="R373" i="27"/>
  <c r="Q373" i="27"/>
  <c r="O373" i="27"/>
  <c r="I373" i="27"/>
  <c r="AG372" i="27"/>
  <c r="AE372" i="27"/>
  <c r="AD372" i="27"/>
  <c r="AC372" i="27"/>
  <c r="AB372" i="27"/>
  <c r="AA372" i="27"/>
  <c r="Z372" i="27"/>
  <c r="Y372" i="27"/>
  <c r="X372" i="27"/>
  <c r="R372" i="27"/>
  <c r="Q372" i="27"/>
  <c r="O372" i="27"/>
  <c r="I372" i="27"/>
  <c r="AG371" i="27"/>
  <c r="AE371" i="27"/>
  <c r="AD371" i="27"/>
  <c r="AC371" i="27"/>
  <c r="AB371" i="27"/>
  <c r="AA371" i="27"/>
  <c r="Z371" i="27"/>
  <c r="Y371" i="27"/>
  <c r="X371" i="27"/>
  <c r="R371" i="27"/>
  <c r="Q371" i="27"/>
  <c r="O371" i="27"/>
  <c r="I371" i="27"/>
  <c r="AG370" i="27"/>
  <c r="AE370" i="27"/>
  <c r="AD370" i="27"/>
  <c r="AC370" i="27"/>
  <c r="AB370" i="27"/>
  <c r="AA370" i="27"/>
  <c r="Z370" i="27"/>
  <c r="Y370" i="27"/>
  <c r="X370" i="27"/>
  <c r="R370" i="27"/>
  <c r="Q370" i="27"/>
  <c r="O370" i="27"/>
  <c r="I370" i="27"/>
  <c r="AG369" i="27"/>
  <c r="AE369" i="27"/>
  <c r="AD369" i="27"/>
  <c r="AC369" i="27"/>
  <c r="AB369" i="27"/>
  <c r="AA369" i="27"/>
  <c r="Z369" i="27"/>
  <c r="Y369" i="27"/>
  <c r="X369" i="27"/>
  <c r="R369" i="27"/>
  <c r="Q369" i="27"/>
  <c r="O369" i="27"/>
  <c r="I369" i="27"/>
  <c r="AG368" i="27"/>
  <c r="AE368" i="27"/>
  <c r="AD368" i="27"/>
  <c r="AC368" i="27"/>
  <c r="AB368" i="27"/>
  <c r="AA368" i="27"/>
  <c r="Z368" i="27"/>
  <c r="Y368" i="27"/>
  <c r="X368" i="27"/>
  <c r="R368" i="27"/>
  <c r="Q368" i="27"/>
  <c r="O368" i="27"/>
  <c r="I368" i="27"/>
  <c r="AG367" i="27"/>
  <c r="AE367" i="27"/>
  <c r="AD367" i="27"/>
  <c r="AC367" i="27"/>
  <c r="AB367" i="27"/>
  <c r="AA367" i="27"/>
  <c r="Z367" i="27"/>
  <c r="Y367" i="27"/>
  <c r="X367" i="27"/>
  <c r="R367" i="27"/>
  <c r="Q367" i="27"/>
  <c r="O367" i="27"/>
  <c r="I367" i="27"/>
  <c r="AG366" i="27"/>
  <c r="AE366" i="27"/>
  <c r="AD366" i="27"/>
  <c r="AC366" i="27"/>
  <c r="AB366" i="27"/>
  <c r="AA366" i="27"/>
  <c r="Z366" i="27"/>
  <c r="Y366" i="27"/>
  <c r="X366" i="27"/>
  <c r="R366" i="27"/>
  <c r="Q366" i="27"/>
  <c r="O366" i="27"/>
  <c r="I366" i="27"/>
  <c r="AG365" i="27"/>
  <c r="AE365" i="27"/>
  <c r="AD365" i="27"/>
  <c r="AC365" i="27"/>
  <c r="AB365" i="27"/>
  <c r="AA365" i="27"/>
  <c r="Z365" i="27"/>
  <c r="Y365" i="27"/>
  <c r="X365" i="27"/>
  <c r="R365" i="27"/>
  <c r="Q365" i="27"/>
  <c r="O365" i="27"/>
  <c r="I365" i="27"/>
  <c r="AG364" i="27"/>
  <c r="AE364" i="27"/>
  <c r="AD364" i="27"/>
  <c r="AC364" i="27"/>
  <c r="AB364" i="27"/>
  <c r="AA364" i="27"/>
  <c r="Z364" i="27"/>
  <c r="Y364" i="27"/>
  <c r="X364" i="27"/>
  <c r="R364" i="27"/>
  <c r="Q364" i="27"/>
  <c r="O364" i="27"/>
  <c r="I364" i="27"/>
  <c r="AG363" i="27"/>
  <c r="AE363" i="27"/>
  <c r="AD363" i="27"/>
  <c r="AC363" i="27"/>
  <c r="AB363" i="27"/>
  <c r="AA363" i="27"/>
  <c r="Z363" i="27"/>
  <c r="Y363" i="27"/>
  <c r="X363" i="27"/>
  <c r="R363" i="27"/>
  <c r="Q363" i="27"/>
  <c r="O363" i="27"/>
  <c r="I363" i="27"/>
  <c r="AG362" i="27"/>
  <c r="AE362" i="27"/>
  <c r="AD362" i="27"/>
  <c r="AC362" i="27"/>
  <c r="AB362" i="27"/>
  <c r="AA362" i="27"/>
  <c r="Z362" i="27"/>
  <c r="Y362" i="27"/>
  <c r="X362" i="27"/>
  <c r="R362" i="27"/>
  <c r="Q362" i="27"/>
  <c r="O362" i="27"/>
  <c r="I362" i="27"/>
  <c r="AG361" i="27"/>
  <c r="AE361" i="27"/>
  <c r="AD361" i="27"/>
  <c r="AC361" i="27"/>
  <c r="AB361" i="27"/>
  <c r="AA361" i="27"/>
  <c r="Z361" i="27"/>
  <c r="Y361" i="27"/>
  <c r="X361" i="27"/>
  <c r="R361" i="27"/>
  <c r="Q361" i="27"/>
  <c r="O361" i="27"/>
  <c r="I361" i="27"/>
  <c r="AG360" i="27"/>
  <c r="AE360" i="27"/>
  <c r="AD360" i="27"/>
  <c r="AC360" i="27"/>
  <c r="AB360" i="27"/>
  <c r="AA360" i="27"/>
  <c r="Z360" i="27"/>
  <c r="Y360" i="27"/>
  <c r="X360" i="27"/>
  <c r="R360" i="27"/>
  <c r="Q360" i="27"/>
  <c r="O360" i="27"/>
  <c r="I360" i="27"/>
  <c r="AG359" i="27"/>
  <c r="AE359" i="27"/>
  <c r="AD359" i="27"/>
  <c r="AC359" i="27"/>
  <c r="AB359" i="27"/>
  <c r="AA359" i="27"/>
  <c r="Z359" i="27"/>
  <c r="Y359" i="27"/>
  <c r="X359" i="27"/>
  <c r="R359" i="27"/>
  <c r="Q359" i="27"/>
  <c r="O359" i="27"/>
  <c r="I359" i="27"/>
  <c r="AG358" i="27"/>
  <c r="AE358" i="27"/>
  <c r="AD358" i="27"/>
  <c r="AC358" i="27"/>
  <c r="AB358" i="27"/>
  <c r="AA358" i="27"/>
  <c r="Z358" i="27"/>
  <c r="Y358" i="27"/>
  <c r="X358" i="27"/>
  <c r="R358" i="27"/>
  <c r="Q358" i="27"/>
  <c r="O358" i="27"/>
  <c r="I358" i="27"/>
  <c r="AG357" i="27"/>
  <c r="AE357" i="27"/>
  <c r="AD357" i="27"/>
  <c r="AC357" i="27"/>
  <c r="AB357" i="27"/>
  <c r="AA357" i="27"/>
  <c r="Z357" i="27"/>
  <c r="Y357" i="27"/>
  <c r="X357" i="27"/>
  <c r="R357" i="27"/>
  <c r="Q357" i="27"/>
  <c r="O357" i="27"/>
  <c r="I357" i="27"/>
  <c r="AG356" i="27"/>
  <c r="AE356" i="27"/>
  <c r="AD356" i="27"/>
  <c r="AC356" i="27"/>
  <c r="AB356" i="27"/>
  <c r="AA356" i="27"/>
  <c r="Z356" i="27"/>
  <c r="Y356" i="27"/>
  <c r="X356" i="27"/>
  <c r="R356" i="27"/>
  <c r="Q356" i="27"/>
  <c r="O356" i="27"/>
  <c r="I356" i="27"/>
  <c r="AG355" i="27"/>
  <c r="AE355" i="27"/>
  <c r="AD355" i="27"/>
  <c r="AC355" i="27"/>
  <c r="AB355" i="27"/>
  <c r="AA355" i="27"/>
  <c r="Z355" i="27"/>
  <c r="Y355" i="27"/>
  <c r="X355" i="27"/>
  <c r="R355" i="27"/>
  <c r="Q355" i="27"/>
  <c r="O355" i="27"/>
  <c r="I355" i="27"/>
  <c r="AG354" i="27"/>
  <c r="AE354" i="27"/>
  <c r="AD354" i="27"/>
  <c r="AC354" i="27"/>
  <c r="AB354" i="27"/>
  <c r="AA354" i="27"/>
  <c r="Z354" i="27"/>
  <c r="Y354" i="27"/>
  <c r="X354" i="27"/>
  <c r="R354" i="27"/>
  <c r="Q354" i="27"/>
  <c r="O354" i="27"/>
  <c r="I354" i="27"/>
  <c r="AG353" i="27"/>
  <c r="AE353" i="27"/>
  <c r="AD353" i="27"/>
  <c r="AC353" i="27"/>
  <c r="AB353" i="27"/>
  <c r="AA353" i="27"/>
  <c r="Z353" i="27"/>
  <c r="Y353" i="27"/>
  <c r="X353" i="27"/>
  <c r="R353" i="27"/>
  <c r="Q353" i="27"/>
  <c r="O353" i="27"/>
  <c r="I353" i="27"/>
  <c r="AG352" i="27"/>
  <c r="AE352" i="27"/>
  <c r="AD352" i="27"/>
  <c r="AC352" i="27"/>
  <c r="AB352" i="27"/>
  <c r="AA352" i="27"/>
  <c r="Z352" i="27"/>
  <c r="Y352" i="27"/>
  <c r="X352" i="27"/>
  <c r="R352" i="27"/>
  <c r="Q352" i="27"/>
  <c r="O352" i="27"/>
  <c r="I352" i="27"/>
  <c r="AG351" i="27"/>
  <c r="AE351" i="27"/>
  <c r="AD351" i="27"/>
  <c r="AC351" i="27"/>
  <c r="AB351" i="27"/>
  <c r="AA351" i="27"/>
  <c r="Z351" i="27"/>
  <c r="Y351" i="27"/>
  <c r="X351" i="27"/>
  <c r="R351" i="27"/>
  <c r="Q351" i="27"/>
  <c r="O351" i="27"/>
  <c r="I351" i="27"/>
  <c r="AG350" i="27"/>
  <c r="AE350" i="27"/>
  <c r="AD350" i="27"/>
  <c r="AC350" i="27"/>
  <c r="AB350" i="27"/>
  <c r="AA350" i="27"/>
  <c r="Z350" i="27"/>
  <c r="Y350" i="27"/>
  <c r="X350" i="27"/>
  <c r="R350" i="27"/>
  <c r="Q350" i="27"/>
  <c r="O350" i="27"/>
  <c r="I350" i="27"/>
  <c r="AG349" i="27"/>
  <c r="AE349" i="27"/>
  <c r="AD349" i="27"/>
  <c r="AC349" i="27"/>
  <c r="AB349" i="27"/>
  <c r="AA349" i="27"/>
  <c r="Z349" i="27"/>
  <c r="Y349" i="27"/>
  <c r="X349" i="27"/>
  <c r="R349" i="27"/>
  <c r="Q349" i="27"/>
  <c r="O349" i="27"/>
  <c r="I349" i="27"/>
  <c r="AG348" i="27"/>
  <c r="AE348" i="27"/>
  <c r="AD348" i="27"/>
  <c r="AC348" i="27"/>
  <c r="AB348" i="27"/>
  <c r="AA348" i="27"/>
  <c r="Z348" i="27"/>
  <c r="Y348" i="27"/>
  <c r="X348" i="27"/>
  <c r="R348" i="27"/>
  <c r="Q348" i="27"/>
  <c r="O348" i="27"/>
  <c r="I348" i="27"/>
  <c r="AG347" i="27"/>
  <c r="AE347" i="27"/>
  <c r="AD347" i="27"/>
  <c r="AC347" i="27"/>
  <c r="AB347" i="27"/>
  <c r="AA347" i="27"/>
  <c r="Z347" i="27"/>
  <c r="Y347" i="27"/>
  <c r="X347" i="27"/>
  <c r="R347" i="27"/>
  <c r="Q347" i="27"/>
  <c r="O347" i="27"/>
  <c r="I347" i="27"/>
  <c r="AG346" i="27"/>
  <c r="AE346" i="27"/>
  <c r="AD346" i="27"/>
  <c r="AC346" i="27"/>
  <c r="AB346" i="27"/>
  <c r="AA346" i="27"/>
  <c r="Z346" i="27"/>
  <c r="Y346" i="27"/>
  <c r="X346" i="27"/>
  <c r="R346" i="27"/>
  <c r="Q346" i="27"/>
  <c r="O346" i="27"/>
  <c r="I346" i="27"/>
  <c r="AG345" i="27"/>
  <c r="AE345" i="27"/>
  <c r="AD345" i="27"/>
  <c r="AC345" i="27"/>
  <c r="AB345" i="27"/>
  <c r="AA345" i="27"/>
  <c r="Z345" i="27"/>
  <c r="Y345" i="27"/>
  <c r="X345" i="27"/>
  <c r="R345" i="27"/>
  <c r="Q345" i="27"/>
  <c r="O345" i="27"/>
  <c r="I345" i="27"/>
  <c r="AG344" i="27"/>
  <c r="AE344" i="27"/>
  <c r="AD344" i="27"/>
  <c r="AC344" i="27"/>
  <c r="AB344" i="27"/>
  <c r="AA344" i="27"/>
  <c r="Z344" i="27"/>
  <c r="Y344" i="27"/>
  <c r="X344" i="27"/>
  <c r="R344" i="27"/>
  <c r="Q344" i="27"/>
  <c r="O344" i="27"/>
  <c r="I344" i="27"/>
  <c r="AG343" i="27"/>
  <c r="AE343" i="27"/>
  <c r="AD343" i="27"/>
  <c r="AC343" i="27"/>
  <c r="AB343" i="27"/>
  <c r="AA343" i="27"/>
  <c r="Z343" i="27"/>
  <c r="Y343" i="27"/>
  <c r="X343" i="27"/>
  <c r="R343" i="27"/>
  <c r="Q343" i="27"/>
  <c r="O343" i="27"/>
  <c r="I343" i="27"/>
  <c r="AG342" i="27"/>
  <c r="AE342" i="27"/>
  <c r="AD342" i="27"/>
  <c r="AC342" i="27"/>
  <c r="AB342" i="27"/>
  <c r="AA342" i="27"/>
  <c r="Z342" i="27"/>
  <c r="Y342" i="27"/>
  <c r="X342" i="27"/>
  <c r="R342" i="27"/>
  <c r="Q342" i="27"/>
  <c r="O342" i="27"/>
  <c r="I342" i="27"/>
  <c r="AG341" i="27"/>
  <c r="AE341" i="27"/>
  <c r="AD341" i="27"/>
  <c r="AC341" i="27"/>
  <c r="AB341" i="27"/>
  <c r="AA341" i="27"/>
  <c r="Z341" i="27"/>
  <c r="Y341" i="27"/>
  <c r="X341" i="27"/>
  <c r="R341" i="27"/>
  <c r="Q341" i="27"/>
  <c r="O341" i="27"/>
  <c r="I341" i="27"/>
  <c r="AG340" i="27"/>
  <c r="AE340" i="27"/>
  <c r="AD340" i="27"/>
  <c r="AC340" i="27"/>
  <c r="AB340" i="27"/>
  <c r="AA340" i="27"/>
  <c r="Z340" i="27"/>
  <c r="Y340" i="27"/>
  <c r="X340" i="27"/>
  <c r="R340" i="27"/>
  <c r="Q340" i="27"/>
  <c r="O340" i="27"/>
  <c r="I340" i="27"/>
  <c r="AG339" i="27"/>
  <c r="AE339" i="27"/>
  <c r="AD339" i="27"/>
  <c r="AC339" i="27"/>
  <c r="AB339" i="27"/>
  <c r="AA339" i="27"/>
  <c r="Z339" i="27"/>
  <c r="Y339" i="27"/>
  <c r="X339" i="27"/>
  <c r="R339" i="27"/>
  <c r="Q339" i="27"/>
  <c r="O339" i="27"/>
  <c r="I339" i="27"/>
  <c r="AG338" i="27"/>
  <c r="AE338" i="27"/>
  <c r="AD338" i="27"/>
  <c r="AC338" i="27"/>
  <c r="AB338" i="27"/>
  <c r="AA338" i="27"/>
  <c r="Z338" i="27"/>
  <c r="Y338" i="27"/>
  <c r="X338" i="27"/>
  <c r="R338" i="27"/>
  <c r="Q338" i="27"/>
  <c r="O338" i="27"/>
  <c r="I338" i="27"/>
  <c r="AG337" i="27"/>
  <c r="AE337" i="27"/>
  <c r="AD337" i="27"/>
  <c r="AC337" i="27"/>
  <c r="AB337" i="27"/>
  <c r="AA337" i="27"/>
  <c r="Z337" i="27"/>
  <c r="Y337" i="27"/>
  <c r="X337" i="27"/>
  <c r="R337" i="27"/>
  <c r="Q337" i="27"/>
  <c r="O337" i="27"/>
  <c r="I337" i="27"/>
  <c r="AG336" i="27"/>
  <c r="AE336" i="27"/>
  <c r="AD336" i="27"/>
  <c r="AC336" i="27"/>
  <c r="AB336" i="27"/>
  <c r="AA336" i="27"/>
  <c r="Z336" i="27"/>
  <c r="Y336" i="27"/>
  <c r="X336" i="27"/>
  <c r="R336" i="27"/>
  <c r="Q336" i="27"/>
  <c r="O336" i="27"/>
  <c r="I336" i="27"/>
  <c r="AG335" i="27"/>
  <c r="AE335" i="27"/>
  <c r="AD335" i="27"/>
  <c r="AC335" i="27"/>
  <c r="AB335" i="27"/>
  <c r="AA335" i="27"/>
  <c r="Z335" i="27"/>
  <c r="Y335" i="27"/>
  <c r="X335" i="27"/>
  <c r="R335" i="27"/>
  <c r="Q335" i="27"/>
  <c r="O335" i="27"/>
  <c r="I335" i="27"/>
  <c r="AG334" i="27"/>
  <c r="AE334" i="27"/>
  <c r="AD334" i="27"/>
  <c r="AC334" i="27"/>
  <c r="AB334" i="27"/>
  <c r="AA334" i="27"/>
  <c r="Z334" i="27"/>
  <c r="Y334" i="27"/>
  <c r="X334" i="27"/>
  <c r="R334" i="27"/>
  <c r="Q334" i="27"/>
  <c r="O334" i="27"/>
  <c r="I334" i="27"/>
  <c r="AE333" i="27"/>
  <c r="AD333" i="27"/>
  <c r="AC333" i="27"/>
  <c r="AB333" i="27"/>
  <c r="AA333" i="27"/>
  <c r="Z333" i="27"/>
  <c r="X333" i="27"/>
  <c r="R333" i="27"/>
  <c r="Q333" i="27"/>
  <c r="O333" i="27"/>
  <c r="I333" i="27"/>
  <c r="AG332" i="27"/>
  <c r="AE332" i="27"/>
  <c r="AD332" i="27"/>
  <c r="AC332" i="27"/>
  <c r="AB332" i="27"/>
  <c r="AA332" i="27"/>
  <c r="Z332" i="27"/>
  <c r="Y332" i="27"/>
  <c r="X332" i="27"/>
  <c r="R332" i="27"/>
  <c r="Q332" i="27"/>
  <c r="O332" i="27"/>
  <c r="AE331" i="27"/>
  <c r="AD331" i="27"/>
  <c r="AC331" i="27"/>
  <c r="AB331" i="27"/>
  <c r="AA331" i="27"/>
  <c r="Z331" i="27"/>
  <c r="X331" i="27"/>
  <c r="R331" i="27"/>
  <c r="Q331" i="27"/>
  <c r="O331" i="27"/>
  <c r="AG330" i="27"/>
  <c r="AE330" i="27"/>
  <c r="AD330" i="27"/>
  <c r="AC330" i="27"/>
  <c r="AB330" i="27"/>
  <c r="AA330" i="27"/>
  <c r="Z330" i="27"/>
  <c r="Y330" i="27"/>
  <c r="X330" i="27"/>
  <c r="R330" i="27"/>
  <c r="Q330" i="27"/>
  <c r="O330" i="27"/>
  <c r="AG329" i="27"/>
  <c r="AE329" i="27"/>
  <c r="AD329" i="27"/>
  <c r="AC329" i="27"/>
  <c r="AB329" i="27"/>
  <c r="AA329" i="27"/>
  <c r="Z329" i="27"/>
  <c r="Y329" i="27"/>
  <c r="X329" i="27"/>
  <c r="R329" i="27"/>
  <c r="Q329" i="27"/>
  <c r="O329" i="27"/>
  <c r="AE328" i="27"/>
  <c r="AD328" i="27"/>
  <c r="AC328" i="27"/>
  <c r="AB328" i="27"/>
  <c r="AA328" i="27"/>
  <c r="Z328" i="27"/>
  <c r="X328" i="27"/>
  <c r="R328" i="27"/>
  <c r="Q328" i="27"/>
  <c r="O328" i="27"/>
  <c r="AG327" i="27"/>
  <c r="AE327" i="27"/>
  <c r="AD327" i="27"/>
  <c r="AC327" i="27"/>
  <c r="AB327" i="27"/>
  <c r="AA327" i="27"/>
  <c r="Z327" i="27"/>
  <c r="Y327" i="27"/>
  <c r="X327" i="27"/>
  <c r="R327" i="27"/>
  <c r="Q327" i="27"/>
  <c r="O327" i="27"/>
  <c r="AE326" i="27"/>
  <c r="AD326" i="27"/>
  <c r="AC326" i="27"/>
  <c r="AB326" i="27"/>
  <c r="AA326" i="27"/>
  <c r="Z326" i="27"/>
  <c r="X326" i="27"/>
  <c r="R326" i="27"/>
  <c r="Q326" i="27"/>
  <c r="O326" i="27"/>
  <c r="AE325" i="27"/>
  <c r="AD325" i="27"/>
  <c r="AC325" i="27"/>
  <c r="AB325" i="27"/>
  <c r="AA325" i="27"/>
  <c r="Z325" i="27"/>
  <c r="X325" i="27"/>
  <c r="R325" i="27"/>
  <c r="Q325" i="27"/>
  <c r="O325" i="27"/>
  <c r="AG324" i="27"/>
  <c r="AE324" i="27"/>
  <c r="AD324" i="27"/>
  <c r="AC324" i="27"/>
  <c r="AB324" i="27"/>
  <c r="AA324" i="27"/>
  <c r="Z324" i="27"/>
  <c r="Y324" i="27"/>
  <c r="X324" i="27"/>
  <c r="R324" i="27"/>
  <c r="Q324" i="27"/>
  <c r="O324" i="27"/>
  <c r="AG323" i="27"/>
  <c r="AE323" i="27"/>
  <c r="AD323" i="27"/>
  <c r="AC323" i="27"/>
  <c r="AB323" i="27"/>
  <c r="AA323" i="27"/>
  <c r="Z323" i="27"/>
  <c r="Y323" i="27"/>
  <c r="X323" i="27"/>
  <c r="R323" i="27"/>
  <c r="Q323" i="27"/>
  <c r="O323" i="27"/>
  <c r="AG322" i="27"/>
  <c r="AE322" i="27"/>
  <c r="AD322" i="27"/>
  <c r="AC322" i="27"/>
  <c r="AB322" i="27"/>
  <c r="AA322" i="27"/>
  <c r="Z322" i="27"/>
  <c r="Y322" i="27"/>
  <c r="X322" i="27"/>
  <c r="R322" i="27"/>
  <c r="Q322" i="27"/>
  <c r="O322" i="27"/>
  <c r="AG321" i="27"/>
  <c r="AE321" i="27"/>
  <c r="AD321" i="27"/>
  <c r="AC321" i="27"/>
  <c r="AB321" i="27"/>
  <c r="AA321" i="27"/>
  <c r="Z321" i="27"/>
  <c r="Y321" i="27"/>
  <c r="X321" i="27"/>
  <c r="R321" i="27"/>
  <c r="Q321" i="27"/>
  <c r="O321" i="27"/>
  <c r="AG320" i="27"/>
  <c r="AE320" i="27"/>
  <c r="AD320" i="27"/>
  <c r="AC320" i="27"/>
  <c r="AB320" i="27"/>
  <c r="AA320" i="27"/>
  <c r="Z320" i="27"/>
  <c r="Y320" i="27"/>
  <c r="X320" i="27"/>
  <c r="R320" i="27"/>
  <c r="Q320" i="27"/>
  <c r="O320" i="27"/>
  <c r="AG319" i="27"/>
  <c r="AE319" i="27"/>
  <c r="AD319" i="27"/>
  <c r="AC319" i="27"/>
  <c r="AB319" i="27"/>
  <c r="AA319" i="27"/>
  <c r="Z319" i="27"/>
  <c r="Y319" i="27"/>
  <c r="X319" i="27"/>
  <c r="R319" i="27"/>
  <c r="Q319" i="27"/>
  <c r="O319" i="27"/>
  <c r="AG318" i="27"/>
  <c r="AE318" i="27"/>
  <c r="AD318" i="27"/>
  <c r="AC318" i="27"/>
  <c r="AB318" i="27"/>
  <c r="AA318" i="27"/>
  <c r="Z318" i="27"/>
  <c r="Y318" i="27"/>
  <c r="X318" i="27"/>
  <c r="R318" i="27"/>
  <c r="Q318" i="27"/>
  <c r="O318" i="27"/>
  <c r="AG317" i="27"/>
  <c r="AE317" i="27"/>
  <c r="AD317" i="27"/>
  <c r="AC317" i="27"/>
  <c r="AB317" i="27"/>
  <c r="AA317" i="27"/>
  <c r="Z317" i="27"/>
  <c r="Y317" i="27"/>
  <c r="X317" i="27"/>
  <c r="R317" i="27"/>
  <c r="Q317" i="27"/>
  <c r="O317" i="27"/>
  <c r="AG316" i="27"/>
  <c r="AE316" i="27"/>
  <c r="AD316" i="27"/>
  <c r="AC316" i="27"/>
  <c r="AB316" i="27"/>
  <c r="AA316" i="27"/>
  <c r="Z316" i="27"/>
  <c r="Y316" i="27"/>
  <c r="X316" i="27"/>
  <c r="R316" i="27"/>
  <c r="Q316" i="27"/>
  <c r="O316" i="27"/>
  <c r="AG315" i="27"/>
  <c r="AE315" i="27"/>
  <c r="AD315" i="27"/>
  <c r="AC315" i="27"/>
  <c r="AB315" i="27"/>
  <c r="AA315" i="27"/>
  <c r="Z315" i="27"/>
  <c r="Y315" i="27"/>
  <c r="X315" i="27"/>
  <c r="R315" i="27"/>
  <c r="Q315" i="27"/>
  <c r="O315" i="27"/>
  <c r="AG314" i="27"/>
  <c r="AE314" i="27"/>
  <c r="AD314" i="27"/>
  <c r="AC314" i="27"/>
  <c r="AB314" i="27"/>
  <c r="AA314" i="27"/>
  <c r="Z314" i="27"/>
  <c r="Y314" i="27"/>
  <c r="X314" i="27"/>
  <c r="R314" i="27"/>
  <c r="Q314" i="27"/>
  <c r="O314" i="27"/>
  <c r="AG313" i="27"/>
  <c r="AE313" i="27"/>
  <c r="AD313" i="27"/>
  <c r="AC313" i="27"/>
  <c r="AB313" i="27"/>
  <c r="AA313" i="27"/>
  <c r="Z313" i="27"/>
  <c r="Y313" i="27"/>
  <c r="X313" i="27"/>
  <c r="R313" i="27"/>
  <c r="Q313" i="27"/>
  <c r="O313" i="27"/>
  <c r="AG312" i="27"/>
  <c r="AE312" i="27"/>
  <c r="AD312" i="27"/>
  <c r="AC312" i="27"/>
  <c r="AB312" i="27"/>
  <c r="AA312" i="27"/>
  <c r="Z312" i="27"/>
  <c r="Y312" i="27"/>
  <c r="X312" i="27"/>
  <c r="R312" i="27"/>
  <c r="Q312" i="27"/>
  <c r="O312" i="27"/>
  <c r="AG311" i="27"/>
  <c r="AE311" i="27"/>
  <c r="AD311" i="27"/>
  <c r="AC311" i="27"/>
  <c r="AB311" i="27"/>
  <c r="AA311" i="27"/>
  <c r="Z311" i="27"/>
  <c r="Y311" i="27"/>
  <c r="X311" i="27"/>
  <c r="R311" i="27"/>
  <c r="Q311" i="27"/>
  <c r="O311" i="27"/>
  <c r="AG310" i="27"/>
  <c r="AE310" i="27"/>
  <c r="AD310" i="27"/>
  <c r="AC310" i="27"/>
  <c r="AB310" i="27"/>
  <c r="AA310" i="27"/>
  <c r="Z310" i="27"/>
  <c r="Y310" i="27"/>
  <c r="X310" i="27"/>
  <c r="R310" i="27"/>
  <c r="Q310" i="27"/>
  <c r="O310" i="27"/>
  <c r="AG309" i="27"/>
  <c r="AE309" i="27"/>
  <c r="AD309" i="27"/>
  <c r="AC309" i="27"/>
  <c r="AB309" i="27"/>
  <c r="AA309" i="27"/>
  <c r="Z309" i="27"/>
  <c r="Y309" i="27"/>
  <c r="X309" i="27"/>
  <c r="R309" i="27"/>
  <c r="Q309" i="27"/>
  <c r="O309" i="27"/>
  <c r="AE308" i="27"/>
  <c r="AD308" i="27"/>
  <c r="AC308" i="27"/>
  <c r="AB308" i="27"/>
  <c r="AA308" i="27"/>
  <c r="Z308" i="27"/>
  <c r="X308" i="27"/>
  <c r="R308" i="27"/>
  <c r="Q308" i="27"/>
  <c r="O308" i="27"/>
  <c r="AE307" i="27"/>
  <c r="AD307" i="27"/>
  <c r="AC307" i="27"/>
  <c r="AB307" i="27"/>
  <c r="AA307" i="27"/>
  <c r="Z307" i="27"/>
  <c r="X307" i="27"/>
  <c r="R307" i="27"/>
  <c r="Q307" i="27"/>
  <c r="O307" i="27"/>
  <c r="AE306" i="27"/>
  <c r="AD306" i="27"/>
  <c r="AC306" i="27"/>
  <c r="AB306" i="27"/>
  <c r="AA306" i="27"/>
  <c r="Z306" i="27"/>
  <c r="X306" i="27"/>
  <c r="R306" i="27"/>
  <c r="Q306" i="27"/>
  <c r="O306" i="27"/>
  <c r="AE305" i="27"/>
  <c r="AD305" i="27"/>
  <c r="AC305" i="27"/>
  <c r="AB305" i="27"/>
  <c r="AA305" i="27"/>
  <c r="Z305" i="27"/>
  <c r="X305" i="27"/>
  <c r="R305" i="27"/>
  <c r="Q305" i="27"/>
  <c r="O305" i="27"/>
  <c r="AE304" i="27"/>
  <c r="AD304" i="27"/>
  <c r="AC304" i="27"/>
  <c r="AB304" i="27"/>
  <c r="AA304" i="27"/>
  <c r="Z304" i="27"/>
  <c r="X304" i="27"/>
  <c r="R304" i="27"/>
  <c r="Q304" i="27"/>
  <c r="O304" i="27"/>
  <c r="AE303" i="27"/>
  <c r="AD303" i="27"/>
  <c r="AC303" i="27"/>
  <c r="AB303" i="27"/>
  <c r="AA303" i="27"/>
  <c r="Z303" i="27"/>
  <c r="X303" i="27"/>
  <c r="R303" i="27"/>
  <c r="Q303" i="27"/>
  <c r="O303" i="27"/>
  <c r="AE302" i="27"/>
  <c r="AD302" i="27"/>
  <c r="AC302" i="27"/>
  <c r="AB302" i="27"/>
  <c r="AA302" i="27"/>
  <c r="Z302" i="27"/>
  <c r="X302" i="27"/>
  <c r="R302" i="27"/>
  <c r="Q302" i="27"/>
  <c r="O302" i="27"/>
  <c r="AE301" i="27"/>
  <c r="AD301" i="27"/>
  <c r="AC301" i="27"/>
  <c r="AB301" i="27"/>
  <c r="AA301" i="27"/>
  <c r="Z301" i="27"/>
  <c r="X301" i="27"/>
  <c r="R301" i="27"/>
  <c r="Q301" i="27"/>
  <c r="O301" i="27"/>
  <c r="AE300" i="27"/>
  <c r="AD300" i="27"/>
  <c r="AC300" i="27"/>
  <c r="AB300" i="27"/>
  <c r="AA300" i="27"/>
  <c r="Z300" i="27"/>
  <c r="X300" i="27"/>
  <c r="R300" i="27"/>
  <c r="Q300" i="27"/>
  <c r="O300" i="27"/>
  <c r="AE299" i="27"/>
  <c r="AD299" i="27"/>
  <c r="AC299" i="27"/>
  <c r="AB299" i="27"/>
  <c r="AA299" i="27"/>
  <c r="Z299" i="27"/>
  <c r="X299" i="27"/>
  <c r="R299" i="27"/>
  <c r="Q299" i="27"/>
  <c r="O299" i="27"/>
  <c r="AG298" i="27"/>
  <c r="AE298" i="27"/>
  <c r="AD298" i="27"/>
  <c r="AC298" i="27"/>
  <c r="AB298" i="27"/>
  <c r="AA298" i="27"/>
  <c r="Z298" i="27"/>
  <c r="Y298" i="27"/>
  <c r="X298" i="27"/>
  <c r="R298" i="27"/>
  <c r="Q298" i="27"/>
  <c r="O298" i="27"/>
  <c r="AE297" i="27"/>
  <c r="AD297" i="27"/>
  <c r="AC297" i="27"/>
  <c r="AB297" i="27"/>
  <c r="AA297" i="27"/>
  <c r="Z297" i="27"/>
  <c r="X297" i="27"/>
  <c r="R297" i="27"/>
  <c r="Q297" i="27"/>
  <c r="O297" i="27"/>
  <c r="AG296" i="27"/>
  <c r="AE296" i="27"/>
  <c r="AD296" i="27"/>
  <c r="AC296" i="27"/>
  <c r="AB296" i="27"/>
  <c r="AA296" i="27"/>
  <c r="Z296" i="27"/>
  <c r="Y296" i="27"/>
  <c r="X296" i="27"/>
  <c r="R296" i="27"/>
  <c r="Q296" i="27"/>
  <c r="O296" i="27"/>
  <c r="AG295" i="27"/>
  <c r="AE295" i="27"/>
  <c r="AD295" i="27"/>
  <c r="AC295" i="27"/>
  <c r="AB295" i="27"/>
  <c r="AA295" i="27"/>
  <c r="Z295" i="27"/>
  <c r="Y295" i="27"/>
  <c r="X295" i="27"/>
  <c r="R295" i="27"/>
  <c r="Q295" i="27"/>
  <c r="O295" i="27"/>
  <c r="AE294" i="27"/>
  <c r="AD294" i="27"/>
  <c r="AC294" i="27"/>
  <c r="AB294" i="27"/>
  <c r="AA294" i="27"/>
  <c r="Z294" i="27"/>
  <c r="X294" i="27"/>
  <c r="R294" i="27"/>
  <c r="Q294" i="27"/>
  <c r="O294" i="27"/>
  <c r="AE293" i="27"/>
  <c r="AD293" i="27"/>
  <c r="AC293" i="27"/>
  <c r="AB293" i="27"/>
  <c r="AA293" i="27"/>
  <c r="Z293" i="27"/>
  <c r="X293" i="27"/>
  <c r="R293" i="27"/>
  <c r="Q293" i="27"/>
  <c r="O293" i="27"/>
  <c r="AE292" i="27"/>
  <c r="AD292" i="27"/>
  <c r="AC292" i="27"/>
  <c r="AB292" i="27"/>
  <c r="AA292" i="27"/>
  <c r="Z292" i="27"/>
  <c r="X292" i="27"/>
  <c r="R292" i="27"/>
  <c r="Q292" i="27"/>
  <c r="O292" i="27"/>
  <c r="AE291" i="27"/>
  <c r="AD291" i="27"/>
  <c r="AC291" i="27"/>
  <c r="AB291" i="27"/>
  <c r="AA291" i="27"/>
  <c r="Z291" i="27"/>
  <c r="X291" i="27"/>
  <c r="R291" i="27"/>
  <c r="Q291" i="27"/>
  <c r="O291" i="27"/>
  <c r="AE290" i="27"/>
  <c r="AD290" i="27"/>
  <c r="AC290" i="27"/>
  <c r="AB290" i="27"/>
  <c r="AA290" i="27"/>
  <c r="Z290" i="27"/>
  <c r="X290" i="27"/>
  <c r="R290" i="27"/>
  <c r="Q290" i="27"/>
  <c r="O290" i="27"/>
  <c r="AE289" i="27"/>
  <c r="AD289" i="27"/>
  <c r="AC289" i="27"/>
  <c r="AB289" i="27"/>
  <c r="AA289" i="27"/>
  <c r="Z289" i="27"/>
  <c r="X289" i="27"/>
  <c r="R289" i="27"/>
  <c r="Q289" i="27"/>
  <c r="O289" i="27"/>
  <c r="AE288" i="27"/>
  <c r="AD288" i="27"/>
  <c r="AC288" i="27"/>
  <c r="AB288" i="27"/>
  <c r="AA288" i="27"/>
  <c r="Z288" i="27"/>
  <c r="X288" i="27"/>
  <c r="R288" i="27"/>
  <c r="Q288" i="27"/>
  <c r="O288" i="27"/>
  <c r="AE287" i="27"/>
  <c r="AD287" i="27"/>
  <c r="AC287" i="27"/>
  <c r="AB287" i="27"/>
  <c r="AA287" i="27"/>
  <c r="Z287" i="27"/>
  <c r="X287" i="27"/>
  <c r="R287" i="27"/>
  <c r="Q287" i="27"/>
  <c r="O287" i="27"/>
  <c r="AE286" i="27"/>
  <c r="AD286" i="27"/>
  <c r="AC286" i="27"/>
  <c r="AB286" i="27"/>
  <c r="AA286" i="27"/>
  <c r="Z286" i="27"/>
  <c r="X286" i="27"/>
  <c r="R286" i="27"/>
  <c r="Q286" i="27"/>
  <c r="O286" i="27"/>
  <c r="AE285" i="27"/>
  <c r="AD285" i="27"/>
  <c r="AC285" i="27"/>
  <c r="AB285" i="27"/>
  <c r="AA285" i="27"/>
  <c r="Z285" i="27"/>
  <c r="X285" i="27"/>
  <c r="R285" i="27"/>
  <c r="Q285" i="27"/>
  <c r="O285" i="27"/>
  <c r="AE284" i="27"/>
  <c r="AD284" i="27"/>
  <c r="AC284" i="27"/>
  <c r="AB284" i="27"/>
  <c r="AA284" i="27"/>
  <c r="Z284" i="27"/>
  <c r="X284" i="27"/>
  <c r="R284" i="27"/>
  <c r="Q284" i="27"/>
  <c r="O284" i="27"/>
  <c r="AE283" i="27"/>
  <c r="AD283" i="27"/>
  <c r="AC283" i="27"/>
  <c r="AB283" i="27"/>
  <c r="AA283" i="27"/>
  <c r="Z283" i="27"/>
  <c r="X283" i="27"/>
  <c r="R283" i="27"/>
  <c r="Q283" i="27"/>
  <c r="O283" i="27"/>
  <c r="AE282" i="27"/>
  <c r="AD282" i="27"/>
  <c r="AC282" i="27"/>
  <c r="AB282" i="27"/>
  <c r="AA282" i="27"/>
  <c r="Z282" i="27"/>
  <c r="X282" i="27"/>
  <c r="R282" i="27"/>
  <c r="Q282" i="27"/>
  <c r="O282" i="27"/>
  <c r="AE281" i="27"/>
  <c r="AD281" i="27"/>
  <c r="AC281" i="27"/>
  <c r="AB281" i="27"/>
  <c r="AA281" i="27"/>
  <c r="Z281" i="27"/>
  <c r="X281" i="27"/>
  <c r="R281" i="27"/>
  <c r="Q281" i="27"/>
  <c r="O281" i="27"/>
  <c r="AE280" i="27"/>
  <c r="AD280" i="27"/>
  <c r="AC280" i="27"/>
  <c r="AB280" i="27"/>
  <c r="AA280" i="27"/>
  <c r="Z280" i="27"/>
  <c r="X280" i="27"/>
  <c r="R280" i="27"/>
  <c r="Q280" i="27"/>
  <c r="O280" i="27"/>
  <c r="AE279" i="27"/>
  <c r="AD279" i="27"/>
  <c r="AC279" i="27"/>
  <c r="AB279" i="27"/>
  <c r="AA279" i="27"/>
  <c r="Z279" i="27"/>
  <c r="X279" i="27"/>
  <c r="R279" i="27"/>
  <c r="Q279" i="27"/>
  <c r="O279" i="27"/>
  <c r="AE278" i="27"/>
  <c r="AD278" i="27"/>
  <c r="AC278" i="27"/>
  <c r="AB278" i="27"/>
  <c r="AA278" i="27"/>
  <c r="Z278" i="27"/>
  <c r="X278" i="27"/>
  <c r="R278" i="27"/>
  <c r="Q278" i="27"/>
  <c r="O278" i="27"/>
  <c r="AE277" i="27"/>
  <c r="AD277" i="27"/>
  <c r="AC277" i="27"/>
  <c r="AB277" i="27"/>
  <c r="AA277" i="27"/>
  <c r="Z277" i="27"/>
  <c r="X277" i="27"/>
  <c r="R277" i="27"/>
  <c r="Q277" i="27"/>
  <c r="O277" i="27"/>
  <c r="AE276" i="27"/>
  <c r="AD276" i="27"/>
  <c r="AC276" i="27"/>
  <c r="AB276" i="27"/>
  <c r="AA276" i="27"/>
  <c r="Z276" i="27"/>
  <c r="X276" i="27"/>
  <c r="R276" i="27"/>
  <c r="Q276" i="27"/>
  <c r="O276" i="27"/>
  <c r="AE275" i="27"/>
  <c r="AD275" i="27"/>
  <c r="AC275" i="27"/>
  <c r="AB275" i="27"/>
  <c r="AA275" i="27"/>
  <c r="Z275" i="27"/>
  <c r="X275" i="27"/>
  <c r="R275" i="27"/>
  <c r="Q275" i="27"/>
  <c r="O275" i="27"/>
  <c r="AE274" i="27"/>
  <c r="AD274" i="27"/>
  <c r="AC274" i="27"/>
  <c r="AB274" i="27"/>
  <c r="AA274" i="27"/>
  <c r="Z274" i="27"/>
  <c r="X274" i="27"/>
  <c r="R274" i="27"/>
  <c r="Q274" i="27"/>
  <c r="O274" i="27"/>
  <c r="AE273" i="27"/>
  <c r="AD273" i="27"/>
  <c r="AC273" i="27"/>
  <c r="AB273" i="27"/>
  <c r="AA273" i="27"/>
  <c r="Z273" i="27"/>
  <c r="X273" i="27"/>
  <c r="R273" i="27"/>
  <c r="Q273" i="27"/>
  <c r="O273" i="27"/>
  <c r="AE272" i="27"/>
  <c r="AD272" i="27"/>
  <c r="AC272" i="27"/>
  <c r="AB272" i="27"/>
  <c r="AA272" i="27"/>
  <c r="Z272" i="27"/>
  <c r="X272" i="27"/>
  <c r="R272" i="27"/>
  <c r="Q272" i="27"/>
  <c r="O272" i="27"/>
  <c r="AE271" i="27"/>
  <c r="AD271" i="27"/>
  <c r="AC271" i="27"/>
  <c r="AB271" i="27"/>
  <c r="AA271" i="27"/>
  <c r="Z271" i="27"/>
  <c r="X271" i="27"/>
  <c r="R271" i="27"/>
  <c r="Q271" i="27"/>
  <c r="O271" i="27"/>
  <c r="AE270" i="27"/>
  <c r="AD270" i="27"/>
  <c r="AC270" i="27"/>
  <c r="AB270" i="27"/>
  <c r="AA270" i="27"/>
  <c r="Z270" i="27"/>
  <c r="X270" i="27"/>
  <c r="R270" i="27"/>
  <c r="Q270" i="27"/>
  <c r="O270" i="27"/>
  <c r="AE269" i="27"/>
  <c r="AD269" i="27"/>
  <c r="AC269" i="27"/>
  <c r="AB269" i="27"/>
  <c r="AA269" i="27"/>
  <c r="Z269" i="27"/>
  <c r="X269" i="27"/>
  <c r="R269" i="27"/>
  <c r="Q269" i="27"/>
  <c r="O269" i="27"/>
  <c r="AE268" i="27"/>
  <c r="AD268" i="27"/>
  <c r="AC268" i="27"/>
  <c r="AB268" i="27"/>
  <c r="AA268" i="27"/>
  <c r="Z268" i="27"/>
  <c r="X268" i="27"/>
  <c r="R268" i="27"/>
  <c r="Q268" i="27"/>
  <c r="O268" i="27"/>
  <c r="AE267" i="27"/>
  <c r="AD267" i="27"/>
  <c r="AC267" i="27"/>
  <c r="AB267" i="27"/>
  <c r="AA267" i="27"/>
  <c r="Z267" i="27"/>
  <c r="X267" i="27"/>
  <c r="R267" i="27"/>
  <c r="Q267" i="27"/>
  <c r="O267" i="27"/>
  <c r="AE266" i="27"/>
  <c r="AD266" i="27"/>
  <c r="AC266" i="27"/>
  <c r="AB266" i="27"/>
  <c r="AA266" i="27"/>
  <c r="Z266" i="27"/>
  <c r="X266" i="27"/>
  <c r="R266" i="27"/>
  <c r="Q266" i="27"/>
  <c r="O266" i="27"/>
  <c r="AE265" i="27"/>
  <c r="AD265" i="27"/>
  <c r="AC265" i="27"/>
  <c r="AB265" i="27"/>
  <c r="AA265" i="27"/>
  <c r="Z265" i="27"/>
  <c r="X265" i="27"/>
  <c r="R265" i="27"/>
  <c r="Q265" i="27"/>
  <c r="O265" i="27"/>
  <c r="AE264" i="27"/>
  <c r="AD264" i="27"/>
  <c r="AC264" i="27"/>
  <c r="AB264" i="27"/>
  <c r="AA264" i="27"/>
  <c r="Z264" i="27"/>
  <c r="X264" i="27"/>
  <c r="R264" i="27"/>
  <c r="Q264" i="27"/>
  <c r="O264" i="27"/>
  <c r="AE263" i="27"/>
  <c r="AD263" i="27"/>
  <c r="AC263" i="27"/>
  <c r="AB263" i="27"/>
  <c r="AA263" i="27"/>
  <c r="Z263" i="27"/>
  <c r="X263" i="27"/>
  <c r="R263" i="27"/>
  <c r="Q263" i="27"/>
  <c r="O263" i="27"/>
  <c r="AE262" i="27"/>
  <c r="AD262" i="27"/>
  <c r="AC262" i="27"/>
  <c r="AB262" i="27"/>
  <c r="AA262" i="27"/>
  <c r="Z262" i="27"/>
  <c r="X262" i="27"/>
  <c r="R262" i="27"/>
  <c r="Q262" i="27"/>
  <c r="O262" i="27"/>
  <c r="AE261" i="27"/>
  <c r="AD261" i="27"/>
  <c r="AC261" i="27"/>
  <c r="AB261" i="27"/>
  <c r="AA261" i="27"/>
  <c r="Z261" i="27"/>
  <c r="X261" i="27"/>
  <c r="R261" i="27"/>
  <c r="Q261" i="27"/>
  <c r="O261" i="27"/>
  <c r="AE260" i="27"/>
  <c r="AD260" i="27"/>
  <c r="AC260" i="27"/>
  <c r="AB260" i="27"/>
  <c r="AA260" i="27"/>
  <c r="Z260" i="27"/>
  <c r="X260" i="27"/>
  <c r="R260" i="27"/>
  <c r="Q260" i="27"/>
  <c r="O260" i="27"/>
  <c r="AE259" i="27"/>
  <c r="AD259" i="27"/>
  <c r="AC259" i="27"/>
  <c r="AB259" i="27"/>
  <c r="AA259" i="27"/>
  <c r="Z259" i="27"/>
  <c r="X259" i="27"/>
  <c r="R259" i="27"/>
  <c r="Q259" i="27"/>
  <c r="O259" i="27"/>
  <c r="AE258" i="27"/>
  <c r="AD258" i="27"/>
  <c r="AC258" i="27"/>
  <c r="AB258" i="27"/>
  <c r="AA258" i="27"/>
  <c r="Z258" i="27"/>
  <c r="X258" i="27"/>
  <c r="R258" i="27"/>
  <c r="Q258" i="27"/>
  <c r="O258" i="27"/>
  <c r="AE257" i="27"/>
  <c r="AD257" i="27"/>
  <c r="AC257" i="27"/>
  <c r="AB257" i="27"/>
  <c r="AA257" i="27"/>
  <c r="Z257" i="27"/>
  <c r="X257" i="27"/>
  <c r="R257" i="27"/>
  <c r="Q257" i="27"/>
  <c r="O257" i="27"/>
  <c r="AE256" i="27"/>
  <c r="AD256" i="27"/>
  <c r="AC256" i="27"/>
  <c r="AB256" i="27"/>
  <c r="AA256" i="27"/>
  <c r="Z256" i="27"/>
  <c r="X256" i="27"/>
  <c r="R256" i="27"/>
  <c r="Q256" i="27"/>
  <c r="O256" i="27"/>
  <c r="AE255" i="27"/>
  <c r="AD255" i="27"/>
  <c r="AC255" i="27"/>
  <c r="AB255" i="27"/>
  <c r="AA255" i="27"/>
  <c r="Z255" i="27"/>
  <c r="X255" i="27"/>
  <c r="R255" i="27"/>
  <c r="Q255" i="27"/>
  <c r="O255" i="27"/>
  <c r="AG254" i="27"/>
  <c r="AE254" i="27"/>
  <c r="AD254" i="27"/>
  <c r="AC254" i="27"/>
  <c r="AB254" i="27"/>
  <c r="AA254" i="27"/>
  <c r="Z254" i="27"/>
  <c r="Y254" i="27"/>
  <c r="X254" i="27"/>
  <c r="R254" i="27"/>
  <c r="Q254" i="27"/>
  <c r="O254" i="27"/>
  <c r="AG253" i="27"/>
  <c r="AE253" i="27"/>
  <c r="AD253" i="27"/>
  <c r="AC253" i="27"/>
  <c r="AB253" i="27"/>
  <c r="AA253" i="27"/>
  <c r="Z253" i="27"/>
  <c r="Y253" i="27"/>
  <c r="X253" i="27"/>
  <c r="R253" i="27"/>
  <c r="Q253" i="27"/>
  <c r="O253" i="27"/>
  <c r="AG252" i="27"/>
  <c r="AE252" i="27"/>
  <c r="AD252" i="27"/>
  <c r="AC252" i="27"/>
  <c r="AB252" i="27"/>
  <c r="AA252" i="27"/>
  <c r="Z252" i="27"/>
  <c r="Y252" i="27"/>
  <c r="X252" i="27"/>
  <c r="R252" i="27"/>
  <c r="Q252" i="27"/>
  <c r="O252" i="27"/>
  <c r="AG251" i="27"/>
  <c r="AE251" i="27"/>
  <c r="AD251" i="27"/>
  <c r="AC251" i="27"/>
  <c r="AB251" i="27"/>
  <c r="AA251" i="27"/>
  <c r="Z251" i="27"/>
  <c r="Y251" i="27"/>
  <c r="X251" i="27"/>
  <c r="R251" i="27"/>
  <c r="Q251" i="27"/>
  <c r="O251" i="27"/>
  <c r="AG250" i="27"/>
  <c r="AE250" i="27"/>
  <c r="AD250" i="27"/>
  <c r="AC250" i="27"/>
  <c r="AB250" i="27"/>
  <c r="AA250" i="27"/>
  <c r="Z250" i="27"/>
  <c r="Y250" i="27"/>
  <c r="X250" i="27"/>
  <c r="R250" i="27"/>
  <c r="Q250" i="27"/>
  <c r="O250" i="27"/>
  <c r="AG249" i="27"/>
  <c r="AE249" i="27"/>
  <c r="AD249" i="27"/>
  <c r="AC249" i="27"/>
  <c r="AB249" i="27"/>
  <c r="AA249" i="27"/>
  <c r="Z249" i="27"/>
  <c r="Y249" i="27"/>
  <c r="X249" i="27"/>
  <c r="R249" i="27"/>
  <c r="Q249" i="27"/>
  <c r="O249" i="27"/>
  <c r="AG248" i="27"/>
  <c r="AE248" i="27"/>
  <c r="AD248" i="27"/>
  <c r="AC248" i="27"/>
  <c r="AB248" i="27"/>
  <c r="AA248" i="27"/>
  <c r="Z248" i="27"/>
  <c r="Y248" i="27"/>
  <c r="X248" i="27"/>
  <c r="R248" i="27"/>
  <c r="Q248" i="27"/>
  <c r="O248" i="27"/>
  <c r="AG247" i="27"/>
  <c r="AE247" i="27"/>
  <c r="AD247" i="27"/>
  <c r="AC247" i="27"/>
  <c r="AB247" i="27"/>
  <c r="AA247" i="27"/>
  <c r="Z247" i="27"/>
  <c r="Y247" i="27"/>
  <c r="X247" i="27"/>
  <c r="R247" i="27"/>
  <c r="Q247" i="27"/>
  <c r="O247" i="27"/>
  <c r="AG246" i="27"/>
  <c r="AE246" i="27"/>
  <c r="AD246" i="27"/>
  <c r="AC246" i="27"/>
  <c r="AB246" i="27"/>
  <c r="AA246" i="27"/>
  <c r="Z246" i="27"/>
  <c r="Y246" i="27"/>
  <c r="X246" i="27"/>
  <c r="R246" i="27"/>
  <c r="Q246" i="27"/>
  <c r="O246" i="27"/>
  <c r="AG245" i="27"/>
  <c r="AE245" i="27"/>
  <c r="AD245" i="27"/>
  <c r="AC245" i="27"/>
  <c r="AB245" i="27"/>
  <c r="AA245" i="27"/>
  <c r="Z245" i="27"/>
  <c r="Y245" i="27"/>
  <c r="X245" i="27"/>
  <c r="R245" i="27"/>
  <c r="Q245" i="27"/>
  <c r="O245" i="27"/>
  <c r="AG244" i="27"/>
  <c r="AE244" i="27"/>
  <c r="AD244" i="27"/>
  <c r="AC244" i="27"/>
  <c r="AB244" i="27"/>
  <c r="AA244" i="27"/>
  <c r="Z244" i="27"/>
  <c r="Y244" i="27"/>
  <c r="X244" i="27"/>
  <c r="R244" i="27"/>
  <c r="Q244" i="27"/>
  <c r="O244" i="27"/>
  <c r="AG243" i="27"/>
  <c r="AE243" i="27"/>
  <c r="AD243" i="27"/>
  <c r="AC243" i="27"/>
  <c r="AB243" i="27"/>
  <c r="AA243" i="27"/>
  <c r="Z243" i="27"/>
  <c r="Y243" i="27"/>
  <c r="X243" i="27"/>
  <c r="R243" i="27"/>
  <c r="Q243" i="27"/>
  <c r="O243" i="27"/>
  <c r="AG242" i="27"/>
  <c r="AE242" i="27"/>
  <c r="AD242" i="27"/>
  <c r="AC242" i="27"/>
  <c r="AB242" i="27"/>
  <c r="AA242" i="27"/>
  <c r="Z242" i="27"/>
  <c r="Y242" i="27"/>
  <c r="X242" i="27"/>
  <c r="R242" i="27"/>
  <c r="Q242" i="27"/>
  <c r="O242" i="27"/>
  <c r="AG241" i="27"/>
  <c r="AE241" i="27"/>
  <c r="AD241" i="27"/>
  <c r="AC241" i="27"/>
  <c r="AB241" i="27"/>
  <c r="AA241" i="27"/>
  <c r="Z241" i="27"/>
  <c r="Y241" i="27"/>
  <c r="X241" i="27"/>
  <c r="R241" i="27"/>
  <c r="Q241" i="27"/>
  <c r="O241" i="27"/>
  <c r="AG240" i="27"/>
  <c r="AE240" i="27"/>
  <c r="AD240" i="27"/>
  <c r="AC240" i="27"/>
  <c r="AB240" i="27"/>
  <c r="AA240" i="27"/>
  <c r="Z240" i="27"/>
  <c r="Y240" i="27"/>
  <c r="X240" i="27"/>
  <c r="R240" i="27"/>
  <c r="Q240" i="27"/>
  <c r="O240" i="27"/>
  <c r="AG239" i="27"/>
  <c r="AE239" i="27"/>
  <c r="AD239" i="27"/>
  <c r="AC239" i="27"/>
  <c r="AB239" i="27"/>
  <c r="AA239" i="27"/>
  <c r="Z239" i="27"/>
  <c r="Y239" i="27"/>
  <c r="X239" i="27"/>
  <c r="R239" i="27"/>
  <c r="Q239" i="27"/>
  <c r="O239" i="27"/>
  <c r="AG238" i="27"/>
  <c r="AE238" i="27"/>
  <c r="AD238" i="27"/>
  <c r="AC238" i="27"/>
  <c r="AB238" i="27"/>
  <c r="AA238" i="27"/>
  <c r="Z238" i="27"/>
  <c r="Y238" i="27"/>
  <c r="X238" i="27"/>
  <c r="R238" i="27"/>
  <c r="Q238" i="27"/>
  <c r="O238" i="27"/>
  <c r="AG237" i="27"/>
  <c r="AE237" i="27"/>
  <c r="AD237" i="27"/>
  <c r="AC237" i="27"/>
  <c r="AB237" i="27"/>
  <c r="AA237" i="27"/>
  <c r="Z237" i="27"/>
  <c r="Y237" i="27"/>
  <c r="X237" i="27"/>
  <c r="R237" i="27"/>
  <c r="Q237" i="27"/>
  <c r="O237" i="27"/>
  <c r="AE236" i="27"/>
  <c r="AD236" i="27"/>
  <c r="AC236" i="27"/>
  <c r="AB236" i="27"/>
  <c r="AA236" i="27"/>
  <c r="Z236" i="27"/>
  <c r="X236" i="27"/>
  <c r="R236" i="27"/>
  <c r="Q236" i="27"/>
  <c r="O236" i="27"/>
  <c r="AE235" i="27"/>
  <c r="AD235" i="27"/>
  <c r="AC235" i="27"/>
  <c r="AB235" i="27"/>
  <c r="AA235" i="27"/>
  <c r="Z235" i="27"/>
  <c r="X235" i="27"/>
  <c r="R235" i="27"/>
  <c r="Q235" i="27"/>
  <c r="O235" i="27"/>
  <c r="AE234" i="27"/>
  <c r="AD234" i="27"/>
  <c r="AC234" i="27"/>
  <c r="AB234" i="27"/>
  <c r="AA234" i="27"/>
  <c r="Z234" i="27"/>
  <c r="X234" i="27"/>
  <c r="R234" i="27"/>
  <c r="Q234" i="27"/>
  <c r="O234" i="27"/>
  <c r="AE233" i="27"/>
  <c r="AD233" i="27"/>
  <c r="AC233" i="27"/>
  <c r="AB233" i="27"/>
  <c r="AA233" i="27"/>
  <c r="Z233" i="27"/>
  <c r="X233" i="27"/>
  <c r="R233" i="27"/>
  <c r="Q233" i="27"/>
  <c r="O233" i="27"/>
  <c r="AE232" i="27"/>
  <c r="AD232" i="27"/>
  <c r="AC232" i="27"/>
  <c r="AB232" i="27"/>
  <c r="AA232" i="27"/>
  <c r="Z232" i="27"/>
  <c r="X232" i="27"/>
  <c r="R232" i="27"/>
  <c r="Q232" i="27"/>
  <c r="O232" i="27"/>
  <c r="AE231" i="27"/>
  <c r="AD231" i="27"/>
  <c r="AC231" i="27"/>
  <c r="AB231" i="27"/>
  <c r="AA231" i="27"/>
  <c r="Z231" i="27"/>
  <c r="X231" i="27"/>
  <c r="R231" i="27"/>
  <c r="Q231" i="27"/>
  <c r="O231" i="27"/>
  <c r="AG230" i="27"/>
  <c r="AE230" i="27"/>
  <c r="AD230" i="27"/>
  <c r="AC230" i="27"/>
  <c r="AB230" i="27"/>
  <c r="AA230" i="27"/>
  <c r="Z230" i="27"/>
  <c r="Y230" i="27"/>
  <c r="X230" i="27"/>
  <c r="R230" i="27"/>
  <c r="Q230" i="27"/>
  <c r="O230" i="27"/>
  <c r="AG229" i="27"/>
  <c r="AE229" i="27"/>
  <c r="AD229" i="27"/>
  <c r="AC229" i="27"/>
  <c r="AB229" i="27"/>
  <c r="AA229" i="27"/>
  <c r="Z229" i="27"/>
  <c r="Y229" i="27"/>
  <c r="X229" i="27"/>
  <c r="R229" i="27"/>
  <c r="Q229" i="27"/>
  <c r="O229" i="27"/>
  <c r="AG228" i="27"/>
  <c r="AE228" i="27"/>
  <c r="AD228" i="27"/>
  <c r="AC228" i="27"/>
  <c r="AB228" i="27"/>
  <c r="AA228" i="27"/>
  <c r="Z228" i="27"/>
  <c r="Y228" i="27"/>
  <c r="X228" i="27"/>
  <c r="R228" i="27"/>
  <c r="Q228" i="27"/>
  <c r="O228" i="27"/>
  <c r="AG227" i="27"/>
  <c r="AE227" i="27"/>
  <c r="AD227" i="27"/>
  <c r="AC227" i="27"/>
  <c r="AB227" i="27"/>
  <c r="AA227" i="27"/>
  <c r="Z227" i="27"/>
  <c r="Y227" i="27"/>
  <c r="X227" i="27"/>
  <c r="R227" i="27"/>
  <c r="Q227" i="27"/>
  <c r="O227" i="27"/>
  <c r="AG226" i="27"/>
  <c r="AE226" i="27"/>
  <c r="AD226" i="27"/>
  <c r="AC226" i="27"/>
  <c r="AB226" i="27"/>
  <c r="AA226" i="27"/>
  <c r="Z226" i="27"/>
  <c r="Y226" i="27"/>
  <c r="X226" i="27"/>
  <c r="R226" i="27"/>
  <c r="Q226" i="27"/>
  <c r="O226" i="27"/>
  <c r="AG225" i="27"/>
  <c r="AE225" i="27"/>
  <c r="AD225" i="27"/>
  <c r="AC225" i="27"/>
  <c r="AB225" i="27"/>
  <c r="AA225" i="27"/>
  <c r="Z225" i="27"/>
  <c r="Y225" i="27"/>
  <c r="X225" i="27"/>
  <c r="R225" i="27"/>
  <c r="Q225" i="27"/>
  <c r="O225" i="27"/>
  <c r="AG224" i="27"/>
  <c r="AE224" i="27"/>
  <c r="AD224" i="27"/>
  <c r="AC224" i="27"/>
  <c r="AB224" i="27"/>
  <c r="AA224" i="27"/>
  <c r="Z224" i="27"/>
  <c r="Y224" i="27"/>
  <c r="X224" i="27"/>
  <c r="R224" i="27"/>
  <c r="Q224" i="27"/>
  <c r="O224" i="27"/>
  <c r="AG223" i="27"/>
  <c r="AE223" i="27"/>
  <c r="AD223" i="27"/>
  <c r="AC223" i="27"/>
  <c r="AB223" i="27"/>
  <c r="AA223" i="27"/>
  <c r="Z223" i="27"/>
  <c r="Y223" i="27"/>
  <c r="X223" i="27"/>
  <c r="R223" i="27"/>
  <c r="Q223" i="27"/>
  <c r="O223" i="27"/>
  <c r="AG222" i="27"/>
  <c r="AE222" i="27"/>
  <c r="AD222" i="27"/>
  <c r="AC222" i="27"/>
  <c r="AB222" i="27"/>
  <c r="AA222" i="27"/>
  <c r="Z222" i="27"/>
  <c r="Y222" i="27"/>
  <c r="X222" i="27"/>
  <c r="R222" i="27"/>
  <c r="Q222" i="27"/>
  <c r="O222" i="27"/>
  <c r="AG221" i="27"/>
  <c r="AE221" i="27"/>
  <c r="AD221" i="27"/>
  <c r="AC221" i="27"/>
  <c r="AB221" i="27"/>
  <c r="AA221" i="27"/>
  <c r="Z221" i="27"/>
  <c r="Y221" i="27"/>
  <c r="X221" i="27"/>
  <c r="R221" i="27"/>
  <c r="Q221" i="27"/>
  <c r="O221" i="27"/>
  <c r="AG220" i="27"/>
  <c r="AE220" i="27"/>
  <c r="AD220" i="27"/>
  <c r="AC220" i="27"/>
  <c r="AB220" i="27"/>
  <c r="AA220" i="27"/>
  <c r="Z220" i="27"/>
  <c r="Y220" i="27"/>
  <c r="X220" i="27"/>
  <c r="R220" i="27"/>
  <c r="Q220" i="27"/>
  <c r="O220" i="27"/>
  <c r="AG219" i="27"/>
  <c r="AE219" i="27"/>
  <c r="AD219" i="27"/>
  <c r="AC219" i="27"/>
  <c r="AB219" i="27"/>
  <c r="AA219" i="27"/>
  <c r="Z219" i="27"/>
  <c r="Y219" i="27"/>
  <c r="X219" i="27"/>
  <c r="R219" i="27"/>
  <c r="Q219" i="27"/>
  <c r="O219" i="27"/>
  <c r="AG218" i="27"/>
  <c r="AE218" i="27"/>
  <c r="AD218" i="27"/>
  <c r="AC218" i="27"/>
  <c r="AB218" i="27"/>
  <c r="AA218" i="27"/>
  <c r="Z218" i="27"/>
  <c r="Y218" i="27"/>
  <c r="X218" i="27"/>
  <c r="R218" i="27"/>
  <c r="Q218" i="27"/>
  <c r="O218" i="27"/>
  <c r="AG217" i="27"/>
  <c r="AE217" i="27"/>
  <c r="AD217" i="27"/>
  <c r="AC217" i="27"/>
  <c r="AB217" i="27"/>
  <c r="AA217" i="27"/>
  <c r="Z217" i="27"/>
  <c r="Y217" i="27"/>
  <c r="X217" i="27"/>
  <c r="R217" i="27"/>
  <c r="Q217" i="27"/>
  <c r="O217" i="27"/>
  <c r="AG216" i="27"/>
  <c r="AE216" i="27"/>
  <c r="AD216" i="27"/>
  <c r="AC216" i="27"/>
  <c r="AB216" i="27"/>
  <c r="AA216" i="27"/>
  <c r="Z216" i="27"/>
  <c r="Y216" i="27"/>
  <c r="X216" i="27"/>
  <c r="R216" i="27"/>
  <c r="Q216" i="27"/>
  <c r="O216" i="27"/>
  <c r="AG215" i="27"/>
  <c r="AE215" i="27"/>
  <c r="AD215" i="27"/>
  <c r="AC215" i="27"/>
  <c r="AB215" i="27"/>
  <c r="AA215" i="27"/>
  <c r="Z215" i="27"/>
  <c r="Y215" i="27"/>
  <c r="X215" i="27"/>
  <c r="R215" i="27"/>
  <c r="Q215" i="27"/>
  <c r="O215" i="27"/>
  <c r="AG214" i="27"/>
  <c r="AE214" i="27"/>
  <c r="AD214" i="27"/>
  <c r="AC214" i="27"/>
  <c r="AB214" i="27"/>
  <c r="AA214" i="27"/>
  <c r="Z214" i="27"/>
  <c r="Y214" i="27"/>
  <c r="X214" i="27"/>
  <c r="R214" i="27"/>
  <c r="Q214" i="27"/>
  <c r="O214" i="27"/>
  <c r="AG213" i="27"/>
  <c r="AE213" i="27"/>
  <c r="AD213" i="27"/>
  <c r="AC213" i="27"/>
  <c r="AB213" i="27"/>
  <c r="AA213" i="27"/>
  <c r="Z213" i="27"/>
  <c r="Y213" i="27"/>
  <c r="X213" i="27"/>
  <c r="R213" i="27"/>
  <c r="Q213" i="27"/>
  <c r="O213" i="27"/>
  <c r="AG212" i="27"/>
  <c r="AE212" i="27"/>
  <c r="AD212" i="27"/>
  <c r="AC212" i="27"/>
  <c r="AB212" i="27"/>
  <c r="AA212" i="27"/>
  <c r="Z212" i="27"/>
  <c r="Y212" i="27"/>
  <c r="X212" i="27"/>
  <c r="R212" i="27"/>
  <c r="Q212" i="27"/>
  <c r="O212" i="27"/>
  <c r="AG211" i="27"/>
  <c r="AE211" i="27"/>
  <c r="AD211" i="27"/>
  <c r="AC211" i="27"/>
  <c r="AB211" i="27"/>
  <c r="AA211" i="27"/>
  <c r="Z211" i="27"/>
  <c r="Y211" i="27"/>
  <c r="X211" i="27"/>
  <c r="R211" i="27"/>
  <c r="Q211" i="27"/>
  <c r="O211" i="27"/>
  <c r="AG210" i="27"/>
  <c r="AE210" i="27"/>
  <c r="AD210" i="27"/>
  <c r="AC210" i="27"/>
  <c r="AB210" i="27"/>
  <c r="AA210" i="27"/>
  <c r="Z210" i="27"/>
  <c r="Y210" i="27"/>
  <c r="X210" i="27"/>
  <c r="R210" i="27"/>
  <c r="Q210" i="27"/>
  <c r="O210" i="27"/>
  <c r="AG209" i="27"/>
  <c r="AE209" i="27"/>
  <c r="AD209" i="27"/>
  <c r="AC209" i="27"/>
  <c r="AB209" i="27"/>
  <c r="AA209" i="27"/>
  <c r="Z209" i="27"/>
  <c r="Y209" i="27"/>
  <c r="X209" i="27"/>
  <c r="R209" i="27"/>
  <c r="Q209" i="27"/>
  <c r="O209" i="27"/>
  <c r="AG208" i="27"/>
  <c r="AE208" i="27"/>
  <c r="AD208" i="27"/>
  <c r="AC208" i="27"/>
  <c r="AB208" i="27"/>
  <c r="AA208" i="27"/>
  <c r="Z208" i="27"/>
  <c r="Y208" i="27"/>
  <c r="X208" i="27"/>
  <c r="R208" i="27"/>
  <c r="Q208" i="27"/>
  <c r="O208" i="27"/>
  <c r="AG207" i="27"/>
  <c r="AE207" i="27"/>
  <c r="AD207" i="27"/>
  <c r="AC207" i="27"/>
  <c r="AB207" i="27"/>
  <c r="AA207" i="27"/>
  <c r="Z207" i="27"/>
  <c r="Y207" i="27"/>
  <c r="X207" i="27"/>
  <c r="R207" i="27"/>
  <c r="Q207" i="27"/>
  <c r="O207" i="27"/>
  <c r="AG206" i="27"/>
  <c r="AE206" i="27"/>
  <c r="AD206" i="27"/>
  <c r="AC206" i="27"/>
  <c r="AB206" i="27"/>
  <c r="AA206" i="27"/>
  <c r="Z206" i="27"/>
  <c r="Y206" i="27"/>
  <c r="X206" i="27"/>
  <c r="R206" i="27"/>
  <c r="Q206" i="27"/>
  <c r="O206" i="27"/>
  <c r="AG205" i="27"/>
  <c r="AE205" i="27"/>
  <c r="AD205" i="27"/>
  <c r="AC205" i="27"/>
  <c r="AB205" i="27"/>
  <c r="AA205" i="27"/>
  <c r="Z205" i="27"/>
  <c r="Y205" i="27"/>
  <c r="X205" i="27"/>
  <c r="R205" i="27"/>
  <c r="Q205" i="27"/>
  <c r="O205" i="27"/>
  <c r="AG204" i="27"/>
  <c r="AE204" i="27"/>
  <c r="AD204" i="27"/>
  <c r="AC204" i="27"/>
  <c r="AB204" i="27"/>
  <c r="AA204" i="27"/>
  <c r="Z204" i="27"/>
  <c r="Y204" i="27"/>
  <c r="X204" i="27"/>
  <c r="R204" i="27"/>
  <c r="Q204" i="27"/>
  <c r="O204" i="27"/>
  <c r="AG203" i="27"/>
  <c r="AE203" i="27"/>
  <c r="AD203" i="27"/>
  <c r="AC203" i="27"/>
  <c r="AB203" i="27"/>
  <c r="AA203" i="27"/>
  <c r="Z203" i="27"/>
  <c r="Y203" i="27"/>
  <c r="X203" i="27"/>
  <c r="R203" i="27"/>
  <c r="Q203" i="27"/>
  <c r="O203" i="27"/>
  <c r="AG202" i="27"/>
  <c r="AE202" i="27"/>
  <c r="AD202" i="27"/>
  <c r="AC202" i="27"/>
  <c r="AB202" i="27"/>
  <c r="AA202" i="27"/>
  <c r="Z202" i="27"/>
  <c r="Y202" i="27"/>
  <c r="X202" i="27"/>
  <c r="R202" i="27"/>
  <c r="Q202" i="27"/>
  <c r="O202" i="27"/>
  <c r="AG201" i="27"/>
  <c r="AE201" i="27"/>
  <c r="AD201" i="27"/>
  <c r="AC201" i="27"/>
  <c r="AB201" i="27"/>
  <c r="AA201" i="27"/>
  <c r="Z201" i="27"/>
  <c r="Y201" i="27"/>
  <c r="X201" i="27"/>
  <c r="R201" i="27"/>
  <c r="Q201" i="27"/>
  <c r="O201" i="27"/>
  <c r="AG200" i="27"/>
  <c r="AE200" i="27"/>
  <c r="AD200" i="27"/>
  <c r="AC200" i="27"/>
  <c r="AB200" i="27"/>
  <c r="AA200" i="27"/>
  <c r="Z200" i="27"/>
  <c r="Y200" i="27"/>
  <c r="X200" i="27"/>
  <c r="R200" i="27"/>
  <c r="Q200" i="27"/>
  <c r="O200" i="27"/>
  <c r="AG199" i="27"/>
  <c r="AE199" i="27"/>
  <c r="AD199" i="27"/>
  <c r="AC199" i="27"/>
  <c r="AB199" i="27"/>
  <c r="AA199" i="27"/>
  <c r="Z199" i="27"/>
  <c r="Y199" i="27"/>
  <c r="X199" i="27"/>
  <c r="R199" i="27"/>
  <c r="Q199" i="27"/>
  <c r="O199" i="27"/>
  <c r="AG198" i="27"/>
  <c r="AE198" i="27"/>
  <c r="AD198" i="27"/>
  <c r="AC198" i="27"/>
  <c r="AB198" i="27"/>
  <c r="AA198" i="27"/>
  <c r="Z198" i="27"/>
  <c r="Y198" i="27"/>
  <c r="X198" i="27"/>
  <c r="R198" i="27"/>
  <c r="Q198" i="27"/>
  <c r="O198" i="27"/>
  <c r="AG197" i="27"/>
  <c r="AE197" i="27"/>
  <c r="AD197" i="27"/>
  <c r="AC197" i="27"/>
  <c r="AB197" i="27"/>
  <c r="AA197" i="27"/>
  <c r="Z197" i="27"/>
  <c r="Y197" i="27"/>
  <c r="X197" i="27"/>
  <c r="R197" i="27"/>
  <c r="Q197" i="27"/>
  <c r="O197" i="27"/>
  <c r="AG196" i="27"/>
  <c r="AE196" i="27"/>
  <c r="AD196" i="27"/>
  <c r="AC196" i="27"/>
  <c r="AB196" i="27"/>
  <c r="AA196" i="27"/>
  <c r="Z196" i="27"/>
  <c r="Y196" i="27"/>
  <c r="X196" i="27"/>
  <c r="R196" i="27"/>
  <c r="Q196" i="27"/>
  <c r="O196" i="27"/>
  <c r="AG195" i="27"/>
  <c r="AE195" i="27"/>
  <c r="AD195" i="27"/>
  <c r="AC195" i="27"/>
  <c r="AB195" i="27"/>
  <c r="AA195" i="27"/>
  <c r="Z195" i="27"/>
  <c r="Y195" i="27"/>
  <c r="X195" i="27"/>
  <c r="R195" i="27"/>
  <c r="Q195" i="27"/>
  <c r="O195" i="27"/>
  <c r="AG194" i="27"/>
  <c r="AE194" i="27"/>
  <c r="AD194" i="27"/>
  <c r="AC194" i="27"/>
  <c r="AB194" i="27"/>
  <c r="AA194" i="27"/>
  <c r="Z194" i="27"/>
  <c r="Y194" i="27"/>
  <c r="X194" i="27"/>
  <c r="R194" i="27"/>
  <c r="Q194" i="27"/>
  <c r="O194" i="27"/>
  <c r="AG193" i="27"/>
  <c r="AE193" i="27"/>
  <c r="AD193" i="27"/>
  <c r="AC193" i="27"/>
  <c r="AB193" i="27"/>
  <c r="AA193" i="27"/>
  <c r="Z193" i="27"/>
  <c r="Y193" i="27"/>
  <c r="X193" i="27"/>
  <c r="R193" i="27"/>
  <c r="Q193" i="27"/>
  <c r="O193" i="27"/>
  <c r="AG192" i="27"/>
  <c r="AE192" i="27"/>
  <c r="AD192" i="27"/>
  <c r="AC192" i="27"/>
  <c r="AB192" i="27"/>
  <c r="AA192" i="27"/>
  <c r="Z192" i="27"/>
  <c r="Y192" i="27"/>
  <c r="X192" i="27"/>
  <c r="R192" i="27"/>
  <c r="Q192" i="27"/>
  <c r="O192" i="27"/>
  <c r="AG191" i="27"/>
  <c r="AE191" i="27"/>
  <c r="AD191" i="27"/>
  <c r="AC191" i="27"/>
  <c r="AB191" i="27"/>
  <c r="AA191" i="27"/>
  <c r="Z191" i="27"/>
  <c r="Y191" i="27"/>
  <c r="X191" i="27"/>
  <c r="R191" i="27"/>
  <c r="Q191" i="27"/>
  <c r="O191" i="27"/>
  <c r="AG190" i="27"/>
  <c r="AE190" i="27"/>
  <c r="AD190" i="27"/>
  <c r="AC190" i="27"/>
  <c r="AB190" i="27"/>
  <c r="AA190" i="27"/>
  <c r="Z190" i="27"/>
  <c r="Y190" i="27"/>
  <c r="X190" i="27"/>
  <c r="R190" i="27"/>
  <c r="Q190" i="27"/>
  <c r="O190" i="27"/>
  <c r="AG189" i="27"/>
  <c r="AE189" i="27"/>
  <c r="AD189" i="27"/>
  <c r="AC189" i="27"/>
  <c r="AB189" i="27"/>
  <c r="AA189" i="27"/>
  <c r="Z189" i="27"/>
  <c r="Y189" i="27"/>
  <c r="X189" i="27"/>
  <c r="R189" i="27"/>
  <c r="Q189" i="27"/>
  <c r="O189" i="27"/>
  <c r="AG188" i="27"/>
  <c r="AE188" i="27"/>
  <c r="AD188" i="27"/>
  <c r="AC188" i="27"/>
  <c r="AB188" i="27"/>
  <c r="AA188" i="27"/>
  <c r="Z188" i="27"/>
  <c r="Y188" i="27"/>
  <c r="X188" i="27"/>
  <c r="R188" i="27"/>
  <c r="Q188" i="27"/>
  <c r="O188" i="27"/>
  <c r="AG187" i="27"/>
  <c r="AE187" i="27"/>
  <c r="AD187" i="27"/>
  <c r="AC187" i="27"/>
  <c r="AB187" i="27"/>
  <c r="AA187" i="27"/>
  <c r="Z187" i="27"/>
  <c r="Y187" i="27"/>
  <c r="X187" i="27"/>
  <c r="R187" i="27"/>
  <c r="Q187" i="27"/>
  <c r="O187" i="27"/>
  <c r="AG186" i="27"/>
  <c r="AE186" i="27"/>
  <c r="AD186" i="27"/>
  <c r="AC186" i="27"/>
  <c r="AB186" i="27"/>
  <c r="AA186" i="27"/>
  <c r="Z186" i="27"/>
  <c r="Y186" i="27"/>
  <c r="X186" i="27"/>
  <c r="R186" i="27"/>
  <c r="Q186" i="27"/>
  <c r="O186" i="27"/>
  <c r="AG185" i="27"/>
  <c r="AE185" i="27"/>
  <c r="AD185" i="27"/>
  <c r="AC185" i="27"/>
  <c r="AB185" i="27"/>
  <c r="AA185" i="27"/>
  <c r="Z185" i="27"/>
  <c r="Y185" i="27"/>
  <c r="X185" i="27"/>
  <c r="R185" i="27"/>
  <c r="Q185" i="27"/>
  <c r="O185" i="27"/>
  <c r="AG184" i="27"/>
  <c r="AE184" i="27"/>
  <c r="AD184" i="27"/>
  <c r="AC184" i="27"/>
  <c r="AB184" i="27"/>
  <c r="AA184" i="27"/>
  <c r="Z184" i="27"/>
  <c r="Y184" i="27"/>
  <c r="X184" i="27"/>
  <c r="R184" i="27"/>
  <c r="Q184" i="27"/>
  <c r="O184" i="27"/>
  <c r="AG183" i="27"/>
  <c r="AE183" i="27"/>
  <c r="AD183" i="27"/>
  <c r="AC183" i="27"/>
  <c r="AB183" i="27"/>
  <c r="AA183" i="27"/>
  <c r="Z183" i="27"/>
  <c r="Y183" i="27"/>
  <c r="X183" i="27"/>
  <c r="R183" i="27"/>
  <c r="Q183" i="27"/>
  <c r="O183" i="27"/>
  <c r="AG182" i="27"/>
  <c r="AE182" i="27"/>
  <c r="AD182" i="27"/>
  <c r="AC182" i="27"/>
  <c r="AB182" i="27"/>
  <c r="AA182" i="27"/>
  <c r="Z182" i="27"/>
  <c r="Y182" i="27"/>
  <c r="X182" i="27"/>
  <c r="R182" i="27"/>
  <c r="Q182" i="27"/>
  <c r="O182" i="27"/>
  <c r="AG181" i="27"/>
  <c r="AE181" i="27"/>
  <c r="AD181" i="27"/>
  <c r="AC181" i="27"/>
  <c r="AB181" i="27"/>
  <c r="AA181" i="27"/>
  <c r="Z181" i="27"/>
  <c r="Y181" i="27"/>
  <c r="X181" i="27"/>
  <c r="R181" i="27"/>
  <c r="Q181" i="27"/>
  <c r="O181" i="27"/>
  <c r="AG180" i="27"/>
  <c r="AE180" i="27"/>
  <c r="AD180" i="27"/>
  <c r="AC180" i="27"/>
  <c r="AB180" i="27"/>
  <c r="AA180" i="27"/>
  <c r="Z180" i="27"/>
  <c r="Y180" i="27"/>
  <c r="X180" i="27"/>
  <c r="R180" i="27"/>
  <c r="Q180" i="27"/>
  <c r="O180" i="27"/>
  <c r="AG179" i="27"/>
  <c r="AE179" i="27"/>
  <c r="AD179" i="27"/>
  <c r="AC179" i="27"/>
  <c r="AB179" i="27"/>
  <c r="AA179" i="27"/>
  <c r="Z179" i="27"/>
  <c r="Y179" i="27"/>
  <c r="X179" i="27"/>
  <c r="R179" i="27"/>
  <c r="Q179" i="27"/>
  <c r="O179" i="27"/>
  <c r="AG178" i="27"/>
  <c r="AE178" i="27"/>
  <c r="AD178" i="27"/>
  <c r="AC178" i="27"/>
  <c r="AB178" i="27"/>
  <c r="AA178" i="27"/>
  <c r="Z178" i="27"/>
  <c r="Y178" i="27"/>
  <c r="X178" i="27"/>
  <c r="R178" i="27"/>
  <c r="Q178" i="27"/>
  <c r="O178" i="27"/>
  <c r="AG177" i="27"/>
  <c r="AE177" i="27"/>
  <c r="AD177" i="27"/>
  <c r="AC177" i="27"/>
  <c r="AB177" i="27"/>
  <c r="AA177" i="27"/>
  <c r="Z177" i="27"/>
  <c r="Y177" i="27"/>
  <c r="X177" i="27"/>
  <c r="R177" i="27"/>
  <c r="Q177" i="27"/>
  <c r="O177" i="27"/>
  <c r="AG176" i="27"/>
  <c r="AE176" i="27"/>
  <c r="AD176" i="27"/>
  <c r="AC176" i="27"/>
  <c r="AB176" i="27"/>
  <c r="AA176" i="27"/>
  <c r="Z176" i="27"/>
  <c r="Y176" i="27"/>
  <c r="X176" i="27"/>
  <c r="R176" i="27"/>
  <c r="Q176" i="27"/>
  <c r="O176" i="27"/>
  <c r="AG175" i="27"/>
  <c r="AE175" i="27"/>
  <c r="AD175" i="27"/>
  <c r="AC175" i="27"/>
  <c r="AB175" i="27"/>
  <c r="AA175" i="27"/>
  <c r="Z175" i="27"/>
  <c r="Y175" i="27"/>
  <c r="X175" i="27"/>
  <c r="R175" i="27"/>
  <c r="Q175" i="27"/>
  <c r="O175" i="27"/>
  <c r="AG174" i="27"/>
  <c r="AE174" i="27"/>
  <c r="AD174" i="27"/>
  <c r="AC174" i="27"/>
  <c r="AB174" i="27"/>
  <c r="AA174" i="27"/>
  <c r="Z174" i="27"/>
  <c r="Y174" i="27"/>
  <c r="X174" i="27"/>
  <c r="R174" i="27"/>
  <c r="Q174" i="27"/>
  <c r="O174" i="27"/>
  <c r="AG173" i="27"/>
  <c r="AE173" i="27"/>
  <c r="AD173" i="27"/>
  <c r="AC173" i="27"/>
  <c r="AB173" i="27"/>
  <c r="AA173" i="27"/>
  <c r="Z173" i="27"/>
  <c r="Y173" i="27"/>
  <c r="X173" i="27"/>
  <c r="R173" i="27"/>
  <c r="Q173" i="27"/>
  <c r="O173" i="27"/>
  <c r="AG172" i="27"/>
  <c r="AE172" i="27"/>
  <c r="AD172" i="27"/>
  <c r="AC172" i="27"/>
  <c r="AB172" i="27"/>
  <c r="AA172" i="27"/>
  <c r="Z172" i="27"/>
  <c r="Y172" i="27"/>
  <c r="X172" i="27"/>
  <c r="R172" i="27"/>
  <c r="Q172" i="27"/>
  <c r="O172" i="27"/>
  <c r="AG171" i="27"/>
  <c r="AE171" i="27"/>
  <c r="AD171" i="27"/>
  <c r="AC171" i="27"/>
  <c r="AB171" i="27"/>
  <c r="AA171" i="27"/>
  <c r="Z171" i="27"/>
  <c r="Y171" i="27"/>
  <c r="X171" i="27"/>
  <c r="R171" i="27"/>
  <c r="Q171" i="27"/>
  <c r="O171" i="27"/>
  <c r="AG170" i="27"/>
  <c r="AE170" i="27"/>
  <c r="AD170" i="27"/>
  <c r="AC170" i="27"/>
  <c r="AB170" i="27"/>
  <c r="AA170" i="27"/>
  <c r="Z170" i="27"/>
  <c r="Y170" i="27"/>
  <c r="X170" i="27"/>
  <c r="R170" i="27"/>
  <c r="Q170" i="27"/>
  <c r="O170" i="27"/>
  <c r="AG169" i="27"/>
  <c r="AE169" i="27"/>
  <c r="AD169" i="27"/>
  <c r="AC169" i="27"/>
  <c r="AB169" i="27"/>
  <c r="AA169" i="27"/>
  <c r="Z169" i="27"/>
  <c r="Y169" i="27"/>
  <c r="X169" i="27"/>
  <c r="R169" i="27"/>
  <c r="Q169" i="27"/>
  <c r="O169" i="27"/>
  <c r="AG168" i="27"/>
  <c r="AE168" i="27"/>
  <c r="AD168" i="27"/>
  <c r="AC168" i="27"/>
  <c r="AB168" i="27"/>
  <c r="AA168" i="27"/>
  <c r="Z168" i="27"/>
  <c r="Y168" i="27"/>
  <c r="X168" i="27"/>
  <c r="R168" i="27"/>
  <c r="Q168" i="27"/>
  <c r="O168" i="27"/>
  <c r="AG167" i="27"/>
  <c r="AE167" i="27"/>
  <c r="AD167" i="27"/>
  <c r="AC167" i="27"/>
  <c r="AB167" i="27"/>
  <c r="AA167" i="27"/>
  <c r="Z167" i="27"/>
  <c r="Y167" i="27"/>
  <c r="X167" i="27"/>
  <c r="R167" i="27"/>
  <c r="Q167" i="27"/>
  <c r="O167" i="27"/>
  <c r="AG166" i="27"/>
  <c r="AE166" i="27"/>
  <c r="AD166" i="27"/>
  <c r="AC166" i="27"/>
  <c r="AB166" i="27"/>
  <c r="AA166" i="27"/>
  <c r="Z166" i="27"/>
  <c r="Y166" i="27"/>
  <c r="X166" i="27"/>
  <c r="R166" i="27"/>
  <c r="Q166" i="27"/>
  <c r="O166" i="27"/>
  <c r="AG165" i="27"/>
  <c r="AE165" i="27"/>
  <c r="AD165" i="27"/>
  <c r="AC165" i="27"/>
  <c r="AB165" i="27"/>
  <c r="AA165" i="27"/>
  <c r="Z165" i="27"/>
  <c r="Y165" i="27"/>
  <c r="X165" i="27"/>
  <c r="R165" i="27"/>
  <c r="Q165" i="27"/>
  <c r="O165" i="27"/>
  <c r="AG164" i="27"/>
  <c r="AE164" i="27"/>
  <c r="AD164" i="27"/>
  <c r="AC164" i="27"/>
  <c r="AB164" i="27"/>
  <c r="AA164" i="27"/>
  <c r="Z164" i="27"/>
  <c r="Y164" i="27"/>
  <c r="X164" i="27"/>
  <c r="R164" i="27"/>
  <c r="Q164" i="27"/>
  <c r="O164" i="27"/>
  <c r="AG163" i="27"/>
  <c r="AE163" i="27"/>
  <c r="AD163" i="27"/>
  <c r="AC163" i="27"/>
  <c r="AB163" i="27"/>
  <c r="AA163" i="27"/>
  <c r="Z163" i="27"/>
  <c r="Y163" i="27"/>
  <c r="X163" i="27"/>
  <c r="R163" i="27"/>
  <c r="Q163" i="27"/>
  <c r="O163" i="27"/>
  <c r="AG162" i="27"/>
  <c r="AE162" i="27"/>
  <c r="AD162" i="27"/>
  <c r="AC162" i="27"/>
  <c r="AB162" i="27"/>
  <c r="AA162" i="27"/>
  <c r="Z162" i="27"/>
  <c r="Y162" i="27"/>
  <c r="X162" i="27"/>
  <c r="R162" i="27"/>
  <c r="Q162" i="27"/>
  <c r="O162" i="27"/>
  <c r="AG161" i="27"/>
  <c r="AE161" i="27"/>
  <c r="AD161" i="27"/>
  <c r="AC161" i="27"/>
  <c r="AB161" i="27"/>
  <c r="AA161" i="27"/>
  <c r="Z161" i="27"/>
  <c r="Y161" i="27"/>
  <c r="X161" i="27"/>
  <c r="R161" i="27"/>
  <c r="Q161" i="27"/>
  <c r="O161" i="27"/>
  <c r="AG160" i="27"/>
  <c r="AE160" i="27"/>
  <c r="AD160" i="27"/>
  <c r="AC160" i="27"/>
  <c r="AB160" i="27"/>
  <c r="AA160" i="27"/>
  <c r="Z160" i="27"/>
  <c r="Y160" i="27"/>
  <c r="X160" i="27"/>
  <c r="R160" i="27"/>
  <c r="Q160" i="27"/>
  <c r="O160" i="27"/>
  <c r="AE159" i="27"/>
  <c r="AD159" i="27"/>
  <c r="AC159" i="27"/>
  <c r="AB159" i="27"/>
  <c r="AA159" i="27"/>
  <c r="Z159" i="27"/>
  <c r="X159" i="27"/>
  <c r="R159" i="27"/>
  <c r="Q159" i="27"/>
  <c r="O159" i="27"/>
  <c r="AG158" i="27"/>
  <c r="AE158" i="27"/>
  <c r="AD158" i="27"/>
  <c r="AC158" i="27"/>
  <c r="AB158" i="27"/>
  <c r="AA158" i="27"/>
  <c r="Z158" i="27"/>
  <c r="Y158" i="27"/>
  <c r="X158" i="27"/>
  <c r="R158" i="27"/>
  <c r="Q158" i="27"/>
  <c r="O158" i="27"/>
  <c r="AG157" i="27"/>
  <c r="AE157" i="27"/>
  <c r="AD157" i="27"/>
  <c r="AC157" i="27"/>
  <c r="AB157" i="27"/>
  <c r="AA157" i="27"/>
  <c r="Z157" i="27"/>
  <c r="Y157" i="27"/>
  <c r="X157" i="27"/>
  <c r="R157" i="27"/>
  <c r="Q157" i="27"/>
  <c r="O157" i="27"/>
  <c r="AE156" i="27"/>
  <c r="AD156" i="27"/>
  <c r="AC156" i="27"/>
  <c r="AB156" i="27"/>
  <c r="AA156" i="27"/>
  <c r="Z156" i="27"/>
  <c r="X156" i="27"/>
  <c r="R156" i="27"/>
  <c r="Q156" i="27"/>
  <c r="O156" i="27"/>
  <c r="AE155" i="27"/>
  <c r="AD155" i="27"/>
  <c r="AC155" i="27"/>
  <c r="AB155" i="27"/>
  <c r="AA155" i="27"/>
  <c r="Z155" i="27"/>
  <c r="X155" i="27"/>
  <c r="R155" i="27"/>
  <c r="Q155" i="27"/>
  <c r="O155" i="27"/>
  <c r="AE154" i="27"/>
  <c r="AD154" i="27"/>
  <c r="AC154" i="27"/>
  <c r="AB154" i="27"/>
  <c r="AA154" i="27"/>
  <c r="Z154" i="27"/>
  <c r="X154" i="27"/>
  <c r="R154" i="27"/>
  <c r="Q154" i="27"/>
  <c r="O154" i="27"/>
  <c r="AE153" i="27"/>
  <c r="AD153" i="27"/>
  <c r="AC153" i="27"/>
  <c r="AB153" i="27"/>
  <c r="AA153" i="27"/>
  <c r="Z153" i="27"/>
  <c r="X153" i="27"/>
  <c r="R153" i="27"/>
  <c r="Q153" i="27"/>
  <c r="O153" i="27"/>
  <c r="AE152" i="27"/>
  <c r="AD152" i="27"/>
  <c r="AC152" i="27"/>
  <c r="AB152" i="27"/>
  <c r="AA152" i="27"/>
  <c r="Z152" i="27"/>
  <c r="X152" i="27"/>
  <c r="R152" i="27"/>
  <c r="Q152" i="27"/>
  <c r="O152" i="27"/>
  <c r="AE151" i="27"/>
  <c r="AD151" i="27"/>
  <c r="AC151" i="27"/>
  <c r="AB151" i="27"/>
  <c r="AA151" i="27"/>
  <c r="Z151" i="27"/>
  <c r="X151" i="27"/>
  <c r="R151" i="27"/>
  <c r="Q151" i="27"/>
  <c r="O151" i="27"/>
  <c r="AE150" i="27"/>
  <c r="AD150" i="27"/>
  <c r="AC150" i="27"/>
  <c r="AB150" i="27"/>
  <c r="AA150" i="27"/>
  <c r="Z150" i="27"/>
  <c r="X150" i="27"/>
  <c r="R150" i="27"/>
  <c r="Q150" i="27"/>
  <c r="O150" i="27"/>
  <c r="AG149" i="27"/>
  <c r="AE149" i="27"/>
  <c r="AD149" i="27"/>
  <c r="AC149" i="27"/>
  <c r="AB149" i="27"/>
  <c r="AA149" i="27"/>
  <c r="Z149" i="27"/>
  <c r="Y149" i="27"/>
  <c r="X149" i="27"/>
  <c r="R149" i="27"/>
  <c r="Q149" i="27"/>
  <c r="O149" i="27"/>
  <c r="AG148" i="27"/>
  <c r="AE148" i="27"/>
  <c r="AD148" i="27"/>
  <c r="AC148" i="27"/>
  <c r="AB148" i="27"/>
  <c r="AA148" i="27"/>
  <c r="Z148" i="27"/>
  <c r="Y148" i="27"/>
  <c r="X148" i="27"/>
  <c r="R148" i="27"/>
  <c r="Q148" i="27"/>
  <c r="O148" i="27"/>
  <c r="AE147" i="27"/>
  <c r="AD147" i="27"/>
  <c r="AC147" i="27"/>
  <c r="AB147" i="27"/>
  <c r="AA147" i="27"/>
  <c r="Z147" i="27"/>
  <c r="X147" i="27"/>
  <c r="R147" i="27"/>
  <c r="Q147" i="27"/>
  <c r="O147" i="27"/>
  <c r="AE146" i="27"/>
  <c r="AD146" i="27"/>
  <c r="AC146" i="27"/>
  <c r="AB146" i="27"/>
  <c r="AA146" i="27"/>
  <c r="Z146" i="27"/>
  <c r="X146" i="27"/>
  <c r="R146" i="27"/>
  <c r="Q146" i="27"/>
  <c r="O146" i="27"/>
  <c r="AE145" i="27"/>
  <c r="AD145" i="27"/>
  <c r="AC145" i="27"/>
  <c r="AB145" i="27"/>
  <c r="AA145" i="27"/>
  <c r="Z145" i="27"/>
  <c r="X145" i="27"/>
  <c r="R145" i="27"/>
  <c r="Q145" i="27"/>
  <c r="O145" i="27"/>
  <c r="AE144" i="27"/>
  <c r="AD144" i="27"/>
  <c r="AC144" i="27"/>
  <c r="AB144" i="27"/>
  <c r="AA144" i="27"/>
  <c r="Z144" i="27"/>
  <c r="X144" i="27"/>
  <c r="R144" i="27"/>
  <c r="Q144" i="27"/>
  <c r="O144" i="27"/>
  <c r="AE143" i="27"/>
  <c r="AD143" i="27"/>
  <c r="AC143" i="27"/>
  <c r="AB143" i="27"/>
  <c r="AA143" i="27"/>
  <c r="Z143" i="27"/>
  <c r="X143" i="27"/>
  <c r="R143" i="27"/>
  <c r="Q143" i="27"/>
  <c r="O143" i="27"/>
  <c r="AE142" i="27"/>
  <c r="AD142" i="27"/>
  <c r="AC142" i="27"/>
  <c r="AB142" i="27"/>
  <c r="AA142" i="27"/>
  <c r="Z142" i="27"/>
  <c r="X142" i="27"/>
  <c r="R142" i="27"/>
  <c r="Q142" i="27"/>
  <c r="O142" i="27"/>
  <c r="AE141" i="27"/>
  <c r="AD141" i="27"/>
  <c r="AC141" i="27"/>
  <c r="AB141" i="27"/>
  <c r="AA141" i="27"/>
  <c r="Z141" i="27"/>
  <c r="X141" i="27"/>
  <c r="R141" i="27"/>
  <c r="Q141" i="27"/>
  <c r="O141" i="27"/>
  <c r="AE140" i="27"/>
  <c r="AD140" i="27"/>
  <c r="AC140" i="27"/>
  <c r="AB140" i="27"/>
  <c r="AA140" i="27"/>
  <c r="Z140" i="27"/>
  <c r="X140" i="27"/>
  <c r="R140" i="27"/>
  <c r="Q140" i="27"/>
  <c r="O140" i="27"/>
  <c r="AG139" i="27"/>
  <c r="AE139" i="27"/>
  <c r="AD139" i="27"/>
  <c r="AC139" i="27"/>
  <c r="AB139" i="27"/>
  <c r="AA139" i="27"/>
  <c r="Z139" i="27"/>
  <c r="Y139" i="27"/>
  <c r="X139" i="27"/>
  <c r="R139" i="27"/>
  <c r="Q139" i="27"/>
  <c r="O139" i="27"/>
  <c r="AG138" i="27"/>
  <c r="AE138" i="27"/>
  <c r="AD138" i="27"/>
  <c r="AC138" i="27"/>
  <c r="AB138" i="27"/>
  <c r="AA138" i="27"/>
  <c r="Z138" i="27"/>
  <c r="Y138" i="27"/>
  <c r="X138" i="27"/>
  <c r="R138" i="27"/>
  <c r="Q138" i="27"/>
  <c r="O138" i="27"/>
  <c r="AE137" i="27"/>
  <c r="AD137" i="27"/>
  <c r="AC137" i="27"/>
  <c r="AB137" i="27"/>
  <c r="AA137" i="27"/>
  <c r="Z137" i="27"/>
  <c r="X137" i="27"/>
  <c r="R137" i="27"/>
  <c r="Q137" i="27"/>
  <c r="O137" i="27"/>
  <c r="AE136" i="27"/>
  <c r="AD136" i="27"/>
  <c r="AC136" i="27"/>
  <c r="AB136" i="27"/>
  <c r="AA136" i="27"/>
  <c r="Z136" i="27"/>
  <c r="X136" i="27"/>
  <c r="R136" i="27"/>
  <c r="Q136" i="27"/>
  <c r="O136" i="27"/>
  <c r="AE135" i="27"/>
  <c r="AD135" i="27"/>
  <c r="AC135" i="27"/>
  <c r="AB135" i="27"/>
  <c r="AA135" i="27"/>
  <c r="Z135" i="27"/>
  <c r="X135" i="27"/>
  <c r="R135" i="27"/>
  <c r="Q135" i="27"/>
  <c r="O135" i="27"/>
  <c r="AG134" i="27"/>
  <c r="AE134" i="27"/>
  <c r="AD134" i="27"/>
  <c r="AC134" i="27"/>
  <c r="AB134" i="27"/>
  <c r="AA134" i="27"/>
  <c r="Z134" i="27"/>
  <c r="Y134" i="27"/>
  <c r="X134" i="27"/>
  <c r="R134" i="27"/>
  <c r="Q134" i="27"/>
  <c r="O134" i="27"/>
  <c r="AE133" i="27"/>
  <c r="AD133" i="27"/>
  <c r="AC133" i="27"/>
  <c r="AB133" i="27"/>
  <c r="AA133" i="27"/>
  <c r="Z133" i="27"/>
  <c r="X133" i="27"/>
  <c r="R133" i="27"/>
  <c r="Q133" i="27"/>
  <c r="O133" i="27"/>
  <c r="AE132" i="27"/>
  <c r="AD132" i="27"/>
  <c r="AC132" i="27"/>
  <c r="AB132" i="27"/>
  <c r="AA132" i="27"/>
  <c r="Z132" i="27"/>
  <c r="X132" i="27"/>
  <c r="R132" i="27"/>
  <c r="Q132" i="27"/>
  <c r="O132" i="27"/>
  <c r="AE131" i="27"/>
  <c r="AD131" i="27"/>
  <c r="AC131" i="27"/>
  <c r="AB131" i="27"/>
  <c r="AA131" i="27"/>
  <c r="Z131" i="27"/>
  <c r="X131" i="27"/>
  <c r="R131" i="27"/>
  <c r="Q131" i="27"/>
  <c r="O131" i="27"/>
  <c r="AE130" i="27"/>
  <c r="AD130" i="27"/>
  <c r="AC130" i="27"/>
  <c r="AB130" i="27"/>
  <c r="AA130" i="27"/>
  <c r="Z130" i="27"/>
  <c r="X130" i="27"/>
  <c r="R130" i="27"/>
  <c r="Q130" i="27"/>
  <c r="O130" i="27"/>
  <c r="AE129" i="27"/>
  <c r="AD129" i="27"/>
  <c r="AC129" i="27"/>
  <c r="AB129" i="27"/>
  <c r="AA129" i="27"/>
  <c r="Z129" i="27"/>
  <c r="X129" i="27"/>
  <c r="R129" i="27"/>
  <c r="Q129" i="27"/>
  <c r="O129" i="27"/>
  <c r="AE128" i="27"/>
  <c r="AD128" i="27"/>
  <c r="AC128" i="27"/>
  <c r="AB128" i="27"/>
  <c r="AA128" i="27"/>
  <c r="Z128" i="27"/>
  <c r="X128" i="27"/>
  <c r="R128" i="27"/>
  <c r="Q128" i="27"/>
  <c r="O128" i="27"/>
  <c r="AE127" i="27"/>
  <c r="AD127" i="27"/>
  <c r="AC127" i="27"/>
  <c r="AB127" i="27"/>
  <c r="AA127" i="27"/>
  <c r="Z127" i="27"/>
  <c r="X127" i="27"/>
  <c r="R127" i="27"/>
  <c r="Q127" i="27"/>
  <c r="O127" i="27"/>
  <c r="AE126" i="27"/>
  <c r="AD126" i="27"/>
  <c r="AC126" i="27"/>
  <c r="AB126" i="27"/>
  <c r="AA126" i="27"/>
  <c r="Z126" i="27"/>
  <c r="X126" i="27"/>
  <c r="R126" i="27"/>
  <c r="Q126" i="27"/>
  <c r="O126" i="27"/>
  <c r="AE125" i="27"/>
  <c r="AD125" i="27"/>
  <c r="AC125" i="27"/>
  <c r="AB125" i="27"/>
  <c r="AA125" i="27"/>
  <c r="Z125" i="27"/>
  <c r="X125" i="27"/>
  <c r="R125" i="27"/>
  <c r="Q125" i="27"/>
  <c r="O125" i="27"/>
  <c r="AE124" i="27"/>
  <c r="AD124" i="27"/>
  <c r="AC124" i="27"/>
  <c r="AB124" i="27"/>
  <c r="AA124" i="27"/>
  <c r="Z124" i="27"/>
  <c r="X124" i="27"/>
  <c r="R124" i="27"/>
  <c r="Q124" i="27"/>
  <c r="O124" i="27"/>
  <c r="AG123" i="27"/>
  <c r="AE123" i="27"/>
  <c r="AD123" i="27"/>
  <c r="AC123" i="27"/>
  <c r="AB123" i="27"/>
  <c r="AA123" i="27"/>
  <c r="Z123" i="27"/>
  <c r="Y123" i="27"/>
  <c r="X123" i="27"/>
  <c r="R123" i="27"/>
  <c r="Q123" i="27"/>
  <c r="O123" i="27"/>
  <c r="AG122" i="27"/>
  <c r="AE122" i="27"/>
  <c r="AD122" i="27"/>
  <c r="AC122" i="27"/>
  <c r="AB122" i="27"/>
  <c r="AA122" i="27"/>
  <c r="Z122" i="27"/>
  <c r="Y122" i="27"/>
  <c r="X122" i="27"/>
  <c r="R122" i="27"/>
  <c r="Q122" i="27"/>
  <c r="O122" i="27"/>
  <c r="AG121" i="27"/>
  <c r="AE121" i="27"/>
  <c r="AD121" i="27"/>
  <c r="AC121" i="27"/>
  <c r="AB121" i="27"/>
  <c r="AA121" i="27"/>
  <c r="Z121" i="27"/>
  <c r="Y121" i="27"/>
  <c r="X121" i="27"/>
  <c r="R121" i="27"/>
  <c r="Q121" i="27"/>
  <c r="O121" i="27"/>
  <c r="AE120" i="27"/>
  <c r="AD120" i="27"/>
  <c r="AC120" i="27"/>
  <c r="AB120" i="27"/>
  <c r="AA120" i="27"/>
  <c r="Z120" i="27"/>
  <c r="X120" i="27"/>
  <c r="R120" i="27"/>
  <c r="Q120" i="27"/>
  <c r="O120" i="27"/>
  <c r="AE119" i="27"/>
  <c r="AD119" i="27"/>
  <c r="AC119" i="27"/>
  <c r="AB119" i="27"/>
  <c r="AA119" i="27"/>
  <c r="Z119" i="27"/>
  <c r="X119" i="27"/>
  <c r="R119" i="27"/>
  <c r="Q119" i="27"/>
  <c r="O119" i="27"/>
  <c r="AE118" i="27"/>
  <c r="AD118" i="27"/>
  <c r="AC118" i="27"/>
  <c r="AB118" i="27"/>
  <c r="AA118" i="27"/>
  <c r="Z118" i="27"/>
  <c r="X118" i="27"/>
  <c r="R118" i="27"/>
  <c r="Q118" i="27"/>
  <c r="O118" i="27"/>
  <c r="AE117" i="27"/>
  <c r="AD117" i="27"/>
  <c r="AC117" i="27"/>
  <c r="AB117" i="27"/>
  <c r="AA117" i="27"/>
  <c r="Z117" i="27"/>
  <c r="X117" i="27"/>
  <c r="R117" i="27"/>
  <c r="Q117" i="27"/>
  <c r="O117" i="27"/>
  <c r="AE116" i="27"/>
  <c r="AD116" i="27"/>
  <c r="AC116" i="27"/>
  <c r="AB116" i="27"/>
  <c r="AA116" i="27"/>
  <c r="Z116" i="27"/>
  <c r="X116" i="27"/>
  <c r="R116" i="27"/>
  <c r="Q116" i="27"/>
  <c r="O116" i="27"/>
  <c r="AE115" i="27"/>
  <c r="AD115" i="27"/>
  <c r="AC115" i="27"/>
  <c r="AB115" i="27"/>
  <c r="AA115" i="27"/>
  <c r="Z115" i="27"/>
  <c r="X115" i="27"/>
  <c r="R115" i="27"/>
  <c r="Q115" i="27"/>
  <c r="O115" i="27"/>
  <c r="AE114" i="27"/>
  <c r="AD114" i="27"/>
  <c r="AC114" i="27"/>
  <c r="AB114" i="27"/>
  <c r="AA114" i="27"/>
  <c r="Z114" i="27"/>
  <c r="X114" i="27"/>
  <c r="R114" i="27"/>
  <c r="Q114" i="27"/>
  <c r="O114" i="27"/>
  <c r="AE113" i="27"/>
  <c r="AD113" i="27"/>
  <c r="AC113" i="27"/>
  <c r="AB113" i="27"/>
  <c r="AA113" i="27"/>
  <c r="Z113" i="27"/>
  <c r="X113" i="27"/>
  <c r="R113" i="27"/>
  <c r="Q113" i="27"/>
  <c r="O113" i="27"/>
  <c r="AE112" i="27"/>
  <c r="AD112" i="27"/>
  <c r="AC112" i="27"/>
  <c r="AB112" i="27"/>
  <c r="AA112" i="27"/>
  <c r="Z112" i="27"/>
  <c r="X112" i="27"/>
  <c r="R112" i="27"/>
  <c r="Q112" i="27"/>
  <c r="O112" i="27"/>
  <c r="AE111" i="27"/>
  <c r="AD111" i="27"/>
  <c r="AC111" i="27"/>
  <c r="AB111" i="27"/>
  <c r="AA111" i="27"/>
  <c r="Z111" i="27"/>
  <c r="X111" i="27"/>
  <c r="R111" i="27"/>
  <c r="Q111" i="27"/>
  <c r="O111" i="27"/>
  <c r="AE110" i="27"/>
  <c r="AD110" i="27"/>
  <c r="AC110" i="27"/>
  <c r="AB110" i="27"/>
  <c r="AA110" i="27"/>
  <c r="Z110" i="27"/>
  <c r="X110" i="27"/>
  <c r="R110" i="27"/>
  <c r="Q110" i="27"/>
  <c r="O110" i="27"/>
  <c r="AE109" i="27"/>
  <c r="AD109" i="27"/>
  <c r="AC109" i="27"/>
  <c r="AB109" i="27"/>
  <c r="AA109" i="27"/>
  <c r="Z109" i="27"/>
  <c r="X109" i="27"/>
  <c r="R109" i="27"/>
  <c r="Q109" i="27"/>
  <c r="O109" i="27"/>
  <c r="AE108" i="27"/>
  <c r="AD108" i="27"/>
  <c r="AC108" i="27"/>
  <c r="AB108" i="27"/>
  <c r="AA108" i="27"/>
  <c r="Z108" i="27"/>
  <c r="X108" i="27"/>
  <c r="R108" i="27"/>
  <c r="Q108" i="27"/>
  <c r="O108" i="27"/>
  <c r="AG107" i="27"/>
  <c r="AE107" i="27"/>
  <c r="AD107" i="27"/>
  <c r="AC107" i="27"/>
  <c r="AB107" i="27"/>
  <c r="AA107" i="27"/>
  <c r="Z107" i="27"/>
  <c r="Y107" i="27"/>
  <c r="X107" i="27"/>
  <c r="R107" i="27"/>
  <c r="Q107" i="27"/>
  <c r="O107" i="27"/>
  <c r="AG106" i="27"/>
  <c r="AE106" i="27"/>
  <c r="AD106" i="27"/>
  <c r="AC106" i="27"/>
  <c r="AB106" i="27"/>
  <c r="AA106" i="27"/>
  <c r="Z106" i="27"/>
  <c r="Y106" i="27"/>
  <c r="X106" i="27"/>
  <c r="R106" i="27"/>
  <c r="Q106" i="27"/>
  <c r="O106" i="27"/>
  <c r="AG105" i="27"/>
  <c r="AE105" i="27"/>
  <c r="AD105" i="27"/>
  <c r="AC105" i="27"/>
  <c r="AB105" i="27"/>
  <c r="AA105" i="27"/>
  <c r="Z105" i="27"/>
  <c r="Y105" i="27"/>
  <c r="X105" i="27"/>
  <c r="R105" i="27"/>
  <c r="Q105" i="27"/>
  <c r="O105" i="27"/>
  <c r="AG104" i="27"/>
  <c r="AE104" i="27"/>
  <c r="AD104" i="27"/>
  <c r="AC104" i="27"/>
  <c r="AB104" i="27"/>
  <c r="AA104" i="27"/>
  <c r="Z104" i="27"/>
  <c r="Y104" i="27"/>
  <c r="X104" i="27"/>
  <c r="R104" i="27"/>
  <c r="Q104" i="27"/>
  <c r="O104" i="27"/>
  <c r="AE103" i="27"/>
  <c r="AD103" i="27"/>
  <c r="AC103" i="27"/>
  <c r="AB103" i="27"/>
  <c r="AA103" i="27"/>
  <c r="Z103" i="27"/>
  <c r="X103" i="27"/>
  <c r="R103" i="27"/>
  <c r="Q103" i="27"/>
  <c r="O103" i="27"/>
  <c r="AE102" i="27"/>
  <c r="AD102" i="27"/>
  <c r="AC102" i="27"/>
  <c r="AB102" i="27"/>
  <c r="AA102" i="27"/>
  <c r="Z102" i="27"/>
  <c r="X102" i="27"/>
  <c r="R102" i="27"/>
  <c r="Q102" i="27"/>
  <c r="O102" i="27"/>
  <c r="AE101" i="27"/>
  <c r="AD101" i="27"/>
  <c r="AC101" i="27"/>
  <c r="AB101" i="27"/>
  <c r="AA101" i="27"/>
  <c r="Z101" i="27"/>
  <c r="X101" i="27"/>
  <c r="R101" i="27"/>
  <c r="Q101" i="27"/>
  <c r="O101" i="27"/>
  <c r="AG100" i="27"/>
  <c r="AE100" i="27"/>
  <c r="AD100" i="27"/>
  <c r="AC100" i="27"/>
  <c r="AB100" i="27"/>
  <c r="AA100" i="27"/>
  <c r="Z100" i="27"/>
  <c r="Y100" i="27"/>
  <c r="X100" i="27"/>
  <c r="R100" i="27"/>
  <c r="Q100" i="27"/>
  <c r="O100" i="27"/>
  <c r="AG99" i="27"/>
  <c r="AE99" i="27"/>
  <c r="AD99" i="27"/>
  <c r="AC99" i="27"/>
  <c r="AB99" i="27"/>
  <c r="AA99" i="27"/>
  <c r="Z99" i="27"/>
  <c r="Y99" i="27"/>
  <c r="X99" i="27"/>
  <c r="R99" i="27"/>
  <c r="Q99" i="27"/>
  <c r="O99" i="27"/>
  <c r="AE98" i="27"/>
  <c r="AD98" i="27"/>
  <c r="AC98" i="27"/>
  <c r="AB98" i="27"/>
  <c r="AA98" i="27"/>
  <c r="Z98" i="27"/>
  <c r="X98" i="27"/>
  <c r="R98" i="27"/>
  <c r="Q98" i="27"/>
  <c r="O98" i="27"/>
  <c r="AG97" i="27"/>
  <c r="AE97" i="27"/>
  <c r="AD97" i="27"/>
  <c r="AC97" i="27"/>
  <c r="AB97" i="27"/>
  <c r="AA97" i="27"/>
  <c r="Z97" i="27"/>
  <c r="Y97" i="27"/>
  <c r="X97" i="27"/>
  <c r="R97" i="27"/>
  <c r="Q97" i="27"/>
  <c r="O97" i="27"/>
  <c r="AG96" i="27"/>
  <c r="AE96" i="27"/>
  <c r="AD96" i="27"/>
  <c r="AC96" i="27"/>
  <c r="AB96" i="27"/>
  <c r="AA96" i="27"/>
  <c r="Z96" i="27"/>
  <c r="Y96" i="27"/>
  <c r="X96" i="27"/>
  <c r="R96" i="27"/>
  <c r="Q96" i="27"/>
  <c r="O96" i="27"/>
  <c r="AE95" i="27"/>
  <c r="AD95" i="27"/>
  <c r="AC95" i="27"/>
  <c r="AB95" i="27"/>
  <c r="AA95" i="27"/>
  <c r="Z95" i="27"/>
  <c r="X95" i="27"/>
  <c r="R95" i="27"/>
  <c r="Q95" i="27"/>
  <c r="O95" i="27"/>
  <c r="AE94" i="27"/>
  <c r="AD94" i="27"/>
  <c r="AC94" i="27"/>
  <c r="AB94" i="27"/>
  <c r="AA94" i="27"/>
  <c r="Z94" i="27"/>
  <c r="X94" i="27"/>
  <c r="R94" i="27"/>
  <c r="Q94" i="27"/>
  <c r="O94" i="27"/>
  <c r="AG93" i="27"/>
  <c r="AE93" i="27"/>
  <c r="AD93" i="27"/>
  <c r="AC93" i="27"/>
  <c r="AB93" i="27"/>
  <c r="AA93" i="27"/>
  <c r="Z93" i="27"/>
  <c r="Y93" i="27"/>
  <c r="X93" i="27"/>
  <c r="R93" i="27"/>
  <c r="Q93" i="27"/>
  <c r="O93" i="27"/>
  <c r="AE92" i="27"/>
  <c r="AD92" i="27"/>
  <c r="AC92" i="27"/>
  <c r="AB92" i="27"/>
  <c r="AA92" i="27"/>
  <c r="Z92" i="27"/>
  <c r="X92" i="27"/>
  <c r="R92" i="27"/>
  <c r="Q92" i="27"/>
  <c r="O92" i="27"/>
  <c r="AE91" i="27"/>
  <c r="AD91" i="27"/>
  <c r="AC91" i="27"/>
  <c r="AB91" i="27"/>
  <c r="AA91" i="27"/>
  <c r="Z91" i="27"/>
  <c r="X91" i="27"/>
  <c r="R91" i="27"/>
  <c r="Q91" i="27"/>
  <c r="O91" i="27"/>
  <c r="AG90" i="27"/>
  <c r="AE90" i="27"/>
  <c r="AD90" i="27"/>
  <c r="AC90" i="27"/>
  <c r="AB90" i="27"/>
  <c r="AA90" i="27"/>
  <c r="Z90" i="27"/>
  <c r="Y90" i="27"/>
  <c r="X90" i="27"/>
  <c r="R90" i="27"/>
  <c r="Q90" i="27"/>
  <c r="O90" i="27"/>
  <c r="AE89" i="27"/>
  <c r="AD89" i="27"/>
  <c r="AC89" i="27"/>
  <c r="AB89" i="27"/>
  <c r="AA89" i="27"/>
  <c r="Z89" i="27"/>
  <c r="X89" i="27"/>
  <c r="R89" i="27"/>
  <c r="Q89" i="27"/>
  <c r="O89" i="27"/>
  <c r="AG88" i="27"/>
  <c r="AE88" i="27"/>
  <c r="AD88" i="27"/>
  <c r="AC88" i="27"/>
  <c r="AB88" i="27"/>
  <c r="AA88" i="27"/>
  <c r="Z88" i="27"/>
  <c r="Y88" i="27"/>
  <c r="X88" i="27"/>
  <c r="R88" i="27"/>
  <c r="Q88" i="27"/>
  <c r="O88" i="27"/>
  <c r="AE87" i="27"/>
  <c r="AD87" i="27"/>
  <c r="AC87" i="27"/>
  <c r="AB87" i="27"/>
  <c r="AA87" i="27"/>
  <c r="Z87" i="27"/>
  <c r="X87" i="27"/>
  <c r="R87" i="27"/>
  <c r="Q87" i="27"/>
  <c r="O87" i="27"/>
  <c r="AE86" i="27"/>
  <c r="AD86" i="27"/>
  <c r="AC86" i="27"/>
  <c r="AB86" i="27"/>
  <c r="AA86" i="27"/>
  <c r="Z86" i="27"/>
  <c r="X86" i="27"/>
  <c r="R86" i="27"/>
  <c r="Q86" i="27"/>
  <c r="O86" i="27"/>
  <c r="AE85" i="27"/>
  <c r="AD85" i="27"/>
  <c r="AC85" i="27"/>
  <c r="AB85" i="27"/>
  <c r="AA85" i="27"/>
  <c r="Z85" i="27"/>
  <c r="X85" i="27"/>
  <c r="R85" i="27"/>
  <c r="Q85" i="27"/>
  <c r="O85" i="27"/>
  <c r="AG84" i="27"/>
  <c r="AE84" i="27"/>
  <c r="AD84" i="27"/>
  <c r="AC84" i="27"/>
  <c r="AB84" i="27"/>
  <c r="AA84" i="27"/>
  <c r="Z84" i="27"/>
  <c r="Y84" i="27"/>
  <c r="X84" i="27"/>
  <c r="R84" i="27"/>
  <c r="Q84" i="27"/>
  <c r="O84" i="27"/>
  <c r="AE83" i="27"/>
  <c r="AD83" i="27"/>
  <c r="AC83" i="27"/>
  <c r="AB83" i="27"/>
  <c r="AA83" i="27"/>
  <c r="Z83" i="27"/>
  <c r="X83" i="27"/>
  <c r="R83" i="27"/>
  <c r="Q83" i="27"/>
  <c r="O83" i="27"/>
  <c r="AE82" i="27"/>
  <c r="AD82" i="27"/>
  <c r="AC82" i="27"/>
  <c r="AB82" i="27"/>
  <c r="AA82" i="27"/>
  <c r="Z82" i="27"/>
  <c r="X82" i="27"/>
  <c r="R82" i="27"/>
  <c r="Q82" i="27"/>
  <c r="O82" i="27"/>
  <c r="AE81" i="27"/>
  <c r="AD81" i="27"/>
  <c r="AC81" i="27"/>
  <c r="AB81" i="27"/>
  <c r="AA81" i="27"/>
  <c r="Z81" i="27"/>
  <c r="X81" i="27"/>
  <c r="R81" i="27"/>
  <c r="Q81" i="27"/>
  <c r="O81" i="27"/>
  <c r="AE80" i="27"/>
  <c r="AD80" i="27"/>
  <c r="AC80" i="27"/>
  <c r="AB80" i="27"/>
  <c r="AA80" i="27"/>
  <c r="Z80" i="27"/>
  <c r="X80" i="27"/>
  <c r="R80" i="27"/>
  <c r="Q80" i="27"/>
  <c r="O80" i="27"/>
  <c r="AE79" i="27"/>
  <c r="AD79" i="27"/>
  <c r="AC79" i="27"/>
  <c r="AB79" i="27"/>
  <c r="AA79" i="27"/>
  <c r="Z79" i="27"/>
  <c r="X79" i="27"/>
  <c r="R79" i="27"/>
  <c r="Q79" i="27"/>
  <c r="O79" i="27"/>
  <c r="AG78" i="27"/>
  <c r="AE78" i="27"/>
  <c r="AD78" i="27"/>
  <c r="AC78" i="27"/>
  <c r="AB78" i="27"/>
  <c r="AA78" i="27"/>
  <c r="Z78" i="27"/>
  <c r="Y78" i="27"/>
  <c r="X78" i="27"/>
  <c r="R78" i="27"/>
  <c r="Q78" i="27"/>
  <c r="O78" i="27"/>
  <c r="AG77" i="27"/>
  <c r="AE77" i="27"/>
  <c r="AD77" i="27"/>
  <c r="AC77" i="27"/>
  <c r="AB77" i="27"/>
  <c r="AA77" i="27"/>
  <c r="Z77" i="27"/>
  <c r="Y77" i="27"/>
  <c r="X77" i="27"/>
  <c r="R77" i="27"/>
  <c r="Q77" i="27"/>
  <c r="O77" i="27"/>
  <c r="AG76" i="27"/>
  <c r="AE76" i="27"/>
  <c r="AD76" i="27"/>
  <c r="AC76" i="27"/>
  <c r="AB76" i="27"/>
  <c r="AA76" i="27"/>
  <c r="Z76" i="27"/>
  <c r="Y76" i="27"/>
  <c r="X76" i="27"/>
  <c r="R76" i="27"/>
  <c r="Q76" i="27"/>
  <c r="O76" i="27"/>
  <c r="AE75" i="27"/>
  <c r="AD75" i="27"/>
  <c r="AC75" i="27"/>
  <c r="AB75" i="27"/>
  <c r="AA75" i="27"/>
  <c r="Z75" i="27"/>
  <c r="X75" i="27"/>
  <c r="R75" i="27"/>
  <c r="Q75" i="27"/>
  <c r="O75" i="27"/>
  <c r="AE74" i="27"/>
  <c r="AD74" i="27"/>
  <c r="AC74" i="27"/>
  <c r="AB74" i="27"/>
  <c r="AA74" i="27"/>
  <c r="Z74" i="27"/>
  <c r="X74" i="27"/>
  <c r="R74" i="27"/>
  <c r="Q74" i="27"/>
  <c r="O74" i="27"/>
  <c r="AE73" i="27"/>
  <c r="AD73" i="27"/>
  <c r="AC73" i="27"/>
  <c r="AB73" i="27"/>
  <c r="AA73" i="27"/>
  <c r="Z73" i="27"/>
  <c r="X73" i="27"/>
  <c r="R73" i="27"/>
  <c r="Q73" i="27"/>
  <c r="O73" i="27"/>
  <c r="AE72" i="27"/>
  <c r="AD72" i="27"/>
  <c r="AC72" i="27"/>
  <c r="AB72" i="27"/>
  <c r="AA72" i="27"/>
  <c r="Z72" i="27"/>
  <c r="X72" i="27"/>
  <c r="R72" i="27"/>
  <c r="Q72" i="27"/>
  <c r="O72" i="27"/>
  <c r="AE71" i="27"/>
  <c r="AD71" i="27"/>
  <c r="AC71" i="27"/>
  <c r="AB71" i="27"/>
  <c r="AA71" i="27"/>
  <c r="Z71" i="27"/>
  <c r="X71" i="27"/>
  <c r="R71" i="27"/>
  <c r="Q71" i="27"/>
  <c r="O71" i="27"/>
  <c r="AE70" i="27"/>
  <c r="AD70" i="27"/>
  <c r="AC70" i="27"/>
  <c r="AB70" i="27"/>
  <c r="AA70" i="27"/>
  <c r="Z70" i="27"/>
  <c r="X70" i="27"/>
  <c r="R70" i="27"/>
  <c r="Q70" i="27"/>
  <c r="O70" i="27"/>
  <c r="AE69" i="27"/>
  <c r="AD69" i="27"/>
  <c r="AC69" i="27"/>
  <c r="AB69" i="27"/>
  <c r="AA69" i="27"/>
  <c r="Z69" i="27"/>
  <c r="X69" i="27"/>
  <c r="R69" i="27"/>
  <c r="Q69" i="27"/>
  <c r="O69" i="27"/>
  <c r="AE68" i="27"/>
  <c r="AD68" i="27"/>
  <c r="AC68" i="27"/>
  <c r="AB68" i="27"/>
  <c r="AA68" i="27"/>
  <c r="Z68" i="27"/>
  <c r="X68" i="27"/>
  <c r="R68" i="27"/>
  <c r="Q68" i="27"/>
  <c r="O68" i="27"/>
  <c r="AE67" i="27"/>
  <c r="AD67" i="27"/>
  <c r="AC67" i="27"/>
  <c r="AB67" i="27"/>
  <c r="AA67" i="27"/>
  <c r="Z67" i="27"/>
  <c r="X67" i="27"/>
  <c r="R67" i="27"/>
  <c r="Q67" i="27"/>
  <c r="O67" i="27"/>
  <c r="AE66" i="27"/>
  <c r="AD66" i="27"/>
  <c r="AC66" i="27"/>
  <c r="AB66" i="27"/>
  <c r="AA66" i="27"/>
  <c r="Z66" i="27"/>
  <c r="X66" i="27"/>
  <c r="R66" i="27"/>
  <c r="Q66" i="27"/>
  <c r="O66" i="27"/>
  <c r="AG65" i="27"/>
  <c r="AE65" i="27"/>
  <c r="AD65" i="27"/>
  <c r="AC65" i="27"/>
  <c r="AB65" i="27"/>
  <c r="AA65" i="27"/>
  <c r="Z65" i="27"/>
  <c r="Y65" i="27"/>
  <c r="X65" i="27"/>
  <c r="R65" i="27"/>
  <c r="Q65" i="27"/>
  <c r="O65" i="27"/>
  <c r="AE64" i="27"/>
  <c r="AD64" i="27"/>
  <c r="AC64" i="27"/>
  <c r="AB64" i="27"/>
  <c r="AA64" i="27"/>
  <c r="Z64" i="27"/>
  <c r="X64" i="27"/>
  <c r="R64" i="27"/>
  <c r="Q64" i="27"/>
  <c r="O64" i="27"/>
  <c r="AE63" i="27"/>
  <c r="AD63" i="27"/>
  <c r="AC63" i="27"/>
  <c r="AB63" i="27"/>
  <c r="AA63" i="27"/>
  <c r="Z63" i="27"/>
  <c r="X63" i="27"/>
  <c r="R63" i="27"/>
  <c r="Q63" i="27"/>
  <c r="O63" i="27"/>
  <c r="AE62" i="27"/>
  <c r="AD62" i="27"/>
  <c r="AC62" i="27"/>
  <c r="AB62" i="27"/>
  <c r="AA62" i="27"/>
  <c r="Z62" i="27"/>
  <c r="X62" i="27"/>
  <c r="R62" i="27"/>
  <c r="Q62" i="27"/>
  <c r="O62" i="27"/>
  <c r="AG61" i="27"/>
  <c r="AE61" i="27"/>
  <c r="AD61" i="27"/>
  <c r="AC61" i="27"/>
  <c r="AB61" i="27"/>
  <c r="AA61" i="27"/>
  <c r="Z61" i="27"/>
  <c r="Y61" i="27"/>
  <c r="X61" i="27"/>
  <c r="R61" i="27"/>
  <c r="Q61" i="27"/>
  <c r="O61" i="27"/>
  <c r="AE60" i="27"/>
  <c r="AD60" i="27"/>
  <c r="AC60" i="27"/>
  <c r="AB60" i="27"/>
  <c r="AA60" i="27"/>
  <c r="Z60" i="27"/>
  <c r="X60" i="27"/>
  <c r="R60" i="27"/>
  <c r="Q60" i="27"/>
  <c r="O60" i="27"/>
  <c r="AE59" i="27"/>
  <c r="AD59" i="27"/>
  <c r="AC59" i="27"/>
  <c r="AB59" i="27"/>
  <c r="AA59" i="27"/>
  <c r="Z59" i="27"/>
  <c r="X59" i="27"/>
  <c r="R59" i="27"/>
  <c r="Q59" i="27"/>
  <c r="O59" i="27"/>
  <c r="AG58" i="27"/>
  <c r="AE58" i="27"/>
  <c r="AD58" i="27"/>
  <c r="AC58" i="27"/>
  <c r="AB58" i="27"/>
  <c r="AA58" i="27"/>
  <c r="Z58" i="27"/>
  <c r="Y58" i="27"/>
  <c r="X58" i="27"/>
  <c r="R58" i="27"/>
  <c r="Q58" i="27"/>
  <c r="O58" i="27"/>
  <c r="AG57" i="27"/>
  <c r="AE57" i="27"/>
  <c r="AD57" i="27"/>
  <c r="AC57" i="27"/>
  <c r="AB57" i="27"/>
  <c r="AA57" i="27"/>
  <c r="Z57" i="27"/>
  <c r="Y57" i="27"/>
  <c r="X57" i="27"/>
  <c r="R57" i="27"/>
  <c r="Q57" i="27"/>
  <c r="O57" i="27"/>
  <c r="AG56" i="27"/>
  <c r="AE56" i="27"/>
  <c r="AD56" i="27"/>
  <c r="AC56" i="27"/>
  <c r="AB56" i="27"/>
  <c r="AA56" i="27"/>
  <c r="Z56" i="27"/>
  <c r="Y56" i="27"/>
  <c r="X56" i="27"/>
  <c r="R56" i="27"/>
  <c r="Q56" i="27"/>
  <c r="O56" i="27"/>
  <c r="AE55" i="27"/>
  <c r="AD55" i="27"/>
  <c r="AC55" i="27"/>
  <c r="AB55" i="27"/>
  <c r="AA55" i="27"/>
  <c r="Z55" i="27"/>
  <c r="X55" i="27"/>
  <c r="R55" i="27"/>
  <c r="Q55" i="27"/>
  <c r="O55" i="27"/>
  <c r="AE54" i="27"/>
  <c r="AD54" i="27"/>
  <c r="AC54" i="27"/>
  <c r="AB54" i="27"/>
  <c r="AA54" i="27"/>
  <c r="Z54" i="27"/>
  <c r="X54" i="27"/>
  <c r="R54" i="27"/>
  <c r="Q54" i="27"/>
  <c r="O54" i="27"/>
  <c r="AE53" i="27"/>
  <c r="AD53" i="27"/>
  <c r="AC53" i="27"/>
  <c r="AB53" i="27"/>
  <c r="AA53" i="27"/>
  <c r="Z53" i="27"/>
  <c r="X53" i="27"/>
  <c r="R53" i="27"/>
  <c r="Q53" i="27"/>
  <c r="O53" i="27"/>
  <c r="AE52" i="27"/>
  <c r="AD52" i="27"/>
  <c r="AC52" i="27"/>
  <c r="AB52" i="27"/>
  <c r="AA52" i="27"/>
  <c r="Z52" i="27"/>
  <c r="X52" i="27"/>
  <c r="R52" i="27"/>
  <c r="Q52" i="27"/>
  <c r="O52" i="27"/>
  <c r="AE51" i="27"/>
  <c r="AD51" i="27"/>
  <c r="AC51" i="27"/>
  <c r="AB51" i="27"/>
  <c r="AA51" i="27"/>
  <c r="Z51" i="27"/>
  <c r="X51" i="27"/>
  <c r="R51" i="27"/>
  <c r="Q51" i="27"/>
  <c r="O51" i="27"/>
  <c r="AE50" i="27"/>
  <c r="AD50" i="27"/>
  <c r="AC50" i="27"/>
  <c r="AB50" i="27"/>
  <c r="AA50" i="27"/>
  <c r="Z50" i="27"/>
  <c r="X50" i="27"/>
  <c r="R50" i="27"/>
  <c r="Q50" i="27"/>
  <c r="O50" i="27"/>
  <c r="AE49" i="27"/>
  <c r="AD49" i="27"/>
  <c r="AC49" i="27"/>
  <c r="AB49" i="27"/>
  <c r="AA49" i="27"/>
  <c r="Z49" i="27"/>
  <c r="X49" i="27"/>
  <c r="R49" i="27"/>
  <c r="Q49" i="27"/>
  <c r="O49" i="27"/>
  <c r="AE48" i="27"/>
  <c r="AD48" i="27"/>
  <c r="AC48" i="27"/>
  <c r="AB48" i="27"/>
  <c r="AA48" i="27"/>
  <c r="Z48" i="27"/>
  <c r="X48" i="27"/>
  <c r="R48" i="27"/>
  <c r="Q48" i="27"/>
  <c r="O48" i="27"/>
  <c r="AE47" i="27"/>
  <c r="AD47" i="27"/>
  <c r="AC47" i="27"/>
  <c r="AB47" i="27"/>
  <c r="AA47" i="27"/>
  <c r="Z47" i="27"/>
  <c r="X47" i="27"/>
  <c r="R47" i="27"/>
  <c r="Q47" i="27"/>
  <c r="O47" i="27"/>
  <c r="AE46" i="27"/>
  <c r="AD46" i="27"/>
  <c r="AC46" i="27"/>
  <c r="AB46" i="27"/>
  <c r="AA46" i="27"/>
  <c r="Z46" i="27"/>
  <c r="X46" i="27"/>
  <c r="R46" i="27"/>
  <c r="Q46" i="27"/>
  <c r="O46" i="27"/>
  <c r="AE45" i="27"/>
  <c r="AD45" i="27"/>
  <c r="AC45" i="27"/>
  <c r="AB45" i="27"/>
  <c r="AA45" i="27"/>
  <c r="Z45" i="27"/>
  <c r="X45" i="27"/>
  <c r="R45" i="27"/>
  <c r="Q45" i="27"/>
  <c r="O45" i="27"/>
  <c r="AE44" i="27"/>
  <c r="AD44" i="27"/>
  <c r="AC44" i="27"/>
  <c r="AB44" i="27"/>
  <c r="AA44" i="27"/>
  <c r="Z44" i="27"/>
  <c r="X44" i="27"/>
  <c r="R44" i="27"/>
  <c r="Q44" i="27"/>
  <c r="O44" i="27"/>
  <c r="AE43" i="27"/>
  <c r="AD43" i="27"/>
  <c r="AC43" i="27"/>
  <c r="AB43" i="27"/>
  <c r="AA43" i="27"/>
  <c r="Z43" i="27"/>
  <c r="X43" i="27"/>
  <c r="R43" i="27"/>
  <c r="Q43" i="27"/>
  <c r="O43" i="27"/>
  <c r="AE42" i="27"/>
  <c r="AD42" i="27"/>
  <c r="AC42" i="27"/>
  <c r="AB42" i="27"/>
  <c r="AA42" i="27"/>
  <c r="Z42" i="27"/>
  <c r="X42" i="27"/>
  <c r="R42" i="27"/>
  <c r="Q42" i="27"/>
  <c r="O42" i="27"/>
  <c r="AE41" i="27"/>
  <c r="AD41" i="27"/>
  <c r="AC41" i="27"/>
  <c r="AB41" i="27"/>
  <c r="AA41" i="27"/>
  <c r="Z41" i="27"/>
  <c r="X41" i="27"/>
  <c r="R41" i="27"/>
  <c r="Q41" i="27"/>
  <c r="O41" i="27"/>
  <c r="AE40" i="27"/>
  <c r="AD40" i="27"/>
  <c r="AC40" i="27"/>
  <c r="AB40" i="27"/>
  <c r="AA40" i="27"/>
  <c r="Z40" i="27"/>
  <c r="X40" i="27"/>
  <c r="R40" i="27"/>
  <c r="Q40" i="27"/>
  <c r="O40" i="27"/>
  <c r="AE39" i="27"/>
  <c r="AD39" i="27"/>
  <c r="AC39" i="27"/>
  <c r="AB39" i="27"/>
  <c r="AA39" i="27"/>
  <c r="Z39" i="27"/>
  <c r="X39" i="27"/>
  <c r="R39" i="27"/>
  <c r="Q39" i="27"/>
  <c r="O39" i="27"/>
  <c r="AE38" i="27"/>
  <c r="AD38" i="27"/>
  <c r="AC38" i="27"/>
  <c r="AB38" i="27"/>
  <c r="AA38" i="27"/>
  <c r="Z38" i="27"/>
  <c r="X38" i="27"/>
  <c r="R38" i="27"/>
  <c r="Q38" i="27"/>
  <c r="O38" i="27"/>
  <c r="AE37" i="27"/>
  <c r="AD37" i="27"/>
  <c r="AC37" i="27"/>
  <c r="AB37" i="27"/>
  <c r="AA37" i="27"/>
  <c r="Z37" i="27"/>
  <c r="X37" i="27"/>
  <c r="R37" i="27"/>
  <c r="Q37" i="27"/>
  <c r="O37" i="27"/>
  <c r="AE36" i="27"/>
  <c r="AD36" i="27"/>
  <c r="AC36" i="27"/>
  <c r="AB36" i="27"/>
  <c r="AA36" i="27"/>
  <c r="Z36" i="27"/>
  <c r="X36" i="27"/>
  <c r="R36" i="27"/>
  <c r="Q36" i="27"/>
  <c r="O36" i="27"/>
  <c r="AE35" i="27"/>
  <c r="AD35" i="27"/>
  <c r="AC35" i="27"/>
  <c r="AB35" i="27"/>
  <c r="AA35" i="27"/>
  <c r="Z35" i="27"/>
  <c r="X35" i="27"/>
  <c r="R35" i="27"/>
  <c r="Q35" i="27"/>
  <c r="O35" i="27"/>
  <c r="AE34" i="27"/>
  <c r="AD34" i="27"/>
  <c r="AC34" i="27"/>
  <c r="AB34" i="27"/>
  <c r="AA34" i="27"/>
  <c r="Z34" i="27"/>
  <c r="X34" i="27"/>
  <c r="R34" i="27"/>
  <c r="Q34" i="27"/>
  <c r="O34" i="27"/>
  <c r="AG33" i="27"/>
  <c r="AE33" i="27"/>
  <c r="AD33" i="27"/>
  <c r="AC33" i="27"/>
  <c r="AB33" i="27"/>
  <c r="AA33" i="27"/>
  <c r="Z33" i="27"/>
  <c r="Y33" i="27"/>
  <c r="X33" i="27"/>
  <c r="R33" i="27"/>
  <c r="Q33" i="27"/>
  <c r="O33" i="27"/>
  <c r="AE32" i="27"/>
  <c r="AD32" i="27"/>
  <c r="AC32" i="27"/>
  <c r="AB32" i="27"/>
  <c r="AA32" i="27"/>
  <c r="Z32" i="27"/>
  <c r="X32" i="27"/>
  <c r="R32" i="27"/>
  <c r="Q32" i="27"/>
  <c r="O32" i="27"/>
  <c r="AE31" i="27"/>
  <c r="AD31" i="27"/>
  <c r="AC31" i="27"/>
  <c r="AB31" i="27"/>
  <c r="AA31" i="27"/>
  <c r="Z31" i="27"/>
  <c r="X31" i="27"/>
  <c r="R31" i="27"/>
  <c r="Q31" i="27"/>
  <c r="O31" i="27"/>
  <c r="AE30" i="27"/>
  <c r="AD30" i="27"/>
  <c r="AC30" i="27"/>
  <c r="AB30" i="27"/>
  <c r="AA30" i="27"/>
  <c r="Z30" i="27"/>
  <c r="X30" i="27"/>
  <c r="R30" i="27"/>
  <c r="Q30" i="27"/>
  <c r="O30" i="27"/>
  <c r="AE29" i="27"/>
  <c r="AD29" i="27"/>
  <c r="AC29" i="27"/>
  <c r="AB29" i="27"/>
  <c r="AA29" i="27"/>
  <c r="Z29" i="27"/>
  <c r="X29" i="27"/>
  <c r="R29" i="27"/>
  <c r="Q29" i="27"/>
  <c r="O29" i="27"/>
  <c r="AE28" i="27"/>
  <c r="AD28" i="27"/>
  <c r="AC28" i="27"/>
  <c r="AB28" i="27"/>
  <c r="AA28" i="27"/>
  <c r="Z28" i="27"/>
  <c r="X28" i="27"/>
  <c r="R28" i="27"/>
  <c r="Q28" i="27"/>
  <c r="O28" i="27"/>
  <c r="AE27" i="27"/>
  <c r="AD27" i="27"/>
  <c r="AC27" i="27"/>
  <c r="AB27" i="27"/>
  <c r="AA27" i="27"/>
  <c r="Z27" i="27"/>
  <c r="X27" i="27"/>
  <c r="R27" i="27"/>
  <c r="Q27" i="27"/>
  <c r="O27" i="27"/>
  <c r="AE26" i="27"/>
  <c r="AD26" i="27"/>
  <c r="AC26" i="27"/>
  <c r="AB26" i="27"/>
  <c r="AA26" i="27"/>
  <c r="Z26" i="27"/>
  <c r="X26" i="27"/>
  <c r="R26" i="27"/>
  <c r="Q26" i="27"/>
  <c r="O26" i="27"/>
  <c r="AE25" i="27"/>
  <c r="AD25" i="27"/>
  <c r="AC25" i="27"/>
  <c r="AB25" i="27"/>
  <c r="AA25" i="27"/>
  <c r="Z25" i="27"/>
  <c r="X25" i="27"/>
  <c r="R25" i="27"/>
  <c r="Q25" i="27"/>
  <c r="O25" i="27"/>
  <c r="AE24" i="27"/>
  <c r="AD24" i="27"/>
  <c r="AC24" i="27"/>
  <c r="AB24" i="27"/>
  <c r="AA24" i="27"/>
  <c r="Z24" i="27"/>
  <c r="X24" i="27"/>
  <c r="R24" i="27"/>
  <c r="Q24" i="27"/>
  <c r="O24" i="27"/>
  <c r="AE23" i="27"/>
  <c r="AD23" i="27"/>
  <c r="AC23" i="27"/>
  <c r="AB23" i="27"/>
  <c r="AA23" i="27"/>
  <c r="Z23" i="27"/>
  <c r="X23" i="27"/>
  <c r="R23" i="27"/>
  <c r="Q23" i="27"/>
  <c r="O23" i="27"/>
  <c r="AE22" i="27"/>
  <c r="AD22" i="27"/>
  <c r="AC22" i="27"/>
  <c r="AB22" i="27"/>
  <c r="AA22" i="27"/>
  <c r="Z22" i="27"/>
  <c r="X22" i="27"/>
  <c r="R22" i="27"/>
  <c r="Q22" i="27"/>
  <c r="O22" i="27"/>
  <c r="AE21" i="27"/>
  <c r="AD21" i="27"/>
  <c r="AC21" i="27"/>
  <c r="AB21" i="27"/>
  <c r="AA21" i="27"/>
  <c r="Z21" i="27"/>
  <c r="X21" i="27"/>
  <c r="R21" i="27"/>
  <c r="Q21" i="27"/>
  <c r="O21" i="27"/>
  <c r="AE20" i="27"/>
  <c r="AD20" i="27"/>
  <c r="AC20" i="27"/>
  <c r="AB20" i="27"/>
  <c r="AA20" i="27"/>
  <c r="Z20" i="27"/>
  <c r="X20" i="27"/>
  <c r="R20" i="27"/>
  <c r="Q20" i="27"/>
  <c r="O20" i="27"/>
  <c r="AE19" i="27"/>
  <c r="AD19" i="27"/>
  <c r="AC19" i="27"/>
  <c r="AB19" i="27"/>
  <c r="AA19" i="27"/>
  <c r="Z19" i="27"/>
  <c r="X19" i="27"/>
  <c r="R19" i="27"/>
  <c r="Q19" i="27"/>
  <c r="O19" i="27"/>
  <c r="AE18" i="27"/>
  <c r="AD18" i="27"/>
  <c r="AC18" i="27"/>
  <c r="AB18" i="27"/>
  <c r="AA18" i="27"/>
  <c r="Z18" i="27"/>
  <c r="X18" i="27"/>
  <c r="R18" i="27"/>
  <c r="Q18" i="27"/>
  <c r="O18" i="27"/>
  <c r="AE17" i="27"/>
  <c r="AD17" i="27"/>
  <c r="AC17" i="27"/>
  <c r="AB17" i="27"/>
  <c r="AA17" i="27"/>
  <c r="Z17" i="27"/>
  <c r="X17" i="27"/>
  <c r="R17" i="27"/>
  <c r="Q17" i="27"/>
  <c r="O17" i="27"/>
  <c r="AE16" i="27"/>
  <c r="AD16" i="27"/>
  <c r="AC16" i="27"/>
  <c r="AB16" i="27"/>
  <c r="AA16" i="27"/>
  <c r="Z16" i="27"/>
  <c r="X16" i="27"/>
  <c r="R16" i="27"/>
  <c r="Q16" i="27"/>
  <c r="O16" i="27"/>
  <c r="AE15" i="27"/>
  <c r="AD15" i="27"/>
  <c r="AC15" i="27"/>
  <c r="AB15" i="27"/>
  <c r="AA15" i="27"/>
  <c r="Z15" i="27"/>
  <c r="X15" i="27"/>
  <c r="R15" i="27"/>
  <c r="Q15" i="27"/>
  <c r="O15" i="27"/>
  <c r="AE14" i="27"/>
  <c r="AD14" i="27"/>
  <c r="AC14" i="27"/>
  <c r="AB14" i="27"/>
  <c r="AA14" i="27"/>
  <c r="Z14" i="27"/>
  <c r="X14" i="27"/>
  <c r="R14" i="27"/>
  <c r="Q14" i="27"/>
  <c r="O14" i="27"/>
  <c r="AE13" i="27"/>
  <c r="AD13" i="27"/>
  <c r="AC13" i="27"/>
  <c r="AB13" i="27"/>
  <c r="AA13" i="27"/>
  <c r="Z13" i="27"/>
  <c r="X13" i="27"/>
  <c r="R13" i="27"/>
  <c r="Q13" i="27"/>
  <c r="O13" i="27"/>
  <c r="AE12" i="27"/>
  <c r="AD12" i="27"/>
  <c r="AC12" i="27"/>
  <c r="AB12" i="27"/>
  <c r="AA12" i="27"/>
  <c r="Z12" i="27"/>
  <c r="X12" i="27"/>
  <c r="R12" i="27"/>
  <c r="Q12" i="27"/>
  <c r="O12" i="27"/>
  <c r="AE11" i="27"/>
  <c r="AD11" i="27"/>
  <c r="AC11" i="27"/>
  <c r="AB11" i="27"/>
  <c r="AA11" i="27"/>
  <c r="Z11" i="27"/>
  <c r="X11" i="27"/>
  <c r="R11" i="27"/>
  <c r="Q11" i="27"/>
  <c r="O11" i="27"/>
  <c r="AE10" i="27"/>
  <c r="AD10" i="27"/>
  <c r="AC10" i="27"/>
  <c r="AB10" i="27"/>
  <c r="AA10" i="27"/>
  <c r="Z10" i="27"/>
  <c r="X10" i="27"/>
  <c r="R10" i="27"/>
  <c r="Q10" i="27"/>
  <c r="O10" i="27"/>
  <c r="AE9" i="27"/>
  <c r="AD9" i="27"/>
  <c r="AC9" i="27"/>
  <c r="AB9" i="27"/>
  <c r="AA9" i="27"/>
  <c r="Z9" i="27"/>
  <c r="X9" i="27"/>
  <c r="R9" i="27"/>
  <c r="Q9" i="27"/>
  <c r="O9" i="27"/>
  <c r="AE8" i="27"/>
  <c r="AD8" i="27"/>
  <c r="AC8" i="27"/>
  <c r="AB8" i="27"/>
  <c r="AA8" i="27"/>
  <c r="Z8" i="27"/>
  <c r="X8" i="27"/>
  <c r="R8" i="27"/>
  <c r="Q8" i="27"/>
  <c r="O8" i="27"/>
  <c r="AE7" i="27"/>
  <c r="AD7" i="27"/>
  <c r="AC7" i="27"/>
  <c r="AB7" i="27"/>
  <c r="AA7" i="27"/>
  <c r="Z7" i="27"/>
  <c r="X7" i="27"/>
  <c r="R7" i="27"/>
  <c r="Q7" i="27"/>
  <c r="O7" i="27"/>
  <c r="AE6" i="27"/>
  <c r="AD6" i="27"/>
  <c r="AC6" i="27"/>
  <c r="AB6" i="27"/>
  <c r="AA6" i="27"/>
  <c r="Z6" i="27"/>
  <c r="X6" i="27"/>
  <c r="R6" i="27"/>
  <c r="Q6" i="27"/>
  <c r="O6" i="27"/>
  <c r="AE5" i="27"/>
  <c r="AD5" i="27"/>
  <c r="AC5" i="27"/>
  <c r="AB5" i="27"/>
  <c r="AA5" i="27"/>
  <c r="Z5" i="27"/>
  <c r="X5" i="27"/>
  <c r="R5" i="27"/>
  <c r="Q5" i="27"/>
  <c r="O5" i="27"/>
  <c r="AE4" i="27"/>
  <c r="AD4" i="27"/>
  <c r="AC4" i="27"/>
  <c r="AB4" i="27"/>
  <c r="AA4" i="27"/>
  <c r="Z4" i="27"/>
  <c r="X4" i="27"/>
  <c r="R4" i="27"/>
  <c r="Q4" i="27"/>
  <c r="O4" i="27"/>
  <c r="M1" i="27"/>
  <c r="K1" i="27"/>
  <c r="I1" i="27"/>
  <c r="E1" i="27"/>
  <c r="N1" i="27" l="1"/>
  <c r="AG615" i="25"/>
  <c r="AE615" i="25"/>
  <c r="AD615" i="25"/>
  <c r="AC615" i="25"/>
  <c r="AB615" i="25"/>
  <c r="AA615" i="25"/>
  <c r="Z615" i="25"/>
  <c r="Y615" i="25"/>
  <c r="X615" i="25"/>
  <c r="R615" i="25"/>
  <c r="Q615" i="25"/>
  <c r="O615" i="25"/>
  <c r="I615" i="25"/>
  <c r="AG614" i="25"/>
  <c r="AE614" i="25"/>
  <c r="AD614" i="25"/>
  <c r="AC614" i="25"/>
  <c r="AB614" i="25"/>
  <c r="AA614" i="25"/>
  <c r="Z614" i="25"/>
  <c r="Y614" i="25"/>
  <c r="X614" i="25"/>
  <c r="R614" i="25"/>
  <c r="Q614" i="25"/>
  <c r="O614" i="25"/>
  <c r="I614" i="25"/>
  <c r="AG613" i="25"/>
  <c r="AE613" i="25"/>
  <c r="AD613" i="25"/>
  <c r="AC613" i="25"/>
  <c r="AB613" i="25"/>
  <c r="AA613" i="25"/>
  <c r="Z613" i="25"/>
  <c r="Y613" i="25"/>
  <c r="X613" i="25"/>
  <c r="R613" i="25"/>
  <c r="Q613" i="25"/>
  <c r="O613" i="25"/>
  <c r="I613" i="25"/>
  <c r="AG612" i="25"/>
  <c r="AE612" i="25"/>
  <c r="AD612" i="25"/>
  <c r="AC612" i="25"/>
  <c r="AB612" i="25"/>
  <c r="AA612" i="25"/>
  <c r="Z612" i="25"/>
  <c r="Y612" i="25"/>
  <c r="X612" i="25"/>
  <c r="R612" i="25"/>
  <c r="Q612" i="25"/>
  <c r="O612" i="25"/>
  <c r="I612" i="25"/>
  <c r="AG611" i="25"/>
  <c r="AE611" i="25"/>
  <c r="AD611" i="25"/>
  <c r="AC611" i="25"/>
  <c r="AB611" i="25"/>
  <c r="AA611" i="25"/>
  <c r="Z611" i="25"/>
  <c r="Y611" i="25"/>
  <c r="X611" i="25"/>
  <c r="R611" i="25"/>
  <c r="Q611" i="25"/>
  <c r="O611" i="25"/>
  <c r="I611" i="25"/>
  <c r="AG610" i="25"/>
  <c r="AE610" i="25"/>
  <c r="AD610" i="25"/>
  <c r="AC610" i="25"/>
  <c r="AB610" i="25"/>
  <c r="AA610" i="25"/>
  <c r="Z610" i="25"/>
  <c r="Y610" i="25"/>
  <c r="X610" i="25"/>
  <c r="R610" i="25"/>
  <c r="Q610" i="25"/>
  <c r="O610" i="25"/>
  <c r="I610" i="25"/>
  <c r="AG609" i="25"/>
  <c r="AE609" i="25"/>
  <c r="AD609" i="25"/>
  <c r="AC609" i="25"/>
  <c r="AB609" i="25"/>
  <c r="AA609" i="25"/>
  <c r="Z609" i="25"/>
  <c r="Y609" i="25"/>
  <c r="X609" i="25"/>
  <c r="R609" i="25"/>
  <c r="Q609" i="25"/>
  <c r="O609" i="25"/>
  <c r="I609" i="25"/>
  <c r="AG608" i="25"/>
  <c r="AE608" i="25"/>
  <c r="AD608" i="25"/>
  <c r="AC608" i="25"/>
  <c r="AB608" i="25"/>
  <c r="AA608" i="25"/>
  <c r="Z608" i="25"/>
  <c r="Y608" i="25"/>
  <c r="X608" i="25"/>
  <c r="R608" i="25"/>
  <c r="Q608" i="25"/>
  <c r="O608" i="25"/>
  <c r="I608" i="25"/>
  <c r="AG607" i="25"/>
  <c r="AE607" i="25"/>
  <c r="AD607" i="25"/>
  <c r="AC607" i="25"/>
  <c r="AB607" i="25"/>
  <c r="AA607" i="25"/>
  <c r="Z607" i="25"/>
  <c r="Y607" i="25"/>
  <c r="X607" i="25"/>
  <c r="R607" i="25"/>
  <c r="Q607" i="25"/>
  <c r="O607" i="25"/>
  <c r="I607" i="25"/>
  <c r="AG606" i="25"/>
  <c r="AE606" i="25"/>
  <c r="AD606" i="25"/>
  <c r="AC606" i="25"/>
  <c r="AB606" i="25"/>
  <c r="AA606" i="25"/>
  <c r="Z606" i="25"/>
  <c r="Y606" i="25"/>
  <c r="X606" i="25"/>
  <c r="R606" i="25"/>
  <c r="Q606" i="25"/>
  <c r="O606" i="25"/>
  <c r="I606" i="25"/>
  <c r="AG605" i="25"/>
  <c r="AE605" i="25"/>
  <c r="AD605" i="25"/>
  <c r="AC605" i="25"/>
  <c r="AB605" i="25"/>
  <c r="AA605" i="25"/>
  <c r="Z605" i="25"/>
  <c r="Y605" i="25"/>
  <c r="X605" i="25"/>
  <c r="R605" i="25"/>
  <c r="Q605" i="25"/>
  <c r="O605" i="25"/>
  <c r="I605" i="25"/>
  <c r="AG604" i="25"/>
  <c r="AE604" i="25"/>
  <c r="AD604" i="25"/>
  <c r="AC604" i="25"/>
  <c r="AB604" i="25"/>
  <c r="AA604" i="25"/>
  <c r="Z604" i="25"/>
  <c r="Y604" i="25"/>
  <c r="X604" i="25"/>
  <c r="R604" i="25"/>
  <c r="Q604" i="25"/>
  <c r="O604" i="25"/>
  <c r="I604" i="25"/>
  <c r="AG603" i="25"/>
  <c r="AE603" i="25"/>
  <c r="AD603" i="25"/>
  <c r="AC603" i="25"/>
  <c r="AB603" i="25"/>
  <c r="AA603" i="25"/>
  <c r="Z603" i="25"/>
  <c r="Y603" i="25"/>
  <c r="X603" i="25"/>
  <c r="R603" i="25"/>
  <c r="Q603" i="25"/>
  <c r="O603" i="25"/>
  <c r="I603" i="25"/>
  <c r="AG602" i="25"/>
  <c r="AE602" i="25"/>
  <c r="AD602" i="25"/>
  <c r="AC602" i="25"/>
  <c r="AB602" i="25"/>
  <c r="AA602" i="25"/>
  <c r="Z602" i="25"/>
  <c r="Y602" i="25"/>
  <c r="X602" i="25"/>
  <c r="R602" i="25"/>
  <c r="Q602" i="25"/>
  <c r="O602" i="25"/>
  <c r="I602" i="25"/>
  <c r="AG601" i="25"/>
  <c r="AE601" i="25"/>
  <c r="AD601" i="25"/>
  <c r="AC601" i="25"/>
  <c r="AB601" i="25"/>
  <c r="AA601" i="25"/>
  <c r="Z601" i="25"/>
  <c r="Y601" i="25"/>
  <c r="X601" i="25"/>
  <c r="R601" i="25"/>
  <c r="Q601" i="25"/>
  <c r="O601" i="25"/>
  <c r="I601" i="25"/>
  <c r="AG600" i="25"/>
  <c r="AE600" i="25"/>
  <c r="AD600" i="25"/>
  <c r="AC600" i="25"/>
  <c r="AB600" i="25"/>
  <c r="AA600" i="25"/>
  <c r="Z600" i="25"/>
  <c r="Y600" i="25"/>
  <c r="X600" i="25"/>
  <c r="R600" i="25"/>
  <c r="Q600" i="25"/>
  <c r="O600" i="25"/>
  <c r="I600" i="25"/>
  <c r="AG599" i="25"/>
  <c r="AE599" i="25"/>
  <c r="AD599" i="25"/>
  <c r="AC599" i="25"/>
  <c r="AB599" i="25"/>
  <c r="AA599" i="25"/>
  <c r="Z599" i="25"/>
  <c r="Y599" i="25"/>
  <c r="X599" i="25"/>
  <c r="R599" i="25"/>
  <c r="Q599" i="25"/>
  <c r="O599" i="25"/>
  <c r="I599" i="25"/>
  <c r="AG598" i="25"/>
  <c r="AE598" i="25"/>
  <c r="AD598" i="25"/>
  <c r="AC598" i="25"/>
  <c r="AB598" i="25"/>
  <c r="AA598" i="25"/>
  <c r="Z598" i="25"/>
  <c r="Y598" i="25"/>
  <c r="X598" i="25"/>
  <c r="R598" i="25"/>
  <c r="Q598" i="25"/>
  <c r="O598" i="25"/>
  <c r="I598" i="25"/>
  <c r="AG597" i="25"/>
  <c r="AE597" i="25"/>
  <c r="AD597" i="25"/>
  <c r="AC597" i="25"/>
  <c r="AB597" i="25"/>
  <c r="AA597" i="25"/>
  <c r="Z597" i="25"/>
  <c r="Y597" i="25"/>
  <c r="X597" i="25"/>
  <c r="R597" i="25"/>
  <c r="Q597" i="25"/>
  <c r="O597" i="25"/>
  <c r="I597" i="25"/>
  <c r="AG596" i="25"/>
  <c r="AE596" i="25"/>
  <c r="AD596" i="25"/>
  <c r="AC596" i="25"/>
  <c r="AB596" i="25"/>
  <c r="AA596" i="25"/>
  <c r="Z596" i="25"/>
  <c r="Y596" i="25"/>
  <c r="X596" i="25"/>
  <c r="R596" i="25"/>
  <c r="Q596" i="25"/>
  <c r="O596" i="25"/>
  <c r="I596" i="25"/>
  <c r="AG595" i="25"/>
  <c r="AE595" i="25"/>
  <c r="AD595" i="25"/>
  <c r="AC595" i="25"/>
  <c r="AB595" i="25"/>
  <c r="AA595" i="25"/>
  <c r="Z595" i="25"/>
  <c r="Y595" i="25"/>
  <c r="X595" i="25"/>
  <c r="R595" i="25"/>
  <c r="Q595" i="25"/>
  <c r="O595" i="25"/>
  <c r="I595" i="25"/>
  <c r="AG594" i="25"/>
  <c r="AE594" i="25"/>
  <c r="AD594" i="25"/>
  <c r="AC594" i="25"/>
  <c r="AB594" i="25"/>
  <c r="AA594" i="25"/>
  <c r="Z594" i="25"/>
  <c r="Y594" i="25"/>
  <c r="X594" i="25"/>
  <c r="R594" i="25"/>
  <c r="Q594" i="25"/>
  <c r="O594" i="25"/>
  <c r="I594" i="25"/>
  <c r="AG593" i="25"/>
  <c r="AE593" i="25"/>
  <c r="AD593" i="25"/>
  <c r="AC593" i="25"/>
  <c r="AB593" i="25"/>
  <c r="AA593" i="25"/>
  <c r="Z593" i="25"/>
  <c r="Y593" i="25"/>
  <c r="X593" i="25"/>
  <c r="R593" i="25"/>
  <c r="Q593" i="25"/>
  <c r="O593" i="25"/>
  <c r="I593" i="25"/>
  <c r="AG592" i="25"/>
  <c r="AE592" i="25"/>
  <c r="AD592" i="25"/>
  <c r="AC592" i="25"/>
  <c r="AB592" i="25"/>
  <c r="AA592" i="25"/>
  <c r="Z592" i="25"/>
  <c r="Y592" i="25"/>
  <c r="X592" i="25"/>
  <c r="R592" i="25"/>
  <c r="Q592" i="25"/>
  <c r="O592" i="25"/>
  <c r="I592" i="25"/>
  <c r="AG591" i="25"/>
  <c r="AE591" i="25"/>
  <c r="AD591" i="25"/>
  <c r="AC591" i="25"/>
  <c r="AB591" i="25"/>
  <c r="AA591" i="25"/>
  <c r="Z591" i="25"/>
  <c r="Y591" i="25"/>
  <c r="X591" i="25"/>
  <c r="R591" i="25"/>
  <c r="Q591" i="25"/>
  <c r="O591" i="25"/>
  <c r="I591" i="25"/>
  <c r="AG590" i="25"/>
  <c r="AE590" i="25"/>
  <c r="AD590" i="25"/>
  <c r="AC590" i="25"/>
  <c r="AB590" i="25"/>
  <c r="AA590" i="25"/>
  <c r="Z590" i="25"/>
  <c r="Y590" i="25"/>
  <c r="X590" i="25"/>
  <c r="R590" i="25"/>
  <c r="Q590" i="25"/>
  <c r="O590" i="25"/>
  <c r="I590" i="25"/>
  <c r="AG589" i="25"/>
  <c r="AE589" i="25"/>
  <c r="AD589" i="25"/>
  <c r="AC589" i="25"/>
  <c r="AB589" i="25"/>
  <c r="AA589" i="25"/>
  <c r="Z589" i="25"/>
  <c r="Y589" i="25"/>
  <c r="X589" i="25"/>
  <c r="R589" i="25"/>
  <c r="Q589" i="25"/>
  <c r="O589" i="25"/>
  <c r="I589" i="25"/>
  <c r="AG588" i="25"/>
  <c r="AE588" i="25"/>
  <c r="AD588" i="25"/>
  <c r="AC588" i="25"/>
  <c r="AB588" i="25"/>
  <c r="AA588" i="25"/>
  <c r="Z588" i="25"/>
  <c r="Y588" i="25"/>
  <c r="X588" i="25"/>
  <c r="R588" i="25"/>
  <c r="Q588" i="25"/>
  <c r="O588" i="25"/>
  <c r="I588" i="25"/>
  <c r="AG587" i="25"/>
  <c r="AE587" i="25"/>
  <c r="AD587" i="25"/>
  <c r="AC587" i="25"/>
  <c r="AB587" i="25"/>
  <c r="AA587" i="25"/>
  <c r="Z587" i="25"/>
  <c r="Y587" i="25"/>
  <c r="X587" i="25"/>
  <c r="R587" i="25"/>
  <c r="Q587" i="25"/>
  <c r="O587" i="25"/>
  <c r="I587" i="25"/>
  <c r="AG586" i="25"/>
  <c r="AE586" i="25"/>
  <c r="AD586" i="25"/>
  <c r="AC586" i="25"/>
  <c r="AB586" i="25"/>
  <c r="AA586" i="25"/>
  <c r="Z586" i="25"/>
  <c r="Y586" i="25"/>
  <c r="X586" i="25"/>
  <c r="R586" i="25"/>
  <c r="Q586" i="25"/>
  <c r="O586" i="25"/>
  <c r="I586" i="25"/>
  <c r="AG585" i="25"/>
  <c r="AE585" i="25"/>
  <c r="AD585" i="25"/>
  <c r="AC585" i="25"/>
  <c r="AB585" i="25"/>
  <c r="AA585" i="25"/>
  <c r="Z585" i="25"/>
  <c r="Y585" i="25"/>
  <c r="X585" i="25"/>
  <c r="R585" i="25"/>
  <c r="Q585" i="25"/>
  <c r="O585" i="25"/>
  <c r="I585" i="25"/>
  <c r="AG584" i="25"/>
  <c r="AE584" i="25"/>
  <c r="AD584" i="25"/>
  <c r="AC584" i="25"/>
  <c r="AB584" i="25"/>
  <c r="AA584" i="25"/>
  <c r="Z584" i="25"/>
  <c r="Y584" i="25"/>
  <c r="X584" i="25"/>
  <c r="R584" i="25"/>
  <c r="Q584" i="25"/>
  <c r="O584" i="25"/>
  <c r="I584" i="25"/>
  <c r="AG583" i="25"/>
  <c r="AE583" i="25"/>
  <c r="AD583" i="25"/>
  <c r="AC583" i="25"/>
  <c r="AB583" i="25"/>
  <c r="AA583" i="25"/>
  <c r="Z583" i="25"/>
  <c r="Y583" i="25"/>
  <c r="X583" i="25"/>
  <c r="R583" i="25"/>
  <c r="Q583" i="25"/>
  <c r="O583" i="25"/>
  <c r="I583" i="25"/>
  <c r="AG582" i="25"/>
  <c r="AE582" i="25"/>
  <c r="AD582" i="25"/>
  <c r="AC582" i="25"/>
  <c r="AB582" i="25"/>
  <c r="AA582" i="25"/>
  <c r="Z582" i="25"/>
  <c r="Y582" i="25"/>
  <c r="X582" i="25"/>
  <c r="R582" i="25"/>
  <c r="Q582" i="25"/>
  <c r="O582" i="25"/>
  <c r="I582" i="25"/>
  <c r="AG581" i="25"/>
  <c r="AE581" i="25"/>
  <c r="AD581" i="25"/>
  <c r="AC581" i="25"/>
  <c r="AB581" i="25"/>
  <c r="AA581" i="25"/>
  <c r="Z581" i="25"/>
  <c r="Y581" i="25"/>
  <c r="X581" i="25"/>
  <c r="R581" i="25"/>
  <c r="Q581" i="25"/>
  <c r="O581" i="25"/>
  <c r="I581" i="25"/>
  <c r="AG580" i="25"/>
  <c r="AE580" i="25"/>
  <c r="AD580" i="25"/>
  <c r="AC580" i="25"/>
  <c r="AB580" i="25"/>
  <c r="AA580" i="25"/>
  <c r="Z580" i="25"/>
  <c r="Y580" i="25"/>
  <c r="X580" i="25"/>
  <c r="R580" i="25"/>
  <c r="Q580" i="25"/>
  <c r="O580" i="25"/>
  <c r="I580" i="25"/>
  <c r="AG579" i="25"/>
  <c r="AE579" i="25"/>
  <c r="AD579" i="25"/>
  <c r="AC579" i="25"/>
  <c r="AB579" i="25"/>
  <c r="AA579" i="25"/>
  <c r="Z579" i="25"/>
  <c r="Y579" i="25"/>
  <c r="X579" i="25"/>
  <c r="R579" i="25"/>
  <c r="Q579" i="25"/>
  <c r="O579" i="25"/>
  <c r="I579" i="25"/>
  <c r="AG578" i="25"/>
  <c r="AE578" i="25"/>
  <c r="AD578" i="25"/>
  <c r="AC578" i="25"/>
  <c r="AB578" i="25"/>
  <c r="AA578" i="25"/>
  <c r="Z578" i="25"/>
  <c r="Y578" i="25"/>
  <c r="X578" i="25"/>
  <c r="R578" i="25"/>
  <c r="Q578" i="25"/>
  <c r="O578" i="25"/>
  <c r="I578" i="25"/>
  <c r="AG577" i="25"/>
  <c r="AE577" i="25"/>
  <c r="AD577" i="25"/>
  <c r="AC577" i="25"/>
  <c r="AB577" i="25"/>
  <c r="AA577" i="25"/>
  <c r="Z577" i="25"/>
  <c r="Y577" i="25"/>
  <c r="X577" i="25"/>
  <c r="R577" i="25"/>
  <c r="Q577" i="25"/>
  <c r="O577" i="25"/>
  <c r="I577" i="25"/>
  <c r="AG576" i="25"/>
  <c r="AE576" i="25"/>
  <c r="AD576" i="25"/>
  <c r="AC576" i="25"/>
  <c r="AB576" i="25"/>
  <c r="AA576" i="25"/>
  <c r="Z576" i="25"/>
  <c r="Y576" i="25"/>
  <c r="X576" i="25"/>
  <c r="R576" i="25"/>
  <c r="Q576" i="25"/>
  <c r="O576" i="25"/>
  <c r="I576" i="25"/>
  <c r="AG575" i="25"/>
  <c r="AE575" i="25"/>
  <c r="AD575" i="25"/>
  <c r="AC575" i="25"/>
  <c r="AB575" i="25"/>
  <c r="AA575" i="25"/>
  <c r="Z575" i="25"/>
  <c r="Y575" i="25"/>
  <c r="X575" i="25"/>
  <c r="R575" i="25"/>
  <c r="Q575" i="25"/>
  <c r="O575" i="25"/>
  <c r="I575" i="25"/>
  <c r="AG574" i="25"/>
  <c r="AE574" i="25"/>
  <c r="AD574" i="25"/>
  <c r="AC574" i="25"/>
  <c r="AB574" i="25"/>
  <c r="AA574" i="25"/>
  <c r="Z574" i="25"/>
  <c r="Y574" i="25"/>
  <c r="X574" i="25"/>
  <c r="R574" i="25"/>
  <c r="Q574" i="25"/>
  <c r="O574" i="25"/>
  <c r="I574" i="25"/>
  <c r="AG573" i="25"/>
  <c r="AE573" i="25"/>
  <c r="AD573" i="25"/>
  <c r="AC573" i="25"/>
  <c r="AB573" i="25"/>
  <c r="AA573" i="25"/>
  <c r="Z573" i="25"/>
  <c r="Y573" i="25"/>
  <c r="X573" i="25"/>
  <c r="R573" i="25"/>
  <c r="Q573" i="25"/>
  <c r="O573" i="25"/>
  <c r="I573" i="25"/>
  <c r="AG572" i="25"/>
  <c r="AE572" i="25"/>
  <c r="AD572" i="25"/>
  <c r="AC572" i="25"/>
  <c r="AB572" i="25"/>
  <c r="AA572" i="25"/>
  <c r="Z572" i="25"/>
  <c r="Y572" i="25"/>
  <c r="X572" i="25"/>
  <c r="R572" i="25"/>
  <c r="Q572" i="25"/>
  <c r="O572" i="25"/>
  <c r="I572" i="25"/>
  <c r="AG571" i="25"/>
  <c r="AE571" i="25"/>
  <c r="AD571" i="25"/>
  <c r="AC571" i="25"/>
  <c r="AB571" i="25"/>
  <c r="AA571" i="25"/>
  <c r="Z571" i="25"/>
  <c r="Y571" i="25"/>
  <c r="X571" i="25"/>
  <c r="R571" i="25"/>
  <c r="Q571" i="25"/>
  <c r="O571" i="25"/>
  <c r="I571" i="25"/>
  <c r="AG570" i="25"/>
  <c r="AE570" i="25"/>
  <c r="AD570" i="25"/>
  <c r="AC570" i="25"/>
  <c r="AB570" i="25"/>
  <c r="AA570" i="25"/>
  <c r="Z570" i="25"/>
  <c r="Y570" i="25"/>
  <c r="X570" i="25"/>
  <c r="R570" i="25"/>
  <c r="Q570" i="25"/>
  <c r="O570" i="25"/>
  <c r="I570" i="25"/>
  <c r="AG569" i="25"/>
  <c r="AE569" i="25"/>
  <c r="AD569" i="25"/>
  <c r="AC569" i="25"/>
  <c r="AB569" i="25"/>
  <c r="AA569" i="25"/>
  <c r="Z569" i="25"/>
  <c r="Y569" i="25"/>
  <c r="X569" i="25"/>
  <c r="R569" i="25"/>
  <c r="Q569" i="25"/>
  <c r="O569" i="25"/>
  <c r="I569" i="25"/>
  <c r="AG568" i="25"/>
  <c r="AE568" i="25"/>
  <c r="AD568" i="25"/>
  <c r="AC568" i="25"/>
  <c r="AB568" i="25"/>
  <c r="AA568" i="25"/>
  <c r="Z568" i="25"/>
  <c r="Y568" i="25"/>
  <c r="X568" i="25"/>
  <c r="R568" i="25"/>
  <c r="Q568" i="25"/>
  <c r="O568" i="25"/>
  <c r="I568" i="25"/>
  <c r="AG567" i="25"/>
  <c r="AE567" i="25"/>
  <c r="AD567" i="25"/>
  <c r="AC567" i="25"/>
  <c r="AB567" i="25"/>
  <c r="AA567" i="25"/>
  <c r="Z567" i="25"/>
  <c r="Y567" i="25"/>
  <c r="X567" i="25"/>
  <c r="R567" i="25"/>
  <c r="Q567" i="25"/>
  <c r="O567" i="25"/>
  <c r="I567" i="25"/>
  <c r="AG566" i="25"/>
  <c r="AE566" i="25"/>
  <c r="AD566" i="25"/>
  <c r="AC566" i="25"/>
  <c r="AB566" i="25"/>
  <c r="AA566" i="25"/>
  <c r="Z566" i="25"/>
  <c r="Y566" i="25"/>
  <c r="X566" i="25"/>
  <c r="R566" i="25"/>
  <c r="Q566" i="25"/>
  <c r="O566" i="25"/>
  <c r="I566" i="25"/>
  <c r="AG565" i="25"/>
  <c r="AE565" i="25"/>
  <c r="AD565" i="25"/>
  <c r="AC565" i="25"/>
  <c r="AB565" i="25"/>
  <c r="AA565" i="25"/>
  <c r="Z565" i="25"/>
  <c r="Y565" i="25"/>
  <c r="X565" i="25"/>
  <c r="R565" i="25"/>
  <c r="Q565" i="25"/>
  <c r="O565" i="25"/>
  <c r="I565" i="25"/>
  <c r="AG564" i="25"/>
  <c r="AE564" i="25"/>
  <c r="AD564" i="25"/>
  <c r="AC564" i="25"/>
  <c r="AB564" i="25"/>
  <c r="AA564" i="25"/>
  <c r="Z564" i="25"/>
  <c r="Y564" i="25"/>
  <c r="X564" i="25"/>
  <c r="R564" i="25"/>
  <c r="Q564" i="25"/>
  <c r="O564" i="25"/>
  <c r="I564" i="25"/>
  <c r="AG563" i="25"/>
  <c r="AE563" i="25"/>
  <c r="AD563" i="25"/>
  <c r="AC563" i="25"/>
  <c r="AB563" i="25"/>
  <c r="AA563" i="25"/>
  <c r="Z563" i="25"/>
  <c r="Y563" i="25"/>
  <c r="X563" i="25"/>
  <c r="R563" i="25"/>
  <c r="Q563" i="25"/>
  <c r="O563" i="25"/>
  <c r="I563" i="25"/>
  <c r="AG562" i="25"/>
  <c r="AE562" i="25"/>
  <c r="AD562" i="25"/>
  <c r="AC562" i="25"/>
  <c r="AB562" i="25"/>
  <c r="AA562" i="25"/>
  <c r="Z562" i="25"/>
  <c r="Y562" i="25"/>
  <c r="X562" i="25"/>
  <c r="R562" i="25"/>
  <c r="Q562" i="25"/>
  <c r="O562" i="25"/>
  <c r="I562" i="25"/>
  <c r="AG561" i="25"/>
  <c r="AE561" i="25"/>
  <c r="AD561" i="25"/>
  <c r="AC561" i="25"/>
  <c r="AB561" i="25"/>
  <c r="AA561" i="25"/>
  <c r="Z561" i="25"/>
  <c r="Y561" i="25"/>
  <c r="X561" i="25"/>
  <c r="R561" i="25"/>
  <c r="Q561" i="25"/>
  <c r="O561" i="25"/>
  <c r="I561" i="25"/>
  <c r="AG560" i="25"/>
  <c r="AE560" i="25"/>
  <c r="AD560" i="25"/>
  <c r="AC560" i="25"/>
  <c r="AB560" i="25"/>
  <c r="AA560" i="25"/>
  <c r="Z560" i="25"/>
  <c r="Y560" i="25"/>
  <c r="X560" i="25"/>
  <c r="R560" i="25"/>
  <c r="Q560" i="25"/>
  <c r="O560" i="25"/>
  <c r="I560" i="25"/>
  <c r="AG559" i="25"/>
  <c r="AE559" i="25"/>
  <c r="AD559" i="25"/>
  <c r="AC559" i="25"/>
  <c r="AB559" i="25"/>
  <c r="AA559" i="25"/>
  <c r="Z559" i="25"/>
  <c r="Y559" i="25"/>
  <c r="X559" i="25"/>
  <c r="R559" i="25"/>
  <c r="Q559" i="25"/>
  <c r="O559" i="25"/>
  <c r="I559" i="25"/>
  <c r="AG558" i="25"/>
  <c r="AE558" i="25"/>
  <c r="AD558" i="25"/>
  <c r="AC558" i="25"/>
  <c r="AB558" i="25"/>
  <c r="AA558" i="25"/>
  <c r="Z558" i="25"/>
  <c r="Y558" i="25"/>
  <c r="X558" i="25"/>
  <c r="R558" i="25"/>
  <c r="Q558" i="25"/>
  <c r="O558" i="25"/>
  <c r="I558" i="25"/>
  <c r="AG557" i="25"/>
  <c r="AE557" i="25"/>
  <c r="AD557" i="25"/>
  <c r="AC557" i="25"/>
  <c r="AB557" i="25"/>
  <c r="AA557" i="25"/>
  <c r="Z557" i="25"/>
  <c r="Y557" i="25"/>
  <c r="X557" i="25"/>
  <c r="R557" i="25"/>
  <c r="Q557" i="25"/>
  <c r="O557" i="25"/>
  <c r="I557" i="25"/>
  <c r="AG556" i="25"/>
  <c r="AE556" i="25"/>
  <c r="AD556" i="25"/>
  <c r="AC556" i="25"/>
  <c r="AB556" i="25"/>
  <c r="AA556" i="25"/>
  <c r="Z556" i="25"/>
  <c r="Y556" i="25"/>
  <c r="X556" i="25"/>
  <c r="R556" i="25"/>
  <c r="Q556" i="25"/>
  <c r="O556" i="25"/>
  <c r="I556" i="25"/>
  <c r="AG555" i="25"/>
  <c r="AE555" i="25"/>
  <c r="AD555" i="25"/>
  <c r="AC555" i="25"/>
  <c r="AB555" i="25"/>
  <c r="AA555" i="25"/>
  <c r="Z555" i="25"/>
  <c r="Y555" i="25"/>
  <c r="X555" i="25"/>
  <c r="R555" i="25"/>
  <c r="Q555" i="25"/>
  <c r="O555" i="25"/>
  <c r="I555" i="25"/>
  <c r="AG554" i="25"/>
  <c r="AE554" i="25"/>
  <c r="AD554" i="25"/>
  <c r="AC554" i="25"/>
  <c r="AB554" i="25"/>
  <c r="AA554" i="25"/>
  <c r="Z554" i="25"/>
  <c r="Y554" i="25"/>
  <c r="X554" i="25"/>
  <c r="R554" i="25"/>
  <c r="Q554" i="25"/>
  <c r="O554" i="25"/>
  <c r="I554" i="25"/>
  <c r="AG553" i="25"/>
  <c r="AE553" i="25"/>
  <c r="AD553" i="25"/>
  <c r="AC553" i="25"/>
  <c r="AB553" i="25"/>
  <c r="AA553" i="25"/>
  <c r="Z553" i="25"/>
  <c r="Y553" i="25"/>
  <c r="X553" i="25"/>
  <c r="R553" i="25"/>
  <c r="Q553" i="25"/>
  <c r="O553" i="25"/>
  <c r="I553" i="25"/>
  <c r="AG552" i="25"/>
  <c r="AE552" i="25"/>
  <c r="AD552" i="25"/>
  <c r="AC552" i="25"/>
  <c r="AB552" i="25"/>
  <c r="AA552" i="25"/>
  <c r="Z552" i="25"/>
  <c r="Y552" i="25"/>
  <c r="X552" i="25"/>
  <c r="R552" i="25"/>
  <c r="Q552" i="25"/>
  <c r="O552" i="25"/>
  <c r="I552" i="25"/>
  <c r="AG551" i="25"/>
  <c r="AE551" i="25"/>
  <c r="AD551" i="25"/>
  <c r="AC551" i="25"/>
  <c r="AB551" i="25"/>
  <c r="AA551" i="25"/>
  <c r="Z551" i="25"/>
  <c r="Y551" i="25"/>
  <c r="X551" i="25"/>
  <c r="R551" i="25"/>
  <c r="Q551" i="25"/>
  <c r="O551" i="25"/>
  <c r="I551" i="25"/>
  <c r="AG550" i="25"/>
  <c r="AE550" i="25"/>
  <c r="AD550" i="25"/>
  <c r="AC550" i="25"/>
  <c r="AB550" i="25"/>
  <c r="AA550" i="25"/>
  <c r="Z550" i="25"/>
  <c r="Y550" i="25"/>
  <c r="X550" i="25"/>
  <c r="R550" i="25"/>
  <c r="Q550" i="25"/>
  <c r="O550" i="25"/>
  <c r="I550" i="25"/>
  <c r="AG549" i="25"/>
  <c r="AE549" i="25"/>
  <c r="AD549" i="25"/>
  <c r="AC549" i="25"/>
  <c r="AB549" i="25"/>
  <c r="AA549" i="25"/>
  <c r="Z549" i="25"/>
  <c r="Y549" i="25"/>
  <c r="X549" i="25"/>
  <c r="R549" i="25"/>
  <c r="Q549" i="25"/>
  <c r="O549" i="25"/>
  <c r="I549" i="25"/>
  <c r="AG548" i="25"/>
  <c r="AE548" i="25"/>
  <c r="AD548" i="25"/>
  <c r="AC548" i="25"/>
  <c r="AB548" i="25"/>
  <c r="AA548" i="25"/>
  <c r="Z548" i="25"/>
  <c r="Y548" i="25"/>
  <c r="X548" i="25"/>
  <c r="R548" i="25"/>
  <c r="Q548" i="25"/>
  <c r="O548" i="25"/>
  <c r="I548" i="25"/>
  <c r="AG547" i="25"/>
  <c r="AE547" i="25"/>
  <c r="AD547" i="25"/>
  <c r="AC547" i="25"/>
  <c r="AB547" i="25"/>
  <c r="AA547" i="25"/>
  <c r="Z547" i="25"/>
  <c r="Y547" i="25"/>
  <c r="X547" i="25"/>
  <c r="R547" i="25"/>
  <c r="Q547" i="25"/>
  <c r="O547" i="25"/>
  <c r="I547" i="25"/>
  <c r="AG546" i="25"/>
  <c r="AE546" i="25"/>
  <c r="AD546" i="25"/>
  <c r="AC546" i="25"/>
  <c r="AB546" i="25"/>
  <c r="AA546" i="25"/>
  <c r="Z546" i="25"/>
  <c r="Y546" i="25"/>
  <c r="X546" i="25"/>
  <c r="R546" i="25"/>
  <c r="Q546" i="25"/>
  <c r="O546" i="25"/>
  <c r="I546" i="25"/>
  <c r="AG545" i="25"/>
  <c r="AE545" i="25"/>
  <c r="AD545" i="25"/>
  <c r="AC545" i="25"/>
  <c r="AB545" i="25"/>
  <c r="AA545" i="25"/>
  <c r="Z545" i="25"/>
  <c r="Y545" i="25"/>
  <c r="X545" i="25"/>
  <c r="R545" i="25"/>
  <c r="Q545" i="25"/>
  <c r="O545" i="25"/>
  <c r="I545" i="25"/>
  <c r="AG544" i="25"/>
  <c r="AE544" i="25"/>
  <c r="AD544" i="25"/>
  <c r="AC544" i="25"/>
  <c r="AB544" i="25"/>
  <c r="AA544" i="25"/>
  <c r="Z544" i="25"/>
  <c r="Y544" i="25"/>
  <c r="X544" i="25"/>
  <c r="R544" i="25"/>
  <c r="Q544" i="25"/>
  <c r="O544" i="25"/>
  <c r="I544" i="25"/>
  <c r="AG543" i="25"/>
  <c r="AE543" i="25"/>
  <c r="AD543" i="25"/>
  <c r="AC543" i="25"/>
  <c r="AB543" i="25"/>
  <c r="AA543" i="25"/>
  <c r="Z543" i="25"/>
  <c r="Y543" i="25"/>
  <c r="X543" i="25"/>
  <c r="R543" i="25"/>
  <c r="Q543" i="25"/>
  <c r="O543" i="25"/>
  <c r="I543" i="25"/>
  <c r="AG542" i="25"/>
  <c r="AE542" i="25"/>
  <c r="AD542" i="25"/>
  <c r="AC542" i="25"/>
  <c r="AB542" i="25"/>
  <c r="AA542" i="25"/>
  <c r="Z542" i="25"/>
  <c r="Y542" i="25"/>
  <c r="X542" i="25"/>
  <c r="R542" i="25"/>
  <c r="Q542" i="25"/>
  <c r="O542" i="25"/>
  <c r="I542" i="25"/>
  <c r="AG541" i="25"/>
  <c r="AE541" i="25"/>
  <c r="AD541" i="25"/>
  <c r="AC541" i="25"/>
  <c r="AB541" i="25"/>
  <c r="AA541" i="25"/>
  <c r="Z541" i="25"/>
  <c r="Y541" i="25"/>
  <c r="X541" i="25"/>
  <c r="R541" i="25"/>
  <c r="Q541" i="25"/>
  <c r="O541" i="25"/>
  <c r="I541" i="25"/>
  <c r="AG540" i="25"/>
  <c r="AE540" i="25"/>
  <c r="AD540" i="25"/>
  <c r="AC540" i="25"/>
  <c r="AB540" i="25"/>
  <c r="AA540" i="25"/>
  <c r="Z540" i="25"/>
  <c r="Y540" i="25"/>
  <c r="X540" i="25"/>
  <c r="R540" i="25"/>
  <c r="Q540" i="25"/>
  <c r="O540" i="25"/>
  <c r="I540" i="25"/>
  <c r="AG539" i="25"/>
  <c r="AE539" i="25"/>
  <c r="AD539" i="25"/>
  <c r="AC539" i="25"/>
  <c r="AB539" i="25"/>
  <c r="AA539" i="25"/>
  <c r="Z539" i="25"/>
  <c r="Y539" i="25"/>
  <c r="X539" i="25"/>
  <c r="R539" i="25"/>
  <c r="Q539" i="25"/>
  <c r="O539" i="25"/>
  <c r="I539" i="25"/>
  <c r="AG538" i="25"/>
  <c r="AE538" i="25"/>
  <c r="AD538" i="25"/>
  <c r="AC538" i="25"/>
  <c r="AB538" i="25"/>
  <c r="AA538" i="25"/>
  <c r="Z538" i="25"/>
  <c r="Y538" i="25"/>
  <c r="X538" i="25"/>
  <c r="R538" i="25"/>
  <c r="Q538" i="25"/>
  <c r="O538" i="25"/>
  <c r="I538" i="25"/>
  <c r="AG537" i="25"/>
  <c r="AE537" i="25"/>
  <c r="AD537" i="25"/>
  <c r="AC537" i="25"/>
  <c r="AB537" i="25"/>
  <c r="AA537" i="25"/>
  <c r="Z537" i="25"/>
  <c r="Y537" i="25"/>
  <c r="X537" i="25"/>
  <c r="R537" i="25"/>
  <c r="Q537" i="25"/>
  <c r="O537" i="25"/>
  <c r="I537" i="25"/>
  <c r="AG536" i="25"/>
  <c r="AE536" i="25"/>
  <c r="AD536" i="25"/>
  <c r="AC536" i="25"/>
  <c r="AB536" i="25"/>
  <c r="AA536" i="25"/>
  <c r="Z536" i="25"/>
  <c r="Y536" i="25"/>
  <c r="X536" i="25"/>
  <c r="R536" i="25"/>
  <c r="Q536" i="25"/>
  <c r="O536" i="25"/>
  <c r="I536" i="25"/>
  <c r="AG535" i="25"/>
  <c r="AE535" i="25"/>
  <c r="AD535" i="25"/>
  <c r="AC535" i="25"/>
  <c r="AB535" i="25"/>
  <c r="AA535" i="25"/>
  <c r="Z535" i="25"/>
  <c r="Y535" i="25"/>
  <c r="X535" i="25"/>
  <c r="R535" i="25"/>
  <c r="Q535" i="25"/>
  <c r="O535" i="25"/>
  <c r="I535" i="25"/>
  <c r="AG534" i="25"/>
  <c r="AE534" i="25"/>
  <c r="AD534" i="25"/>
  <c r="AC534" i="25"/>
  <c r="AB534" i="25"/>
  <c r="AA534" i="25"/>
  <c r="Z534" i="25"/>
  <c r="Y534" i="25"/>
  <c r="X534" i="25"/>
  <c r="R534" i="25"/>
  <c r="Q534" i="25"/>
  <c r="O534" i="25"/>
  <c r="I534" i="25"/>
  <c r="AG533" i="25"/>
  <c r="AE533" i="25"/>
  <c r="AD533" i="25"/>
  <c r="AC533" i="25"/>
  <c r="AB533" i="25"/>
  <c r="AA533" i="25"/>
  <c r="Z533" i="25"/>
  <c r="Y533" i="25"/>
  <c r="X533" i="25"/>
  <c r="R533" i="25"/>
  <c r="Q533" i="25"/>
  <c r="O533" i="25"/>
  <c r="I533" i="25"/>
  <c r="AG532" i="25"/>
  <c r="AE532" i="25"/>
  <c r="AD532" i="25"/>
  <c r="AC532" i="25"/>
  <c r="AB532" i="25"/>
  <c r="AA532" i="25"/>
  <c r="Z532" i="25"/>
  <c r="Y532" i="25"/>
  <c r="X532" i="25"/>
  <c r="R532" i="25"/>
  <c r="Q532" i="25"/>
  <c r="O532" i="25"/>
  <c r="I532" i="25"/>
  <c r="AG531" i="25"/>
  <c r="AE531" i="25"/>
  <c r="AD531" i="25"/>
  <c r="AC531" i="25"/>
  <c r="AB531" i="25"/>
  <c r="AA531" i="25"/>
  <c r="Z531" i="25"/>
  <c r="Y531" i="25"/>
  <c r="X531" i="25"/>
  <c r="R531" i="25"/>
  <c r="Q531" i="25"/>
  <c r="O531" i="25"/>
  <c r="I531" i="25"/>
  <c r="AG530" i="25"/>
  <c r="AE530" i="25"/>
  <c r="AD530" i="25"/>
  <c r="AC530" i="25"/>
  <c r="AB530" i="25"/>
  <c r="AA530" i="25"/>
  <c r="Z530" i="25"/>
  <c r="Y530" i="25"/>
  <c r="X530" i="25"/>
  <c r="R530" i="25"/>
  <c r="Q530" i="25"/>
  <c r="O530" i="25"/>
  <c r="I530" i="25"/>
  <c r="AG529" i="25"/>
  <c r="AE529" i="25"/>
  <c r="AD529" i="25"/>
  <c r="AC529" i="25"/>
  <c r="AB529" i="25"/>
  <c r="AA529" i="25"/>
  <c r="Z529" i="25"/>
  <c r="Y529" i="25"/>
  <c r="X529" i="25"/>
  <c r="R529" i="25"/>
  <c r="Q529" i="25"/>
  <c r="O529" i="25"/>
  <c r="I529" i="25"/>
  <c r="AG528" i="25"/>
  <c r="AE528" i="25"/>
  <c r="AD528" i="25"/>
  <c r="AC528" i="25"/>
  <c r="AB528" i="25"/>
  <c r="AA528" i="25"/>
  <c r="Z528" i="25"/>
  <c r="Y528" i="25"/>
  <c r="X528" i="25"/>
  <c r="R528" i="25"/>
  <c r="Q528" i="25"/>
  <c r="O528" i="25"/>
  <c r="I528" i="25"/>
  <c r="AG527" i="25"/>
  <c r="AE527" i="25"/>
  <c r="AD527" i="25"/>
  <c r="AC527" i="25"/>
  <c r="AB527" i="25"/>
  <c r="AA527" i="25"/>
  <c r="Z527" i="25"/>
  <c r="Y527" i="25"/>
  <c r="X527" i="25"/>
  <c r="R527" i="25"/>
  <c r="Q527" i="25"/>
  <c r="O527" i="25"/>
  <c r="I527" i="25"/>
  <c r="AG526" i="25"/>
  <c r="AE526" i="25"/>
  <c r="AD526" i="25"/>
  <c r="AC526" i="25"/>
  <c r="AB526" i="25"/>
  <c r="AA526" i="25"/>
  <c r="Z526" i="25"/>
  <c r="Y526" i="25"/>
  <c r="X526" i="25"/>
  <c r="R526" i="25"/>
  <c r="Q526" i="25"/>
  <c r="O526" i="25"/>
  <c r="I526" i="25"/>
  <c r="AG525" i="25"/>
  <c r="AE525" i="25"/>
  <c r="AD525" i="25"/>
  <c r="AC525" i="25"/>
  <c r="AB525" i="25"/>
  <c r="AA525" i="25"/>
  <c r="Z525" i="25"/>
  <c r="Y525" i="25"/>
  <c r="X525" i="25"/>
  <c r="R525" i="25"/>
  <c r="Q525" i="25"/>
  <c r="O525" i="25"/>
  <c r="I525" i="25"/>
  <c r="AG524" i="25"/>
  <c r="AE524" i="25"/>
  <c r="AD524" i="25"/>
  <c r="AC524" i="25"/>
  <c r="AB524" i="25"/>
  <c r="AA524" i="25"/>
  <c r="Z524" i="25"/>
  <c r="Y524" i="25"/>
  <c r="X524" i="25"/>
  <c r="R524" i="25"/>
  <c r="Q524" i="25"/>
  <c r="O524" i="25"/>
  <c r="I524" i="25"/>
  <c r="AG523" i="25"/>
  <c r="AE523" i="25"/>
  <c r="AD523" i="25"/>
  <c r="AC523" i="25"/>
  <c r="AB523" i="25"/>
  <c r="AA523" i="25"/>
  <c r="Z523" i="25"/>
  <c r="Y523" i="25"/>
  <c r="X523" i="25"/>
  <c r="R523" i="25"/>
  <c r="Q523" i="25"/>
  <c r="O523" i="25"/>
  <c r="I523" i="25"/>
  <c r="AG522" i="25"/>
  <c r="AE522" i="25"/>
  <c r="AD522" i="25"/>
  <c r="AC522" i="25"/>
  <c r="AB522" i="25"/>
  <c r="AA522" i="25"/>
  <c r="Z522" i="25"/>
  <c r="Y522" i="25"/>
  <c r="X522" i="25"/>
  <c r="R522" i="25"/>
  <c r="Q522" i="25"/>
  <c r="O522" i="25"/>
  <c r="I522" i="25"/>
  <c r="AG521" i="25"/>
  <c r="AE521" i="25"/>
  <c r="AD521" i="25"/>
  <c r="AC521" i="25"/>
  <c r="AB521" i="25"/>
  <c r="AA521" i="25"/>
  <c r="Z521" i="25"/>
  <c r="Y521" i="25"/>
  <c r="X521" i="25"/>
  <c r="R521" i="25"/>
  <c r="Q521" i="25"/>
  <c r="O521" i="25"/>
  <c r="I521" i="25"/>
  <c r="AG520" i="25"/>
  <c r="AE520" i="25"/>
  <c r="AD520" i="25"/>
  <c r="AC520" i="25"/>
  <c r="AB520" i="25"/>
  <c r="AA520" i="25"/>
  <c r="Z520" i="25"/>
  <c r="Y520" i="25"/>
  <c r="X520" i="25"/>
  <c r="R520" i="25"/>
  <c r="Q520" i="25"/>
  <c r="O520" i="25"/>
  <c r="I520" i="25"/>
  <c r="AG519" i="25"/>
  <c r="AE519" i="25"/>
  <c r="AD519" i="25"/>
  <c r="AC519" i="25"/>
  <c r="AB519" i="25"/>
  <c r="AA519" i="25"/>
  <c r="Z519" i="25"/>
  <c r="Y519" i="25"/>
  <c r="X519" i="25"/>
  <c r="R519" i="25"/>
  <c r="Q519" i="25"/>
  <c r="O519" i="25"/>
  <c r="I519" i="25"/>
  <c r="AG518" i="25"/>
  <c r="AE518" i="25"/>
  <c r="AD518" i="25"/>
  <c r="AC518" i="25"/>
  <c r="AB518" i="25"/>
  <c r="AA518" i="25"/>
  <c r="Z518" i="25"/>
  <c r="Y518" i="25"/>
  <c r="X518" i="25"/>
  <c r="R518" i="25"/>
  <c r="Q518" i="25"/>
  <c r="O518" i="25"/>
  <c r="I518" i="25"/>
  <c r="AG517" i="25"/>
  <c r="AE517" i="25"/>
  <c r="AD517" i="25"/>
  <c r="AC517" i="25"/>
  <c r="AB517" i="25"/>
  <c r="AA517" i="25"/>
  <c r="Z517" i="25"/>
  <c r="Y517" i="25"/>
  <c r="X517" i="25"/>
  <c r="R517" i="25"/>
  <c r="Q517" i="25"/>
  <c r="O517" i="25"/>
  <c r="I517" i="25"/>
  <c r="AG516" i="25"/>
  <c r="AE516" i="25"/>
  <c r="AD516" i="25"/>
  <c r="AC516" i="25"/>
  <c r="AB516" i="25"/>
  <c r="AA516" i="25"/>
  <c r="Z516" i="25"/>
  <c r="Y516" i="25"/>
  <c r="X516" i="25"/>
  <c r="R516" i="25"/>
  <c r="Q516" i="25"/>
  <c r="O516" i="25"/>
  <c r="I516" i="25"/>
  <c r="AG515" i="25"/>
  <c r="AE515" i="25"/>
  <c r="AD515" i="25"/>
  <c r="AC515" i="25"/>
  <c r="AB515" i="25"/>
  <c r="AA515" i="25"/>
  <c r="Z515" i="25"/>
  <c r="Y515" i="25"/>
  <c r="X515" i="25"/>
  <c r="R515" i="25"/>
  <c r="Q515" i="25"/>
  <c r="O515" i="25"/>
  <c r="I515" i="25"/>
  <c r="AG514" i="25"/>
  <c r="AE514" i="25"/>
  <c r="AD514" i="25"/>
  <c r="AC514" i="25"/>
  <c r="AB514" i="25"/>
  <c r="AA514" i="25"/>
  <c r="Z514" i="25"/>
  <c r="Y514" i="25"/>
  <c r="X514" i="25"/>
  <c r="R514" i="25"/>
  <c r="Q514" i="25"/>
  <c r="O514" i="25"/>
  <c r="I514" i="25"/>
  <c r="AG513" i="25"/>
  <c r="AE513" i="25"/>
  <c r="AD513" i="25"/>
  <c r="AC513" i="25"/>
  <c r="AB513" i="25"/>
  <c r="AA513" i="25"/>
  <c r="Z513" i="25"/>
  <c r="Y513" i="25"/>
  <c r="X513" i="25"/>
  <c r="R513" i="25"/>
  <c r="Q513" i="25"/>
  <c r="O513" i="25"/>
  <c r="I513" i="25"/>
  <c r="AG512" i="25"/>
  <c r="AE512" i="25"/>
  <c r="AD512" i="25"/>
  <c r="AC512" i="25"/>
  <c r="AB512" i="25"/>
  <c r="AA512" i="25"/>
  <c r="Z512" i="25"/>
  <c r="Y512" i="25"/>
  <c r="X512" i="25"/>
  <c r="R512" i="25"/>
  <c r="Q512" i="25"/>
  <c r="O512" i="25"/>
  <c r="I512" i="25"/>
  <c r="AG511" i="25"/>
  <c r="AE511" i="25"/>
  <c r="AD511" i="25"/>
  <c r="AC511" i="25"/>
  <c r="AB511" i="25"/>
  <c r="AA511" i="25"/>
  <c r="Z511" i="25"/>
  <c r="Y511" i="25"/>
  <c r="X511" i="25"/>
  <c r="R511" i="25"/>
  <c r="Q511" i="25"/>
  <c r="O511" i="25"/>
  <c r="I511" i="25"/>
  <c r="AG510" i="25"/>
  <c r="AE510" i="25"/>
  <c r="AD510" i="25"/>
  <c r="AC510" i="25"/>
  <c r="AB510" i="25"/>
  <c r="AA510" i="25"/>
  <c r="Z510" i="25"/>
  <c r="Y510" i="25"/>
  <c r="X510" i="25"/>
  <c r="R510" i="25"/>
  <c r="Q510" i="25"/>
  <c r="O510" i="25"/>
  <c r="I510" i="25"/>
  <c r="AG509" i="25"/>
  <c r="AE509" i="25"/>
  <c r="AD509" i="25"/>
  <c r="AC509" i="25"/>
  <c r="AB509" i="25"/>
  <c r="AA509" i="25"/>
  <c r="Z509" i="25"/>
  <c r="Y509" i="25"/>
  <c r="X509" i="25"/>
  <c r="R509" i="25"/>
  <c r="Q509" i="25"/>
  <c r="O509" i="25"/>
  <c r="I509" i="25"/>
  <c r="AG508" i="25"/>
  <c r="AE508" i="25"/>
  <c r="AD508" i="25"/>
  <c r="AC508" i="25"/>
  <c r="AB508" i="25"/>
  <c r="AA508" i="25"/>
  <c r="Z508" i="25"/>
  <c r="Y508" i="25"/>
  <c r="X508" i="25"/>
  <c r="R508" i="25"/>
  <c r="Q508" i="25"/>
  <c r="O508" i="25"/>
  <c r="I508" i="25"/>
  <c r="AG507" i="25"/>
  <c r="AE507" i="25"/>
  <c r="AD507" i="25"/>
  <c r="AC507" i="25"/>
  <c r="AB507" i="25"/>
  <c r="AA507" i="25"/>
  <c r="Z507" i="25"/>
  <c r="Y507" i="25"/>
  <c r="X507" i="25"/>
  <c r="R507" i="25"/>
  <c r="Q507" i="25"/>
  <c r="O507" i="25"/>
  <c r="I507" i="25"/>
  <c r="AG506" i="25"/>
  <c r="AE506" i="25"/>
  <c r="AD506" i="25"/>
  <c r="AC506" i="25"/>
  <c r="AB506" i="25"/>
  <c r="AA506" i="25"/>
  <c r="Z506" i="25"/>
  <c r="Y506" i="25"/>
  <c r="X506" i="25"/>
  <c r="R506" i="25"/>
  <c r="Q506" i="25"/>
  <c r="O506" i="25"/>
  <c r="I506" i="25"/>
  <c r="AG505" i="25"/>
  <c r="AE505" i="25"/>
  <c r="AD505" i="25"/>
  <c r="AC505" i="25"/>
  <c r="AB505" i="25"/>
  <c r="AA505" i="25"/>
  <c r="Z505" i="25"/>
  <c r="Y505" i="25"/>
  <c r="X505" i="25"/>
  <c r="R505" i="25"/>
  <c r="Q505" i="25"/>
  <c r="O505" i="25"/>
  <c r="I505" i="25"/>
  <c r="AG504" i="25"/>
  <c r="AE504" i="25"/>
  <c r="AD504" i="25"/>
  <c r="AC504" i="25"/>
  <c r="AB504" i="25"/>
  <c r="AA504" i="25"/>
  <c r="Z504" i="25"/>
  <c r="Y504" i="25"/>
  <c r="X504" i="25"/>
  <c r="R504" i="25"/>
  <c r="Q504" i="25"/>
  <c r="O504" i="25"/>
  <c r="I504" i="25"/>
  <c r="AG503" i="25"/>
  <c r="AE503" i="25"/>
  <c r="AD503" i="25"/>
  <c r="AC503" i="25"/>
  <c r="AB503" i="25"/>
  <c r="AA503" i="25"/>
  <c r="Z503" i="25"/>
  <c r="Y503" i="25"/>
  <c r="X503" i="25"/>
  <c r="R503" i="25"/>
  <c r="Q503" i="25"/>
  <c r="O503" i="25"/>
  <c r="I503" i="25"/>
  <c r="AG502" i="25"/>
  <c r="AE502" i="25"/>
  <c r="AD502" i="25"/>
  <c r="AC502" i="25"/>
  <c r="AB502" i="25"/>
  <c r="AA502" i="25"/>
  <c r="Z502" i="25"/>
  <c r="Y502" i="25"/>
  <c r="X502" i="25"/>
  <c r="R502" i="25"/>
  <c r="Q502" i="25"/>
  <c r="O502" i="25"/>
  <c r="I502" i="25"/>
  <c r="AG501" i="25"/>
  <c r="AE501" i="25"/>
  <c r="AD501" i="25"/>
  <c r="AC501" i="25"/>
  <c r="AB501" i="25"/>
  <c r="AA501" i="25"/>
  <c r="Z501" i="25"/>
  <c r="Y501" i="25"/>
  <c r="X501" i="25"/>
  <c r="R501" i="25"/>
  <c r="Q501" i="25"/>
  <c r="O501" i="25"/>
  <c r="I501" i="25"/>
  <c r="AG500" i="25"/>
  <c r="AE500" i="25"/>
  <c r="AD500" i="25"/>
  <c r="AC500" i="25"/>
  <c r="AB500" i="25"/>
  <c r="AA500" i="25"/>
  <c r="Z500" i="25"/>
  <c r="Y500" i="25"/>
  <c r="X500" i="25"/>
  <c r="R500" i="25"/>
  <c r="Q500" i="25"/>
  <c r="O500" i="25"/>
  <c r="I500" i="25"/>
  <c r="AG499" i="25"/>
  <c r="AE499" i="25"/>
  <c r="AD499" i="25"/>
  <c r="AC499" i="25"/>
  <c r="AB499" i="25"/>
  <c r="AA499" i="25"/>
  <c r="Z499" i="25"/>
  <c r="Y499" i="25"/>
  <c r="X499" i="25"/>
  <c r="R499" i="25"/>
  <c r="Q499" i="25"/>
  <c r="O499" i="25"/>
  <c r="I499" i="25"/>
  <c r="AG498" i="25"/>
  <c r="AE498" i="25"/>
  <c r="AD498" i="25"/>
  <c r="AC498" i="25"/>
  <c r="AB498" i="25"/>
  <c r="AA498" i="25"/>
  <c r="Z498" i="25"/>
  <c r="Y498" i="25"/>
  <c r="X498" i="25"/>
  <c r="R498" i="25"/>
  <c r="Q498" i="25"/>
  <c r="O498" i="25"/>
  <c r="I498" i="25"/>
  <c r="AG497" i="25"/>
  <c r="AE497" i="25"/>
  <c r="AD497" i="25"/>
  <c r="AC497" i="25"/>
  <c r="AB497" i="25"/>
  <c r="AA497" i="25"/>
  <c r="Z497" i="25"/>
  <c r="Y497" i="25"/>
  <c r="X497" i="25"/>
  <c r="R497" i="25"/>
  <c r="Q497" i="25"/>
  <c r="O497" i="25"/>
  <c r="I497" i="25"/>
  <c r="AG496" i="25"/>
  <c r="AE496" i="25"/>
  <c r="AD496" i="25"/>
  <c r="AC496" i="25"/>
  <c r="AB496" i="25"/>
  <c r="AA496" i="25"/>
  <c r="Z496" i="25"/>
  <c r="Y496" i="25"/>
  <c r="X496" i="25"/>
  <c r="R496" i="25"/>
  <c r="Q496" i="25"/>
  <c r="O496" i="25"/>
  <c r="I496" i="25"/>
  <c r="AG495" i="25"/>
  <c r="AE495" i="25"/>
  <c r="AD495" i="25"/>
  <c r="AC495" i="25"/>
  <c r="AB495" i="25"/>
  <c r="AA495" i="25"/>
  <c r="Z495" i="25"/>
  <c r="Y495" i="25"/>
  <c r="X495" i="25"/>
  <c r="R495" i="25"/>
  <c r="Q495" i="25"/>
  <c r="O495" i="25"/>
  <c r="I495" i="25"/>
  <c r="AG494" i="25"/>
  <c r="AE494" i="25"/>
  <c r="AD494" i="25"/>
  <c r="AC494" i="25"/>
  <c r="AB494" i="25"/>
  <c r="AA494" i="25"/>
  <c r="Z494" i="25"/>
  <c r="Y494" i="25"/>
  <c r="X494" i="25"/>
  <c r="R494" i="25"/>
  <c r="Q494" i="25"/>
  <c r="O494" i="25"/>
  <c r="I494" i="25"/>
  <c r="AG493" i="25"/>
  <c r="AE493" i="25"/>
  <c r="AD493" i="25"/>
  <c r="AC493" i="25"/>
  <c r="AB493" i="25"/>
  <c r="AA493" i="25"/>
  <c r="Z493" i="25"/>
  <c r="Y493" i="25"/>
  <c r="X493" i="25"/>
  <c r="R493" i="25"/>
  <c r="Q493" i="25"/>
  <c r="O493" i="25"/>
  <c r="I493" i="25"/>
  <c r="AG492" i="25"/>
  <c r="AE492" i="25"/>
  <c r="AD492" i="25"/>
  <c r="AC492" i="25"/>
  <c r="AB492" i="25"/>
  <c r="AA492" i="25"/>
  <c r="Z492" i="25"/>
  <c r="Y492" i="25"/>
  <c r="X492" i="25"/>
  <c r="R492" i="25"/>
  <c r="Q492" i="25"/>
  <c r="O492" i="25"/>
  <c r="I492" i="25"/>
  <c r="AG491" i="25"/>
  <c r="AE491" i="25"/>
  <c r="AD491" i="25"/>
  <c r="AC491" i="25"/>
  <c r="AB491" i="25"/>
  <c r="AA491" i="25"/>
  <c r="Z491" i="25"/>
  <c r="Y491" i="25"/>
  <c r="X491" i="25"/>
  <c r="R491" i="25"/>
  <c r="Q491" i="25"/>
  <c r="O491" i="25"/>
  <c r="I491" i="25"/>
  <c r="AG490" i="25"/>
  <c r="AE490" i="25"/>
  <c r="AD490" i="25"/>
  <c r="AC490" i="25"/>
  <c r="AB490" i="25"/>
  <c r="AA490" i="25"/>
  <c r="Z490" i="25"/>
  <c r="Y490" i="25"/>
  <c r="X490" i="25"/>
  <c r="R490" i="25"/>
  <c r="Q490" i="25"/>
  <c r="O490" i="25"/>
  <c r="I490" i="25"/>
  <c r="AG489" i="25"/>
  <c r="AE489" i="25"/>
  <c r="AD489" i="25"/>
  <c r="AC489" i="25"/>
  <c r="AB489" i="25"/>
  <c r="AA489" i="25"/>
  <c r="Z489" i="25"/>
  <c r="Y489" i="25"/>
  <c r="X489" i="25"/>
  <c r="R489" i="25"/>
  <c r="Q489" i="25"/>
  <c r="O489" i="25"/>
  <c r="I489" i="25"/>
  <c r="AG488" i="25"/>
  <c r="AE488" i="25"/>
  <c r="AD488" i="25"/>
  <c r="AC488" i="25"/>
  <c r="AB488" i="25"/>
  <c r="AA488" i="25"/>
  <c r="Z488" i="25"/>
  <c r="Y488" i="25"/>
  <c r="X488" i="25"/>
  <c r="R488" i="25"/>
  <c r="Q488" i="25"/>
  <c r="O488" i="25"/>
  <c r="I488" i="25"/>
  <c r="AG487" i="25"/>
  <c r="AE487" i="25"/>
  <c r="AD487" i="25"/>
  <c r="AC487" i="25"/>
  <c r="AB487" i="25"/>
  <c r="AA487" i="25"/>
  <c r="Z487" i="25"/>
  <c r="Y487" i="25"/>
  <c r="X487" i="25"/>
  <c r="R487" i="25"/>
  <c r="Q487" i="25"/>
  <c r="O487" i="25"/>
  <c r="I487" i="25"/>
  <c r="AG486" i="25"/>
  <c r="AE486" i="25"/>
  <c r="AD486" i="25"/>
  <c r="AC486" i="25"/>
  <c r="AB486" i="25"/>
  <c r="AA486" i="25"/>
  <c r="Z486" i="25"/>
  <c r="Y486" i="25"/>
  <c r="X486" i="25"/>
  <c r="R486" i="25"/>
  <c r="Q486" i="25"/>
  <c r="O486" i="25"/>
  <c r="I486" i="25"/>
  <c r="AG485" i="25"/>
  <c r="AE485" i="25"/>
  <c r="AD485" i="25"/>
  <c r="AC485" i="25"/>
  <c r="AB485" i="25"/>
  <c r="AA485" i="25"/>
  <c r="Z485" i="25"/>
  <c r="Y485" i="25"/>
  <c r="X485" i="25"/>
  <c r="R485" i="25"/>
  <c r="Q485" i="25"/>
  <c r="O485" i="25"/>
  <c r="I485" i="25"/>
  <c r="AG484" i="25"/>
  <c r="AE484" i="25"/>
  <c r="AD484" i="25"/>
  <c r="AC484" i="25"/>
  <c r="AB484" i="25"/>
  <c r="AA484" i="25"/>
  <c r="Z484" i="25"/>
  <c r="Y484" i="25"/>
  <c r="X484" i="25"/>
  <c r="R484" i="25"/>
  <c r="Q484" i="25"/>
  <c r="O484" i="25"/>
  <c r="I484" i="25"/>
  <c r="AG483" i="25"/>
  <c r="AE483" i="25"/>
  <c r="AD483" i="25"/>
  <c r="AC483" i="25"/>
  <c r="AB483" i="25"/>
  <c r="AA483" i="25"/>
  <c r="Z483" i="25"/>
  <c r="Y483" i="25"/>
  <c r="X483" i="25"/>
  <c r="R483" i="25"/>
  <c r="Q483" i="25"/>
  <c r="O483" i="25"/>
  <c r="I483" i="25"/>
  <c r="AG482" i="25"/>
  <c r="AE482" i="25"/>
  <c r="AD482" i="25"/>
  <c r="AC482" i="25"/>
  <c r="AB482" i="25"/>
  <c r="AA482" i="25"/>
  <c r="Z482" i="25"/>
  <c r="Y482" i="25"/>
  <c r="X482" i="25"/>
  <c r="R482" i="25"/>
  <c r="Q482" i="25"/>
  <c r="O482" i="25"/>
  <c r="I482" i="25"/>
  <c r="AG481" i="25"/>
  <c r="AE481" i="25"/>
  <c r="AD481" i="25"/>
  <c r="AC481" i="25"/>
  <c r="AB481" i="25"/>
  <c r="AA481" i="25"/>
  <c r="Z481" i="25"/>
  <c r="Y481" i="25"/>
  <c r="X481" i="25"/>
  <c r="R481" i="25"/>
  <c r="Q481" i="25"/>
  <c r="O481" i="25"/>
  <c r="I481" i="25"/>
  <c r="AG480" i="25"/>
  <c r="AE480" i="25"/>
  <c r="AD480" i="25"/>
  <c r="AC480" i="25"/>
  <c r="AB480" i="25"/>
  <c r="AA480" i="25"/>
  <c r="Z480" i="25"/>
  <c r="Y480" i="25"/>
  <c r="X480" i="25"/>
  <c r="R480" i="25"/>
  <c r="Q480" i="25"/>
  <c r="O480" i="25"/>
  <c r="I480" i="25"/>
  <c r="AG479" i="25"/>
  <c r="AE479" i="25"/>
  <c r="AD479" i="25"/>
  <c r="AC479" i="25"/>
  <c r="AB479" i="25"/>
  <c r="AA479" i="25"/>
  <c r="Z479" i="25"/>
  <c r="Y479" i="25"/>
  <c r="X479" i="25"/>
  <c r="R479" i="25"/>
  <c r="Q479" i="25"/>
  <c r="O479" i="25"/>
  <c r="I479" i="25"/>
  <c r="AG478" i="25"/>
  <c r="AE478" i="25"/>
  <c r="AD478" i="25"/>
  <c r="AC478" i="25"/>
  <c r="AB478" i="25"/>
  <c r="AA478" i="25"/>
  <c r="Z478" i="25"/>
  <c r="Y478" i="25"/>
  <c r="X478" i="25"/>
  <c r="R478" i="25"/>
  <c r="Q478" i="25"/>
  <c r="O478" i="25"/>
  <c r="I478" i="25"/>
  <c r="AG477" i="25"/>
  <c r="AE477" i="25"/>
  <c r="AD477" i="25"/>
  <c r="AC477" i="25"/>
  <c r="AB477" i="25"/>
  <c r="AA477" i="25"/>
  <c r="Z477" i="25"/>
  <c r="Y477" i="25"/>
  <c r="X477" i="25"/>
  <c r="R477" i="25"/>
  <c r="Q477" i="25"/>
  <c r="O477" i="25"/>
  <c r="I477" i="25"/>
  <c r="AG476" i="25"/>
  <c r="AE476" i="25"/>
  <c r="AD476" i="25"/>
  <c r="AC476" i="25"/>
  <c r="AB476" i="25"/>
  <c r="AA476" i="25"/>
  <c r="Z476" i="25"/>
  <c r="Y476" i="25"/>
  <c r="X476" i="25"/>
  <c r="R476" i="25"/>
  <c r="Q476" i="25"/>
  <c r="O476" i="25"/>
  <c r="I476" i="25"/>
  <c r="AG475" i="25"/>
  <c r="AE475" i="25"/>
  <c r="AD475" i="25"/>
  <c r="AC475" i="25"/>
  <c r="AB475" i="25"/>
  <c r="AA475" i="25"/>
  <c r="Z475" i="25"/>
  <c r="Y475" i="25"/>
  <c r="X475" i="25"/>
  <c r="R475" i="25"/>
  <c r="Q475" i="25"/>
  <c r="O475" i="25"/>
  <c r="I475" i="25"/>
  <c r="AG474" i="25"/>
  <c r="AE474" i="25"/>
  <c r="AD474" i="25"/>
  <c r="AC474" i="25"/>
  <c r="AB474" i="25"/>
  <c r="AA474" i="25"/>
  <c r="Z474" i="25"/>
  <c r="Y474" i="25"/>
  <c r="X474" i="25"/>
  <c r="R474" i="25"/>
  <c r="Q474" i="25"/>
  <c r="O474" i="25"/>
  <c r="I474" i="25"/>
  <c r="AG473" i="25"/>
  <c r="AE473" i="25"/>
  <c r="AD473" i="25"/>
  <c r="AC473" i="25"/>
  <c r="AB473" i="25"/>
  <c r="AA473" i="25"/>
  <c r="Z473" i="25"/>
  <c r="Y473" i="25"/>
  <c r="X473" i="25"/>
  <c r="R473" i="25"/>
  <c r="Q473" i="25"/>
  <c r="O473" i="25"/>
  <c r="I473" i="25"/>
  <c r="AG472" i="25"/>
  <c r="AE472" i="25"/>
  <c r="AD472" i="25"/>
  <c r="AC472" i="25"/>
  <c r="AB472" i="25"/>
  <c r="AA472" i="25"/>
  <c r="Z472" i="25"/>
  <c r="Y472" i="25"/>
  <c r="X472" i="25"/>
  <c r="R472" i="25"/>
  <c r="Q472" i="25"/>
  <c r="O472" i="25"/>
  <c r="I472" i="25"/>
  <c r="AG471" i="25"/>
  <c r="AE471" i="25"/>
  <c r="AD471" i="25"/>
  <c r="AC471" i="25"/>
  <c r="AB471" i="25"/>
  <c r="AA471" i="25"/>
  <c r="Z471" i="25"/>
  <c r="Y471" i="25"/>
  <c r="X471" i="25"/>
  <c r="R471" i="25"/>
  <c r="Q471" i="25"/>
  <c r="O471" i="25"/>
  <c r="I471" i="25"/>
  <c r="AG470" i="25"/>
  <c r="AE470" i="25"/>
  <c r="AD470" i="25"/>
  <c r="AC470" i="25"/>
  <c r="AB470" i="25"/>
  <c r="AA470" i="25"/>
  <c r="Z470" i="25"/>
  <c r="Y470" i="25"/>
  <c r="X470" i="25"/>
  <c r="R470" i="25"/>
  <c r="Q470" i="25"/>
  <c r="O470" i="25"/>
  <c r="I470" i="25"/>
  <c r="AG469" i="25"/>
  <c r="AE469" i="25"/>
  <c r="AD469" i="25"/>
  <c r="AC469" i="25"/>
  <c r="AB469" i="25"/>
  <c r="AA469" i="25"/>
  <c r="Z469" i="25"/>
  <c r="Y469" i="25"/>
  <c r="X469" i="25"/>
  <c r="R469" i="25"/>
  <c r="Q469" i="25"/>
  <c r="O469" i="25"/>
  <c r="I469" i="25"/>
  <c r="AG468" i="25"/>
  <c r="AE468" i="25"/>
  <c r="AD468" i="25"/>
  <c r="AC468" i="25"/>
  <c r="AB468" i="25"/>
  <c r="AA468" i="25"/>
  <c r="Z468" i="25"/>
  <c r="Y468" i="25"/>
  <c r="X468" i="25"/>
  <c r="R468" i="25"/>
  <c r="Q468" i="25"/>
  <c r="O468" i="25"/>
  <c r="I468" i="25"/>
  <c r="AG467" i="25"/>
  <c r="AE467" i="25"/>
  <c r="AD467" i="25"/>
  <c r="AC467" i="25"/>
  <c r="AB467" i="25"/>
  <c r="AA467" i="25"/>
  <c r="Z467" i="25"/>
  <c r="Y467" i="25"/>
  <c r="X467" i="25"/>
  <c r="R467" i="25"/>
  <c r="Q467" i="25"/>
  <c r="O467" i="25"/>
  <c r="I467" i="25"/>
  <c r="AG466" i="25"/>
  <c r="AE466" i="25"/>
  <c r="AD466" i="25"/>
  <c r="AC466" i="25"/>
  <c r="AB466" i="25"/>
  <c r="AA466" i="25"/>
  <c r="Z466" i="25"/>
  <c r="Y466" i="25"/>
  <c r="X466" i="25"/>
  <c r="R466" i="25"/>
  <c r="Q466" i="25"/>
  <c r="O466" i="25"/>
  <c r="I466" i="25"/>
  <c r="AG465" i="25"/>
  <c r="AE465" i="25"/>
  <c r="AD465" i="25"/>
  <c r="AC465" i="25"/>
  <c r="AB465" i="25"/>
  <c r="AA465" i="25"/>
  <c r="Z465" i="25"/>
  <c r="Y465" i="25"/>
  <c r="X465" i="25"/>
  <c r="R465" i="25"/>
  <c r="Q465" i="25"/>
  <c r="O465" i="25"/>
  <c r="I465" i="25"/>
  <c r="AG464" i="25"/>
  <c r="AE464" i="25"/>
  <c r="AD464" i="25"/>
  <c r="AC464" i="25"/>
  <c r="AB464" i="25"/>
  <c r="AA464" i="25"/>
  <c r="Z464" i="25"/>
  <c r="Y464" i="25"/>
  <c r="X464" i="25"/>
  <c r="R464" i="25"/>
  <c r="Q464" i="25"/>
  <c r="O464" i="25"/>
  <c r="I464" i="25"/>
  <c r="AG463" i="25"/>
  <c r="AE463" i="25"/>
  <c r="AD463" i="25"/>
  <c r="AC463" i="25"/>
  <c r="AB463" i="25"/>
  <c r="AA463" i="25"/>
  <c r="Z463" i="25"/>
  <c r="Y463" i="25"/>
  <c r="X463" i="25"/>
  <c r="R463" i="25"/>
  <c r="Q463" i="25"/>
  <c r="O463" i="25"/>
  <c r="I463" i="25"/>
  <c r="AG462" i="25"/>
  <c r="AE462" i="25"/>
  <c r="AD462" i="25"/>
  <c r="AC462" i="25"/>
  <c r="AB462" i="25"/>
  <c r="AA462" i="25"/>
  <c r="Z462" i="25"/>
  <c r="Y462" i="25"/>
  <c r="X462" i="25"/>
  <c r="R462" i="25"/>
  <c r="Q462" i="25"/>
  <c r="O462" i="25"/>
  <c r="I462" i="25"/>
  <c r="AG461" i="25"/>
  <c r="AE461" i="25"/>
  <c r="AD461" i="25"/>
  <c r="AC461" i="25"/>
  <c r="AB461" i="25"/>
  <c r="AA461" i="25"/>
  <c r="Z461" i="25"/>
  <c r="Y461" i="25"/>
  <c r="X461" i="25"/>
  <c r="R461" i="25"/>
  <c r="Q461" i="25"/>
  <c r="O461" i="25"/>
  <c r="I461" i="25"/>
  <c r="AG460" i="25"/>
  <c r="AE460" i="25"/>
  <c r="AD460" i="25"/>
  <c r="AC460" i="25"/>
  <c r="AB460" i="25"/>
  <c r="AA460" i="25"/>
  <c r="Z460" i="25"/>
  <c r="Y460" i="25"/>
  <c r="X460" i="25"/>
  <c r="R460" i="25"/>
  <c r="Q460" i="25"/>
  <c r="O460" i="25"/>
  <c r="I460" i="25"/>
  <c r="AG459" i="25"/>
  <c r="AE459" i="25"/>
  <c r="AD459" i="25"/>
  <c r="AC459" i="25"/>
  <c r="AB459" i="25"/>
  <c r="AA459" i="25"/>
  <c r="Z459" i="25"/>
  <c r="Y459" i="25"/>
  <c r="X459" i="25"/>
  <c r="R459" i="25"/>
  <c r="Q459" i="25"/>
  <c r="O459" i="25"/>
  <c r="I459" i="25"/>
  <c r="AG458" i="25"/>
  <c r="AE458" i="25"/>
  <c r="AD458" i="25"/>
  <c r="AC458" i="25"/>
  <c r="AB458" i="25"/>
  <c r="AA458" i="25"/>
  <c r="Z458" i="25"/>
  <c r="Y458" i="25"/>
  <c r="X458" i="25"/>
  <c r="R458" i="25"/>
  <c r="Q458" i="25"/>
  <c r="O458" i="25"/>
  <c r="I458" i="25"/>
  <c r="AG457" i="25"/>
  <c r="AE457" i="25"/>
  <c r="AD457" i="25"/>
  <c r="AC457" i="25"/>
  <c r="AB457" i="25"/>
  <c r="AA457" i="25"/>
  <c r="Z457" i="25"/>
  <c r="Y457" i="25"/>
  <c r="X457" i="25"/>
  <c r="R457" i="25"/>
  <c r="Q457" i="25"/>
  <c r="O457" i="25"/>
  <c r="I457" i="25"/>
  <c r="AG456" i="25"/>
  <c r="AE456" i="25"/>
  <c r="AD456" i="25"/>
  <c r="AC456" i="25"/>
  <c r="AB456" i="25"/>
  <c r="AA456" i="25"/>
  <c r="Z456" i="25"/>
  <c r="Y456" i="25"/>
  <c r="X456" i="25"/>
  <c r="R456" i="25"/>
  <c r="Q456" i="25"/>
  <c r="O456" i="25"/>
  <c r="I456" i="25"/>
  <c r="AG455" i="25"/>
  <c r="AE455" i="25"/>
  <c r="AD455" i="25"/>
  <c r="AC455" i="25"/>
  <c r="AB455" i="25"/>
  <c r="AA455" i="25"/>
  <c r="Z455" i="25"/>
  <c r="Y455" i="25"/>
  <c r="X455" i="25"/>
  <c r="R455" i="25"/>
  <c r="Q455" i="25"/>
  <c r="O455" i="25"/>
  <c r="I455" i="25"/>
  <c r="AG454" i="25"/>
  <c r="AE454" i="25"/>
  <c r="AD454" i="25"/>
  <c r="AC454" i="25"/>
  <c r="AB454" i="25"/>
  <c r="AA454" i="25"/>
  <c r="Z454" i="25"/>
  <c r="Y454" i="25"/>
  <c r="X454" i="25"/>
  <c r="R454" i="25"/>
  <c r="Q454" i="25"/>
  <c r="O454" i="25"/>
  <c r="I454" i="25"/>
  <c r="AG453" i="25"/>
  <c r="AE453" i="25"/>
  <c r="AD453" i="25"/>
  <c r="AC453" i="25"/>
  <c r="AB453" i="25"/>
  <c r="AA453" i="25"/>
  <c r="Z453" i="25"/>
  <c r="Y453" i="25"/>
  <c r="X453" i="25"/>
  <c r="R453" i="25"/>
  <c r="Q453" i="25"/>
  <c r="O453" i="25"/>
  <c r="I453" i="25"/>
  <c r="AG452" i="25"/>
  <c r="AE452" i="25"/>
  <c r="AD452" i="25"/>
  <c r="AC452" i="25"/>
  <c r="AB452" i="25"/>
  <c r="AA452" i="25"/>
  <c r="Z452" i="25"/>
  <c r="Y452" i="25"/>
  <c r="X452" i="25"/>
  <c r="R452" i="25"/>
  <c r="Q452" i="25"/>
  <c r="O452" i="25"/>
  <c r="I452" i="25"/>
  <c r="AG451" i="25"/>
  <c r="AE451" i="25"/>
  <c r="AD451" i="25"/>
  <c r="AC451" i="25"/>
  <c r="AB451" i="25"/>
  <c r="AA451" i="25"/>
  <c r="Z451" i="25"/>
  <c r="Y451" i="25"/>
  <c r="X451" i="25"/>
  <c r="R451" i="25"/>
  <c r="Q451" i="25"/>
  <c r="O451" i="25"/>
  <c r="I451" i="25"/>
  <c r="AG450" i="25"/>
  <c r="AE450" i="25"/>
  <c r="AD450" i="25"/>
  <c r="AC450" i="25"/>
  <c r="AB450" i="25"/>
  <c r="AA450" i="25"/>
  <c r="Z450" i="25"/>
  <c r="Y450" i="25"/>
  <c r="X450" i="25"/>
  <c r="R450" i="25"/>
  <c r="Q450" i="25"/>
  <c r="O450" i="25"/>
  <c r="I450" i="25"/>
  <c r="AG449" i="25"/>
  <c r="AE449" i="25"/>
  <c r="AD449" i="25"/>
  <c r="AC449" i="25"/>
  <c r="AB449" i="25"/>
  <c r="AA449" i="25"/>
  <c r="Z449" i="25"/>
  <c r="Y449" i="25"/>
  <c r="X449" i="25"/>
  <c r="R449" i="25"/>
  <c r="Q449" i="25"/>
  <c r="O449" i="25"/>
  <c r="I449" i="25"/>
  <c r="AG448" i="25"/>
  <c r="AE448" i="25"/>
  <c r="AD448" i="25"/>
  <c r="AC448" i="25"/>
  <c r="AB448" i="25"/>
  <c r="AA448" i="25"/>
  <c r="Z448" i="25"/>
  <c r="Y448" i="25"/>
  <c r="X448" i="25"/>
  <c r="R448" i="25"/>
  <c r="Q448" i="25"/>
  <c r="O448" i="25"/>
  <c r="I448" i="25"/>
  <c r="AG447" i="25"/>
  <c r="AE447" i="25"/>
  <c r="AD447" i="25"/>
  <c r="AC447" i="25"/>
  <c r="AB447" i="25"/>
  <c r="AA447" i="25"/>
  <c r="Z447" i="25"/>
  <c r="Y447" i="25"/>
  <c r="X447" i="25"/>
  <c r="R447" i="25"/>
  <c r="Q447" i="25"/>
  <c r="O447" i="25"/>
  <c r="I447" i="25"/>
  <c r="AG446" i="25"/>
  <c r="AE446" i="25"/>
  <c r="AD446" i="25"/>
  <c r="AC446" i="25"/>
  <c r="AB446" i="25"/>
  <c r="AA446" i="25"/>
  <c r="Z446" i="25"/>
  <c r="Y446" i="25"/>
  <c r="X446" i="25"/>
  <c r="R446" i="25"/>
  <c r="Q446" i="25"/>
  <c r="O446" i="25"/>
  <c r="I446" i="25"/>
  <c r="AG445" i="25"/>
  <c r="AE445" i="25"/>
  <c r="AD445" i="25"/>
  <c r="AC445" i="25"/>
  <c r="AB445" i="25"/>
  <c r="AA445" i="25"/>
  <c r="Z445" i="25"/>
  <c r="Y445" i="25"/>
  <c r="X445" i="25"/>
  <c r="R445" i="25"/>
  <c r="Q445" i="25"/>
  <c r="O445" i="25"/>
  <c r="I445" i="25"/>
  <c r="AG444" i="25"/>
  <c r="AE444" i="25"/>
  <c r="AD444" i="25"/>
  <c r="AC444" i="25"/>
  <c r="AB444" i="25"/>
  <c r="AA444" i="25"/>
  <c r="Z444" i="25"/>
  <c r="Y444" i="25"/>
  <c r="X444" i="25"/>
  <c r="R444" i="25"/>
  <c r="Q444" i="25"/>
  <c r="O444" i="25"/>
  <c r="I444" i="25"/>
  <c r="AG443" i="25"/>
  <c r="AE443" i="25"/>
  <c r="AD443" i="25"/>
  <c r="AC443" i="25"/>
  <c r="AB443" i="25"/>
  <c r="AA443" i="25"/>
  <c r="Z443" i="25"/>
  <c r="Y443" i="25"/>
  <c r="X443" i="25"/>
  <c r="R443" i="25"/>
  <c r="Q443" i="25"/>
  <c r="O443" i="25"/>
  <c r="I443" i="25"/>
  <c r="AG442" i="25"/>
  <c r="AE442" i="25"/>
  <c r="AD442" i="25"/>
  <c r="AC442" i="25"/>
  <c r="AB442" i="25"/>
  <c r="AA442" i="25"/>
  <c r="Z442" i="25"/>
  <c r="Y442" i="25"/>
  <c r="X442" i="25"/>
  <c r="R442" i="25"/>
  <c r="Q442" i="25"/>
  <c r="O442" i="25"/>
  <c r="I442" i="25"/>
  <c r="AG441" i="25"/>
  <c r="AE441" i="25"/>
  <c r="AD441" i="25"/>
  <c r="AC441" i="25"/>
  <c r="AB441" i="25"/>
  <c r="AA441" i="25"/>
  <c r="Z441" i="25"/>
  <c r="Y441" i="25"/>
  <c r="X441" i="25"/>
  <c r="R441" i="25"/>
  <c r="Q441" i="25"/>
  <c r="O441" i="25"/>
  <c r="I441" i="25"/>
  <c r="AG440" i="25"/>
  <c r="AE440" i="25"/>
  <c r="AD440" i="25"/>
  <c r="AC440" i="25"/>
  <c r="AB440" i="25"/>
  <c r="AA440" i="25"/>
  <c r="Z440" i="25"/>
  <c r="Y440" i="25"/>
  <c r="X440" i="25"/>
  <c r="R440" i="25"/>
  <c r="Q440" i="25"/>
  <c r="O440" i="25"/>
  <c r="I440" i="25"/>
  <c r="AG439" i="25"/>
  <c r="AE439" i="25"/>
  <c r="AD439" i="25"/>
  <c r="AC439" i="25"/>
  <c r="AB439" i="25"/>
  <c r="AA439" i="25"/>
  <c r="Z439" i="25"/>
  <c r="Y439" i="25"/>
  <c r="X439" i="25"/>
  <c r="R439" i="25"/>
  <c r="Q439" i="25"/>
  <c r="O439" i="25"/>
  <c r="I439" i="25"/>
  <c r="AG438" i="25"/>
  <c r="AE438" i="25"/>
  <c r="AD438" i="25"/>
  <c r="AC438" i="25"/>
  <c r="AB438" i="25"/>
  <c r="AA438" i="25"/>
  <c r="Z438" i="25"/>
  <c r="Y438" i="25"/>
  <c r="X438" i="25"/>
  <c r="R438" i="25"/>
  <c r="Q438" i="25"/>
  <c r="O438" i="25"/>
  <c r="I438" i="25"/>
  <c r="AG437" i="25"/>
  <c r="AE437" i="25"/>
  <c r="AD437" i="25"/>
  <c r="AC437" i="25"/>
  <c r="AB437" i="25"/>
  <c r="AA437" i="25"/>
  <c r="Z437" i="25"/>
  <c r="Y437" i="25"/>
  <c r="X437" i="25"/>
  <c r="R437" i="25"/>
  <c r="Q437" i="25"/>
  <c r="O437" i="25"/>
  <c r="I437" i="25"/>
  <c r="AG436" i="25"/>
  <c r="AE436" i="25"/>
  <c r="AD436" i="25"/>
  <c r="AC436" i="25"/>
  <c r="AB436" i="25"/>
  <c r="AA436" i="25"/>
  <c r="Z436" i="25"/>
  <c r="Y436" i="25"/>
  <c r="X436" i="25"/>
  <c r="R436" i="25"/>
  <c r="Q436" i="25"/>
  <c r="O436" i="25"/>
  <c r="I436" i="25"/>
  <c r="AG435" i="25"/>
  <c r="AE435" i="25"/>
  <c r="AD435" i="25"/>
  <c r="AC435" i="25"/>
  <c r="AB435" i="25"/>
  <c r="AA435" i="25"/>
  <c r="Z435" i="25"/>
  <c r="Y435" i="25"/>
  <c r="X435" i="25"/>
  <c r="R435" i="25"/>
  <c r="Q435" i="25"/>
  <c r="O435" i="25"/>
  <c r="I435" i="25"/>
  <c r="AG434" i="25"/>
  <c r="AE434" i="25"/>
  <c r="AD434" i="25"/>
  <c r="AC434" i="25"/>
  <c r="AB434" i="25"/>
  <c r="AA434" i="25"/>
  <c r="Z434" i="25"/>
  <c r="Y434" i="25"/>
  <c r="X434" i="25"/>
  <c r="R434" i="25"/>
  <c r="Q434" i="25"/>
  <c r="O434" i="25"/>
  <c r="I434" i="25"/>
  <c r="AG433" i="25"/>
  <c r="AE433" i="25"/>
  <c r="AD433" i="25"/>
  <c r="AC433" i="25"/>
  <c r="AB433" i="25"/>
  <c r="AA433" i="25"/>
  <c r="Z433" i="25"/>
  <c r="Y433" i="25"/>
  <c r="X433" i="25"/>
  <c r="R433" i="25"/>
  <c r="Q433" i="25"/>
  <c r="O433" i="25"/>
  <c r="I433" i="25"/>
  <c r="AG432" i="25"/>
  <c r="AE432" i="25"/>
  <c r="AD432" i="25"/>
  <c r="AC432" i="25"/>
  <c r="AB432" i="25"/>
  <c r="AA432" i="25"/>
  <c r="Z432" i="25"/>
  <c r="Y432" i="25"/>
  <c r="X432" i="25"/>
  <c r="R432" i="25"/>
  <c r="Q432" i="25"/>
  <c r="O432" i="25"/>
  <c r="I432" i="25"/>
  <c r="AG431" i="25"/>
  <c r="AE431" i="25"/>
  <c r="AD431" i="25"/>
  <c r="AC431" i="25"/>
  <c r="AB431" i="25"/>
  <c r="AA431" i="25"/>
  <c r="Z431" i="25"/>
  <c r="Y431" i="25"/>
  <c r="X431" i="25"/>
  <c r="R431" i="25"/>
  <c r="Q431" i="25"/>
  <c r="O431" i="25"/>
  <c r="I431" i="25"/>
  <c r="AG430" i="25"/>
  <c r="AE430" i="25"/>
  <c r="AD430" i="25"/>
  <c r="AC430" i="25"/>
  <c r="AB430" i="25"/>
  <c r="AA430" i="25"/>
  <c r="Z430" i="25"/>
  <c r="Y430" i="25"/>
  <c r="X430" i="25"/>
  <c r="R430" i="25"/>
  <c r="Q430" i="25"/>
  <c r="O430" i="25"/>
  <c r="I430" i="25"/>
  <c r="AG429" i="25"/>
  <c r="AE429" i="25"/>
  <c r="AD429" i="25"/>
  <c r="AC429" i="25"/>
  <c r="AB429" i="25"/>
  <c r="AA429" i="25"/>
  <c r="Z429" i="25"/>
  <c r="Y429" i="25"/>
  <c r="X429" i="25"/>
  <c r="R429" i="25"/>
  <c r="Q429" i="25"/>
  <c r="O429" i="25"/>
  <c r="I429" i="25"/>
  <c r="AG428" i="25"/>
  <c r="AE428" i="25"/>
  <c r="AD428" i="25"/>
  <c r="AC428" i="25"/>
  <c r="AB428" i="25"/>
  <c r="AA428" i="25"/>
  <c r="Z428" i="25"/>
  <c r="Y428" i="25"/>
  <c r="X428" i="25"/>
  <c r="R428" i="25"/>
  <c r="Q428" i="25"/>
  <c r="O428" i="25"/>
  <c r="I428" i="25"/>
  <c r="AG427" i="25"/>
  <c r="AE427" i="25"/>
  <c r="AD427" i="25"/>
  <c r="AC427" i="25"/>
  <c r="AB427" i="25"/>
  <c r="AA427" i="25"/>
  <c r="Z427" i="25"/>
  <c r="Y427" i="25"/>
  <c r="X427" i="25"/>
  <c r="R427" i="25"/>
  <c r="Q427" i="25"/>
  <c r="O427" i="25"/>
  <c r="I427" i="25"/>
  <c r="AG426" i="25"/>
  <c r="AE426" i="25"/>
  <c r="AD426" i="25"/>
  <c r="AC426" i="25"/>
  <c r="AB426" i="25"/>
  <c r="AA426" i="25"/>
  <c r="Z426" i="25"/>
  <c r="Y426" i="25"/>
  <c r="X426" i="25"/>
  <c r="R426" i="25"/>
  <c r="Q426" i="25"/>
  <c r="O426" i="25"/>
  <c r="I426" i="25"/>
  <c r="AG425" i="25"/>
  <c r="AE425" i="25"/>
  <c r="AD425" i="25"/>
  <c r="AC425" i="25"/>
  <c r="AB425" i="25"/>
  <c r="AA425" i="25"/>
  <c r="Z425" i="25"/>
  <c r="Y425" i="25"/>
  <c r="X425" i="25"/>
  <c r="R425" i="25"/>
  <c r="Q425" i="25"/>
  <c r="O425" i="25"/>
  <c r="I425" i="25"/>
  <c r="AG424" i="25"/>
  <c r="AE424" i="25"/>
  <c r="AD424" i="25"/>
  <c r="AC424" i="25"/>
  <c r="AB424" i="25"/>
  <c r="AA424" i="25"/>
  <c r="Z424" i="25"/>
  <c r="Y424" i="25"/>
  <c r="X424" i="25"/>
  <c r="R424" i="25"/>
  <c r="Q424" i="25"/>
  <c r="O424" i="25"/>
  <c r="I424" i="25"/>
  <c r="AG423" i="25"/>
  <c r="AE423" i="25"/>
  <c r="AD423" i="25"/>
  <c r="AC423" i="25"/>
  <c r="AB423" i="25"/>
  <c r="AA423" i="25"/>
  <c r="Z423" i="25"/>
  <c r="Y423" i="25"/>
  <c r="X423" i="25"/>
  <c r="R423" i="25"/>
  <c r="Q423" i="25"/>
  <c r="O423" i="25"/>
  <c r="I423" i="25"/>
  <c r="AG422" i="25"/>
  <c r="AE422" i="25"/>
  <c r="AD422" i="25"/>
  <c r="AC422" i="25"/>
  <c r="AB422" i="25"/>
  <c r="AA422" i="25"/>
  <c r="Z422" i="25"/>
  <c r="Y422" i="25"/>
  <c r="X422" i="25"/>
  <c r="R422" i="25"/>
  <c r="Q422" i="25"/>
  <c r="O422" i="25"/>
  <c r="I422" i="25"/>
  <c r="AG421" i="25"/>
  <c r="AE421" i="25"/>
  <c r="AD421" i="25"/>
  <c r="AC421" i="25"/>
  <c r="AB421" i="25"/>
  <c r="AA421" i="25"/>
  <c r="Z421" i="25"/>
  <c r="Y421" i="25"/>
  <c r="X421" i="25"/>
  <c r="R421" i="25"/>
  <c r="Q421" i="25"/>
  <c r="O421" i="25"/>
  <c r="I421" i="25"/>
  <c r="AG420" i="25"/>
  <c r="AE420" i="25"/>
  <c r="AD420" i="25"/>
  <c r="AC420" i="25"/>
  <c r="AB420" i="25"/>
  <c r="AA420" i="25"/>
  <c r="Z420" i="25"/>
  <c r="Y420" i="25"/>
  <c r="X420" i="25"/>
  <c r="R420" i="25"/>
  <c r="Q420" i="25"/>
  <c r="O420" i="25"/>
  <c r="I420" i="25"/>
  <c r="AG419" i="25"/>
  <c r="AE419" i="25"/>
  <c r="AD419" i="25"/>
  <c r="AC419" i="25"/>
  <c r="AB419" i="25"/>
  <c r="AA419" i="25"/>
  <c r="Z419" i="25"/>
  <c r="Y419" i="25"/>
  <c r="X419" i="25"/>
  <c r="R419" i="25"/>
  <c r="Q419" i="25"/>
  <c r="O419" i="25"/>
  <c r="I419" i="25"/>
  <c r="AG418" i="25"/>
  <c r="AE418" i="25"/>
  <c r="AD418" i="25"/>
  <c r="AC418" i="25"/>
  <c r="AB418" i="25"/>
  <c r="AA418" i="25"/>
  <c r="Z418" i="25"/>
  <c r="Y418" i="25"/>
  <c r="X418" i="25"/>
  <c r="R418" i="25"/>
  <c r="Q418" i="25"/>
  <c r="O418" i="25"/>
  <c r="I418" i="25"/>
  <c r="AG417" i="25"/>
  <c r="AE417" i="25"/>
  <c r="AD417" i="25"/>
  <c r="AC417" i="25"/>
  <c r="AB417" i="25"/>
  <c r="AA417" i="25"/>
  <c r="Z417" i="25"/>
  <c r="Y417" i="25"/>
  <c r="X417" i="25"/>
  <c r="R417" i="25"/>
  <c r="Q417" i="25"/>
  <c r="O417" i="25"/>
  <c r="I417" i="25"/>
  <c r="AG416" i="25"/>
  <c r="AE416" i="25"/>
  <c r="AD416" i="25"/>
  <c r="AC416" i="25"/>
  <c r="AB416" i="25"/>
  <c r="AA416" i="25"/>
  <c r="Z416" i="25"/>
  <c r="Y416" i="25"/>
  <c r="X416" i="25"/>
  <c r="R416" i="25"/>
  <c r="Q416" i="25"/>
  <c r="O416" i="25"/>
  <c r="I416" i="25"/>
  <c r="AG415" i="25"/>
  <c r="AE415" i="25"/>
  <c r="AD415" i="25"/>
  <c r="AC415" i="25"/>
  <c r="AB415" i="25"/>
  <c r="AA415" i="25"/>
  <c r="Z415" i="25"/>
  <c r="Y415" i="25"/>
  <c r="X415" i="25"/>
  <c r="R415" i="25"/>
  <c r="Q415" i="25"/>
  <c r="O415" i="25"/>
  <c r="I415" i="25"/>
  <c r="AG414" i="25"/>
  <c r="AE414" i="25"/>
  <c r="AD414" i="25"/>
  <c r="AC414" i="25"/>
  <c r="AB414" i="25"/>
  <c r="AA414" i="25"/>
  <c r="Z414" i="25"/>
  <c r="Y414" i="25"/>
  <c r="X414" i="25"/>
  <c r="R414" i="25"/>
  <c r="Q414" i="25"/>
  <c r="O414" i="25"/>
  <c r="I414" i="25"/>
  <c r="AG413" i="25"/>
  <c r="AE413" i="25"/>
  <c r="AD413" i="25"/>
  <c r="AC413" i="25"/>
  <c r="AB413" i="25"/>
  <c r="AA413" i="25"/>
  <c r="Z413" i="25"/>
  <c r="Y413" i="25"/>
  <c r="X413" i="25"/>
  <c r="R413" i="25"/>
  <c r="Q413" i="25"/>
  <c r="O413" i="25"/>
  <c r="I413" i="25"/>
  <c r="AG412" i="25"/>
  <c r="AE412" i="25"/>
  <c r="AD412" i="25"/>
  <c r="AC412" i="25"/>
  <c r="AB412" i="25"/>
  <c r="AA412" i="25"/>
  <c r="Z412" i="25"/>
  <c r="Y412" i="25"/>
  <c r="X412" i="25"/>
  <c r="R412" i="25"/>
  <c r="Q412" i="25"/>
  <c r="O412" i="25"/>
  <c r="I412" i="25"/>
  <c r="AG411" i="25"/>
  <c r="AE411" i="25"/>
  <c r="AD411" i="25"/>
  <c r="AC411" i="25"/>
  <c r="AB411" i="25"/>
  <c r="AA411" i="25"/>
  <c r="Z411" i="25"/>
  <c r="Y411" i="25"/>
  <c r="X411" i="25"/>
  <c r="R411" i="25"/>
  <c r="Q411" i="25"/>
  <c r="O411" i="25"/>
  <c r="I411" i="25"/>
  <c r="AG410" i="25"/>
  <c r="AE410" i="25"/>
  <c r="AD410" i="25"/>
  <c r="AC410" i="25"/>
  <c r="AB410" i="25"/>
  <c r="AA410" i="25"/>
  <c r="Z410" i="25"/>
  <c r="Y410" i="25"/>
  <c r="X410" i="25"/>
  <c r="R410" i="25"/>
  <c r="Q410" i="25"/>
  <c r="O410" i="25"/>
  <c r="I410" i="25"/>
  <c r="AG409" i="25"/>
  <c r="AE409" i="25"/>
  <c r="AD409" i="25"/>
  <c r="AC409" i="25"/>
  <c r="AB409" i="25"/>
  <c r="AA409" i="25"/>
  <c r="Z409" i="25"/>
  <c r="Y409" i="25"/>
  <c r="X409" i="25"/>
  <c r="R409" i="25"/>
  <c r="Q409" i="25"/>
  <c r="O409" i="25"/>
  <c r="I409" i="25"/>
  <c r="AG408" i="25"/>
  <c r="AE408" i="25"/>
  <c r="AD408" i="25"/>
  <c r="AC408" i="25"/>
  <c r="AB408" i="25"/>
  <c r="AA408" i="25"/>
  <c r="Z408" i="25"/>
  <c r="Y408" i="25"/>
  <c r="X408" i="25"/>
  <c r="R408" i="25"/>
  <c r="Q408" i="25"/>
  <c r="O408" i="25"/>
  <c r="I408" i="25"/>
  <c r="AG407" i="25"/>
  <c r="AE407" i="25"/>
  <c r="AD407" i="25"/>
  <c r="AC407" i="25"/>
  <c r="AB407" i="25"/>
  <c r="AA407" i="25"/>
  <c r="Z407" i="25"/>
  <c r="Y407" i="25"/>
  <c r="X407" i="25"/>
  <c r="R407" i="25"/>
  <c r="Q407" i="25"/>
  <c r="O407" i="25"/>
  <c r="I407" i="25"/>
  <c r="AG406" i="25"/>
  <c r="AE406" i="25"/>
  <c r="AD406" i="25"/>
  <c r="AC406" i="25"/>
  <c r="AB406" i="25"/>
  <c r="AA406" i="25"/>
  <c r="Z406" i="25"/>
  <c r="Y406" i="25"/>
  <c r="X406" i="25"/>
  <c r="R406" i="25"/>
  <c r="Q406" i="25"/>
  <c r="O406" i="25"/>
  <c r="I406" i="25"/>
  <c r="AG405" i="25"/>
  <c r="AE405" i="25"/>
  <c r="AD405" i="25"/>
  <c r="AC405" i="25"/>
  <c r="AB405" i="25"/>
  <c r="AA405" i="25"/>
  <c r="Z405" i="25"/>
  <c r="Y405" i="25"/>
  <c r="X405" i="25"/>
  <c r="R405" i="25"/>
  <c r="Q405" i="25"/>
  <c r="O405" i="25"/>
  <c r="I405" i="25"/>
  <c r="AG404" i="25"/>
  <c r="AE404" i="25"/>
  <c r="AD404" i="25"/>
  <c r="AC404" i="25"/>
  <c r="AB404" i="25"/>
  <c r="AA404" i="25"/>
  <c r="Z404" i="25"/>
  <c r="Y404" i="25"/>
  <c r="X404" i="25"/>
  <c r="R404" i="25"/>
  <c r="Q404" i="25"/>
  <c r="O404" i="25"/>
  <c r="I404" i="25"/>
  <c r="AG403" i="25"/>
  <c r="AE403" i="25"/>
  <c r="AD403" i="25"/>
  <c r="AC403" i="25"/>
  <c r="AB403" i="25"/>
  <c r="AA403" i="25"/>
  <c r="Z403" i="25"/>
  <c r="Y403" i="25"/>
  <c r="X403" i="25"/>
  <c r="R403" i="25"/>
  <c r="Q403" i="25"/>
  <c r="O403" i="25"/>
  <c r="I403" i="25"/>
  <c r="AG402" i="25"/>
  <c r="AE402" i="25"/>
  <c r="AD402" i="25"/>
  <c r="AC402" i="25"/>
  <c r="AB402" i="25"/>
  <c r="AA402" i="25"/>
  <c r="Z402" i="25"/>
  <c r="Y402" i="25"/>
  <c r="X402" i="25"/>
  <c r="R402" i="25"/>
  <c r="Q402" i="25"/>
  <c r="O402" i="25"/>
  <c r="I402" i="25"/>
  <c r="AG401" i="25"/>
  <c r="AE401" i="25"/>
  <c r="AD401" i="25"/>
  <c r="AC401" i="25"/>
  <c r="AB401" i="25"/>
  <c r="AA401" i="25"/>
  <c r="Z401" i="25"/>
  <c r="Y401" i="25"/>
  <c r="X401" i="25"/>
  <c r="R401" i="25"/>
  <c r="Q401" i="25"/>
  <c r="O401" i="25"/>
  <c r="I401" i="25"/>
  <c r="AG400" i="25"/>
  <c r="AE400" i="25"/>
  <c r="AD400" i="25"/>
  <c r="AC400" i="25"/>
  <c r="AB400" i="25"/>
  <c r="AA400" i="25"/>
  <c r="Z400" i="25"/>
  <c r="Y400" i="25"/>
  <c r="X400" i="25"/>
  <c r="R400" i="25"/>
  <c r="Q400" i="25"/>
  <c r="O400" i="25"/>
  <c r="I400" i="25"/>
  <c r="AG399" i="25"/>
  <c r="AE399" i="25"/>
  <c r="AD399" i="25"/>
  <c r="AC399" i="25"/>
  <c r="AB399" i="25"/>
  <c r="AA399" i="25"/>
  <c r="Z399" i="25"/>
  <c r="Y399" i="25"/>
  <c r="X399" i="25"/>
  <c r="R399" i="25"/>
  <c r="Q399" i="25"/>
  <c r="O399" i="25"/>
  <c r="I399" i="25"/>
  <c r="AG398" i="25"/>
  <c r="AE398" i="25"/>
  <c r="AD398" i="25"/>
  <c r="AC398" i="25"/>
  <c r="AB398" i="25"/>
  <c r="AA398" i="25"/>
  <c r="Z398" i="25"/>
  <c r="Y398" i="25"/>
  <c r="X398" i="25"/>
  <c r="R398" i="25"/>
  <c r="Q398" i="25"/>
  <c r="O398" i="25"/>
  <c r="I398" i="25"/>
  <c r="AG397" i="25"/>
  <c r="AE397" i="25"/>
  <c r="AD397" i="25"/>
  <c r="AC397" i="25"/>
  <c r="AB397" i="25"/>
  <c r="AA397" i="25"/>
  <c r="Z397" i="25"/>
  <c r="Y397" i="25"/>
  <c r="X397" i="25"/>
  <c r="R397" i="25"/>
  <c r="Q397" i="25"/>
  <c r="O397" i="25"/>
  <c r="I397" i="25"/>
  <c r="AG396" i="25"/>
  <c r="AE396" i="25"/>
  <c r="AD396" i="25"/>
  <c r="AC396" i="25"/>
  <c r="AB396" i="25"/>
  <c r="AA396" i="25"/>
  <c r="Z396" i="25"/>
  <c r="Y396" i="25"/>
  <c r="X396" i="25"/>
  <c r="R396" i="25"/>
  <c r="Q396" i="25"/>
  <c r="O396" i="25"/>
  <c r="I396" i="25"/>
  <c r="AG395" i="25"/>
  <c r="AE395" i="25"/>
  <c r="AD395" i="25"/>
  <c r="AC395" i="25"/>
  <c r="AB395" i="25"/>
  <c r="AA395" i="25"/>
  <c r="Z395" i="25"/>
  <c r="Y395" i="25"/>
  <c r="X395" i="25"/>
  <c r="R395" i="25"/>
  <c r="Q395" i="25"/>
  <c r="O395" i="25"/>
  <c r="I395" i="25"/>
  <c r="AG394" i="25"/>
  <c r="AE394" i="25"/>
  <c r="AD394" i="25"/>
  <c r="AC394" i="25"/>
  <c r="AB394" i="25"/>
  <c r="AA394" i="25"/>
  <c r="Z394" i="25"/>
  <c r="Y394" i="25"/>
  <c r="X394" i="25"/>
  <c r="R394" i="25"/>
  <c r="Q394" i="25"/>
  <c r="O394" i="25"/>
  <c r="I394" i="25"/>
  <c r="AG393" i="25"/>
  <c r="AE393" i="25"/>
  <c r="AD393" i="25"/>
  <c r="AC393" i="25"/>
  <c r="AB393" i="25"/>
  <c r="AA393" i="25"/>
  <c r="Z393" i="25"/>
  <c r="Y393" i="25"/>
  <c r="X393" i="25"/>
  <c r="R393" i="25"/>
  <c r="Q393" i="25"/>
  <c r="O393" i="25"/>
  <c r="I393" i="25"/>
  <c r="AG392" i="25"/>
  <c r="AE392" i="25"/>
  <c r="AD392" i="25"/>
  <c r="AC392" i="25"/>
  <c r="AB392" i="25"/>
  <c r="AA392" i="25"/>
  <c r="Z392" i="25"/>
  <c r="Y392" i="25"/>
  <c r="X392" i="25"/>
  <c r="R392" i="25"/>
  <c r="Q392" i="25"/>
  <c r="O392" i="25"/>
  <c r="I392" i="25"/>
  <c r="AG391" i="25"/>
  <c r="AE391" i="25"/>
  <c r="AD391" i="25"/>
  <c r="AC391" i="25"/>
  <c r="AB391" i="25"/>
  <c r="AA391" i="25"/>
  <c r="Z391" i="25"/>
  <c r="Y391" i="25"/>
  <c r="X391" i="25"/>
  <c r="R391" i="25"/>
  <c r="Q391" i="25"/>
  <c r="O391" i="25"/>
  <c r="I391" i="25"/>
  <c r="AG390" i="25"/>
  <c r="AE390" i="25"/>
  <c r="AD390" i="25"/>
  <c r="AC390" i="25"/>
  <c r="AB390" i="25"/>
  <c r="AA390" i="25"/>
  <c r="Z390" i="25"/>
  <c r="Y390" i="25"/>
  <c r="X390" i="25"/>
  <c r="R390" i="25"/>
  <c r="Q390" i="25"/>
  <c r="O390" i="25"/>
  <c r="I390" i="25"/>
  <c r="AG389" i="25"/>
  <c r="AE389" i="25"/>
  <c r="AD389" i="25"/>
  <c r="AC389" i="25"/>
  <c r="AB389" i="25"/>
  <c r="AA389" i="25"/>
  <c r="Z389" i="25"/>
  <c r="Y389" i="25"/>
  <c r="X389" i="25"/>
  <c r="R389" i="25"/>
  <c r="Q389" i="25"/>
  <c r="O389" i="25"/>
  <c r="I389" i="25"/>
  <c r="AG388" i="25"/>
  <c r="AE388" i="25"/>
  <c r="AD388" i="25"/>
  <c r="AC388" i="25"/>
  <c r="AB388" i="25"/>
  <c r="AA388" i="25"/>
  <c r="Z388" i="25"/>
  <c r="Y388" i="25"/>
  <c r="X388" i="25"/>
  <c r="R388" i="25"/>
  <c r="Q388" i="25"/>
  <c r="O388" i="25"/>
  <c r="I388" i="25"/>
  <c r="AG387" i="25"/>
  <c r="AE387" i="25"/>
  <c r="AD387" i="25"/>
  <c r="AC387" i="25"/>
  <c r="AB387" i="25"/>
  <c r="AA387" i="25"/>
  <c r="Z387" i="25"/>
  <c r="Y387" i="25"/>
  <c r="X387" i="25"/>
  <c r="R387" i="25"/>
  <c r="Q387" i="25"/>
  <c r="O387" i="25"/>
  <c r="I387" i="25"/>
  <c r="AG386" i="25"/>
  <c r="AE386" i="25"/>
  <c r="AD386" i="25"/>
  <c r="AC386" i="25"/>
  <c r="AB386" i="25"/>
  <c r="AA386" i="25"/>
  <c r="Z386" i="25"/>
  <c r="Y386" i="25"/>
  <c r="X386" i="25"/>
  <c r="R386" i="25"/>
  <c r="Q386" i="25"/>
  <c r="O386" i="25"/>
  <c r="I386" i="25"/>
  <c r="AG385" i="25"/>
  <c r="AE385" i="25"/>
  <c r="AD385" i="25"/>
  <c r="AC385" i="25"/>
  <c r="AB385" i="25"/>
  <c r="AA385" i="25"/>
  <c r="Z385" i="25"/>
  <c r="Y385" i="25"/>
  <c r="X385" i="25"/>
  <c r="R385" i="25"/>
  <c r="Q385" i="25"/>
  <c r="O385" i="25"/>
  <c r="I385" i="25"/>
  <c r="AG384" i="25"/>
  <c r="AE384" i="25"/>
  <c r="AD384" i="25"/>
  <c r="AC384" i="25"/>
  <c r="AB384" i="25"/>
  <c r="AA384" i="25"/>
  <c r="Z384" i="25"/>
  <c r="Y384" i="25"/>
  <c r="X384" i="25"/>
  <c r="R384" i="25"/>
  <c r="Q384" i="25"/>
  <c r="O384" i="25"/>
  <c r="I384" i="25"/>
  <c r="AG383" i="25"/>
  <c r="AE383" i="25"/>
  <c r="AD383" i="25"/>
  <c r="AC383" i="25"/>
  <c r="AB383" i="25"/>
  <c r="AA383" i="25"/>
  <c r="Z383" i="25"/>
  <c r="Y383" i="25"/>
  <c r="X383" i="25"/>
  <c r="R383" i="25"/>
  <c r="Q383" i="25"/>
  <c r="O383" i="25"/>
  <c r="I383" i="25"/>
  <c r="AG382" i="25"/>
  <c r="AE382" i="25"/>
  <c r="AD382" i="25"/>
  <c r="AC382" i="25"/>
  <c r="AB382" i="25"/>
  <c r="AA382" i="25"/>
  <c r="Z382" i="25"/>
  <c r="Y382" i="25"/>
  <c r="X382" i="25"/>
  <c r="R382" i="25"/>
  <c r="Q382" i="25"/>
  <c r="O382" i="25"/>
  <c r="I382" i="25"/>
  <c r="AG381" i="25"/>
  <c r="AE381" i="25"/>
  <c r="AD381" i="25"/>
  <c r="AC381" i="25"/>
  <c r="AB381" i="25"/>
  <c r="AA381" i="25"/>
  <c r="Z381" i="25"/>
  <c r="Y381" i="25"/>
  <c r="X381" i="25"/>
  <c r="R381" i="25"/>
  <c r="Q381" i="25"/>
  <c r="O381" i="25"/>
  <c r="I381" i="25"/>
  <c r="AG380" i="25"/>
  <c r="AE380" i="25"/>
  <c r="AD380" i="25"/>
  <c r="AC380" i="25"/>
  <c r="AB380" i="25"/>
  <c r="AA380" i="25"/>
  <c r="Z380" i="25"/>
  <c r="Y380" i="25"/>
  <c r="X380" i="25"/>
  <c r="R380" i="25"/>
  <c r="Q380" i="25"/>
  <c r="O380" i="25"/>
  <c r="I380" i="25"/>
  <c r="AG379" i="25"/>
  <c r="AE379" i="25"/>
  <c r="AD379" i="25"/>
  <c r="AC379" i="25"/>
  <c r="AB379" i="25"/>
  <c r="AA379" i="25"/>
  <c r="Z379" i="25"/>
  <c r="Y379" i="25"/>
  <c r="X379" i="25"/>
  <c r="R379" i="25"/>
  <c r="Q379" i="25"/>
  <c r="O379" i="25"/>
  <c r="I379" i="25"/>
  <c r="AG378" i="25"/>
  <c r="AE378" i="25"/>
  <c r="AD378" i="25"/>
  <c r="AC378" i="25"/>
  <c r="AB378" i="25"/>
  <c r="AA378" i="25"/>
  <c r="Z378" i="25"/>
  <c r="Y378" i="25"/>
  <c r="X378" i="25"/>
  <c r="R378" i="25"/>
  <c r="Q378" i="25"/>
  <c r="O378" i="25"/>
  <c r="I378" i="25"/>
  <c r="AG377" i="25"/>
  <c r="AE377" i="25"/>
  <c r="AD377" i="25"/>
  <c r="AC377" i="25"/>
  <c r="AB377" i="25"/>
  <c r="AA377" i="25"/>
  <c r="Z377" i="25"/>
  <c r="Y377" i="25"/>
  <c r="X377" i="25"/>
  <c r="R377" i="25"/>
  <c r="Q377" i="25"/>
  <c r="O377" i="25"/>
  <c r="I377" i="25"/>
  <c r="AG376" i="25"/>
  <c r="AE376" i="25"/>
  <c r="AD376" i="25"/>
  <c r="AC376" i="25"/>
  <c r="AB376" i="25"/>
  <c r="AA376" i="25"/>
  <c r="Z376" i="25"/>
  <c r="Y376" i="25"/>
  <c r="X376" i="25"/>
  <c r="R376" i="25"/>
  <c r="Q376" i="25"/>
  <c r="O376" i="25"/>
  <c r="I376" i="25"/>
  <c r="AG375" i="25"/>
  <c r="AE375" i="25"/>
  <c r="AD375" i="25"/>
  <c r="AC375" i="25"/>
  <c r="AB375" i="25"/>
  <c r="AA375" i="25"/>
  <c r="Z375" i="25"/>
  <c r="Y375" i="25"/>
  <c r="X375" i="25"/>
  <c r="R375" i="25"/>
  <c r="Q375" i="25"/>
  <c r="O375" i="25"/>
  <c r="I375" i="25"/>
  <c r="AG374" i="25"/>
  <c r="AE374" i="25"/>
  <c r="AD374" i="25"/>
  <c r="AC374" i="25"/>
  <c r="AB374" i="25"/>
  <c r="AA374" i="25"/>
  <c r="Z374" i="25"/>
  <c r="Y374" i="25"/>
  <c r="X374" i="25"/>
  <c r="R374" i="25"/>
  <c r="Q374" i="25"/>
  <c r="O374" i="25"/>
  <c r="I374" i="25"/>
  <c r="AG373" i="25"/>
  <c r="AE373" i="25"/>
  <c r="AD373" i="25"/>
  <c r="AC373" i="25"/>
  <c r="AB373" i="25"/>
  <c r="AA373" i="25"/>
  <c r="Z373" i="25"/>
  <c r="Y373" i="25"/>
  <c r="X373" i="25"/>
  <c r="R373" i="25"/>
  <c r="Q373" i="25"/>
  <c r="O373" i="25"/>
  <c r="I373" i="25"/>
  <c r="AG372" i="25"/>
  <c r="AE372" i="25"/>
  <c r="AD372" i="25"/>
  <c r="AC372" i="25"/>
  <c r="AB372" i="25"/>
  <c r="AA372" i="25"/>
  <c r="Z372" i="25"/>
  <c r="Y372" i="25"/>
  <c r="X372" i="25"/>
  <c r="R372" i="25"/>
  <c r="Q372" i="25"/>
  <c r="O372" i="25"/>
  <c r="I372" i="25"/>
  <c r="AG371" i="25"/>
  <c r="AE371" i="25"/>
  <c r="AD371" i="25"/>
  <c r="AC371" i="25"/>
  <c r="AB371" i="25"/>
  <c r="AA371" i="25"/>
  <c r="Z371" i="25"/>
  <c r="Y371" i="25"/>
  <c r="X371" i="25"/>
  <c r="R371" i="25"/>
  <c r="Q371" i="25"/>
  <c r="O371" i="25"/>
  <c r="I371" i="25"/>
  <c r="AG370" i="25"/>
  <c r="AE370" i="25"/>
  <c r="AD370" i="25"/>
  <c r="AC370" i="25"/>
  <c r="AB370" i="25"/>
  <c r="AA370" i="25"/>
  <c r="Z370" i="25"/>
  <c r="Y370" i="25"/>
  <c r="X370" i="25"/>
  <c r="R370" i="25"/>
  <c r="Q370" i="25"/>
  <c r="O370" i="25"/>
  <c r="I370" i="25"/>
  <c r="AG369" i="25"/>
  <c r="AE369" i="25"/>
  <c r="AD369" i="25"/>
  <c r="AC369" i="25"/>
  <c r="AB369" i="25"/>
  <c r="AA369" i="25"/>
  <c r="Z369" i="25"/>
  <c r="Y369" i="25"/>
  <c r="X369" i="25"/>
  <c r="R369" i="25"/>
  <c r="Q369" i="25"/>
  <c r="O369" i="25"/>
  <c r="I369" i="25"/>
  <c r="AG368" i="25"/>
  <c r="AE368" i="25"/>
  <c r="AD368" i="25"/>
  <c r="AC368" i="25"/>
  <c r="AB368" i="25"/>
  <c r="AA368" i="25"/>
  <c r="Z368" i="25"/>
  <c r="Y368" i="25"/>
  <c r="X368" i="25"/>
  <c r="R368" i="25"/>
  <c r="Q368" i="25"/>
  <c r="O368" i="25"/>
  <c r="I368" i="25"/>
  <c r="AG367" i="25"/>
  <c r="AE367" i="25"/>
  <c r="AD367" i="25"/>
  <c r="AC367" i="25"/>
  <c r="AB367" i="25"/>
  <c r="AA367" i="25"/>
  <c r="Z367" i="25"/>
  <c r="Y367" i="25"/>
  <c r="X367" i="25"/>
  <c r="R367" i="25"/>
  <c r="Q367" i="25"/>
  <c r="O367" i="25"/>
  <c r="I367" i="25"/>
  <c r="AG366" i="25"/>
  <c r="AE366" i="25"/>
  <c r="AD366" i="25"/>
  <c r="AC366" i="25"/>
  <c r="AB366" i="25"/>
  <c r="AA366" i="25"/>
  <c r="Z366" i="25"/>
  <c r="Y366" i="25"/>
  <c r="X366" i="25"/>
  <c r="R366" i="25"/>
  <c r="Q366" i="25"/>
  <c r="O366" i="25"/>
  <c r="I366" i="25"/>
  <c r="AG365" i="25"/>
  <c r="AE365" i="25"/>
  <c r="AD365" i="25"/>
  <c r="AC365" i="25"/>
  <c r="AB365" i="25"/>
  <c r="AA365" i="25"/>
  <c r="Z365" i="25"/>
  <c r="Y365" i="25"/>
  <c r="X365" i="25"/>
  <c r="R365" i="25"/>
  <c r="Q365" i="25"/>
  <c r="O365" i="25"/>
  <c r="I365" i="25"/>
  <c r="AG364" i="25"/>
  <c r="AE364" i="25"/>
  <c r="AD364" i="25"/>
  <c r="AC364" i="25"/>
  <c r="AB364" i="25"/>
  <c r="AA364" i="25"/>
  <c r="Z364" i="25"/>
  <c r="Y364" i="25"/>
  <c r="X364" i="25"/>
  <c r="R364" i="25"/>
  <c r="Q364" i="25"/>
  <c r="O364" i="25"/>
  <c r="I364" i="25"/>
  <c r="AG363" i="25"/>
  <c r="AE363" i="25"/>
  <c r="AD363" i="25"/>
  <c r="AC363" i="25"/>
  <c r="AB363" i="25"/>
  <c r="AA363" i="25"/>
  <c r="Z363" i="25"/>
  <c r="Y363" i="25"/>
  <c r="X363" i="25"/>
  <c r="R363" i="25"/>
  <c r="Q363" i="25"/>
  <c r="O363" i="25"/>
  <c r="I363" i="25"/>
  <c r="AG362" i="25"/>
  <c r="AE362" i="25"/>
  <c r="AD362" i="25"/>
  <c r="AC362" i="25"/>
  <c r="AB362" i="25"/>
  <c r="AA362" i="25"/>
  <c r="Z362" i="25"/>
  <c r="Y362" i="25"/>
  <c r="X362" i="25"/>
  <c r="R362" i="25"/>
  <c r="Q362" i="25"/>
  <c r="O362" i="25"/>
  <c r="I362" i="25"/>
  <c r="AG361" i="25"/>
  <c r="AE361" i="25"/>
  <c r="AD361" i="25"/>
  <c r="AC361" i="25"/>
  <c r="AB361" i="25"/>
  <c r="AA361" i="25"/>
  <c r="Z361" i="25"/>
  <c r="Y361" i="25"/>
  <c r="X361" i="25"/>
  <c r="R361" i="25"/>
  <c r="Q361" i="25"/>
  <c r="O361" i="25"/>
  <c r="I361" i="25"/>
  <c r="AG360" i="25"/>
  <c r="AE360" i="25"/>
  <c r="AD360" i="25"/>
  <c r="AC360" i="25"/>
  <c r="AB360" i="25"/>
  <c r="AA360" i="25"/>
  <c r="Z360" i="25"/>
  <c r="Y360" i="25"/>
  <c r="X360" i="25"/>
  <c r="R360" i="25"/>
  <c r="Q360" i="25"/>
  <c r="O360" i="25"/>
  <c r="I360" i="25"/>
  <c r="AG359" i="25"/>
  <c r="AE359" i="25"/>
  <c r="AD359" i="25"/>
  <c r="AC359" i="25"/>
  <c r="AB359" i="25"/>
  <c r="AA359" i="25"/>
  <c r="Z359" i="25"/>
  <c r="Y359" i="25"/>
  <c r="X359" i="25"/>
  <c r="R359" i="25"/>
  <c r="Q359" i="25"/>
  <c r="O359" i="25"/>
  <c r="I359" i="25"/>
  <c r="AG358" i="25"/>
  <c r="AE358" i="25"/>
  <c r="AD358" i="25"/>
  <c r="AC358" i="25"/>
  <c r="AB358" i="25"/>
  <c r="AA358" i="25"/>
  <c r="Z358" i="25"/>
  <c r="Y358" i="25"/>
  <c r="X358" i="25"/>
  <c r="R358" i="25"/>
  <c r="Q358" i="25"/>
  <c r="O358" i="25"/>
  <c r="I358" i="25"/>
  <c r="AG357" i="25"/>
  <c r="AE357" i="25"/>
  <c r="AD357" i="25"/>
  <c r="AC357" i="25"/>
  <c r="AB357" i="25"/>
  <c r="AA357" i="25"/>
  <c r="Z357" i="25"/>
  <c r="Y357" i="25"/>
  <c r="X357" i="25"/>
  <c r="R357" i="25"/>
  <c r="Q357" i="25"/>
  <c r="O357" i="25"/>
  <c r="I357" i="25"/>
  <c r="AG356" i="25"/>
  <c r="AE356" i="25"/>
  <c r="AD356" i="25"/>
  <c r="AC356" i="25"/>
  <c r="AB356" i="25"/>
  <c r="AA356" i="25"/>
  <c r="Z356" i="25"/>
  <c r="Y356" i="25"/>
  <c r="X356" i="25"/>
  <c r="R356" i="25"/>
  <c r="Q356" i="25"/>
  <c r="O356" i="25"/>
  <c r="I356" i="25"/>
  <c r="AG355" i="25"/>
  <c r="AE355" i="25"/>
  <c r="AD355" i="25"/>
  <c r="AC355" i="25"/>
  <c r="AB355" i="25"/>
  <c r="AA355" i="25"/>
  <c r="Z355" i="25"/>
  <c r="Y355" i="25"/>
  <c r="X355" i="25"/>
  <c r="R355" i="25"/>
  <c r="Q355" i="25"/>
  <c r="O355" i="25"/>
  <c r="I355" i="25"/>
  <c r="AG354" i="25"/>
  <c r="AE354" i="25"/>
  <c r="AD354" i="25"/>
  <c r="AC354" i="25"/>
  <c r="AB354" i="25"/>
  <c r="AA354" i="25"/>
  <c r="Z354" i="25"/>
  <c r="Y354" i="25"/>
  <c r="X354" i="25"/>
  <c r="R354" i="25"/>
  <c r="Q354" i="25"/>
  <c r="O354" i="25"/>
  <c r="I354" i="25"/>
  <c r="AG353" i="25"/>
  <c r="AE353" i="25"/>
  <c r="AD353" i="25"/>
  <c r="AC353" i="25"/>
  <c r="AB353" i="25"/>
  <c r="AA353" i="25"/>
  <c r="Z353" i="25"/>
  <c r="Y353" i="25"/>
  <c r="X353" i="25"/>
  <c r="R353" i="25"/>
  <c r="Q353" i="25"/>
  <c r="O353" i="25"/>
  <c r="I353" i="25"/>
  <c r="AG352" i="25"/>
  <c r="AE352" i="25"/>
  <c r="AD352" i="25"/>
  <c r="AC352" i="25"/>
  <c r="AB352" i="25"/>
  <c r="AA352" i="25"/>
  <c r="Z352" i="25"/>
  <c r="Y352" i="25"/>
  <c r="X352" i="25"/>
  <c r="R352" i="25"/>
  <c r="Q352" i="25"/>
  <c r="O352" i="25"/>
  <c r="I352" i="25"/>
  <c r="AG351" i="25"/>
  <c r="AE351" i="25"/>
  <c r="AD351" i="25"/>
  <c r="AC351" i="25"/>
  <c r="AB351" i="25"/>
  <c r="AA351" i="25"/>
  <c r="Z351" i="25"/>
  <c r="Y351" i="25"/>
  <c r="X351" i="25"/>
  <c r="R351" i="25"/>
  <c r="Q351" i="25"/>
  <c r="O351" i="25"/>
  <c r="I351" i="25"/>
  <c r="AG350" i="25"/>
  <c r="AE350" i="25"/>
  <c r="AD350" i="25"/>
  <c r="AC350" i="25"/>
  <c r="AB350" i="25"/>
  <c r="AA350" i="25"/>
  <c r="Z350" i="25"/>
  <c r="Y350" i="25"/>
  <c r="X350" i="25"/>
  <c r="R350" i="25"/>
  <c r="Q350" i="25"/>
  <c r="O350" i="25"/>
  <c r="I350" i="25"/>
  <c r="AG349" i="25"/>
  <c r="AE349" i="25"/>
  <c r="AD349" i="25"/>
  <c r="AC349" i="25"/>
  <c r="AB349" i="25"/>
  <c r="AA349" i="25"/>
  <c r="Z349" i="25"/>
  <c r="Y349" i="25"/>
  <c r="X349" i="25"/>
  <c r="R349" i="25"/>
  <c r="Q349" i="25"/>
  <c r="O349" i="25"/>
  <c r="I349" i="25"/>
  <c r="AG348" i="25"/>
  <c r="AE348" i="25"/>
  <c r="AD348" i="25"/>
  <c r="AC348" i="25"/>
  <c r="AB348" i="25"/>
  <c r="AA348" i="25"/>
  <c r="Z348" i="25"/>
  <c r="Y348" i="25"/>
  <c r="X348" i="25"/>
  <c r="R348" i="25"/>
  <c r="Q348" i="25"/>
  <c r="O348" i="25"/>
  <c r="I348" i="25"/>
  <c r="AG347" i="25"/>
  <c r="AE347" i="25"/>
  <c r="AD347" i="25"/>
  <c r="AC347" i="25"/>
  <c r="AB347" i="25"/>
  <c r="AA347" i="25"/>
  <c r="Z347" i="25"/>
  <c r="Y347" i="25"/>
  <c r="X347" i="25"/>
  <c r="R347" i="25"/>
  <c r="Q347" i="25"/>
  <c r="O347" i="25"/>
  <c r="I347" i="25"/>
  <c r="AG346" i="25"/>
  <c r="AE346" i="25"/>
  <c r="AD346" i="25"/>
  <c r="AC346" i="25"/>
  <c r="AB346" i="25"/>
  <c r="AA346" i="25"/>
  <c r="Z346" i="25"/>
  <c r="Y346" i="25"/>
  <c r="X346" i="25"/>
  <c r="R346" i="25"/>
  <c r="Q346" i="25"/>
  <c r="O346" i="25"/>
  <c r="I346" i="25"/>
  <c r="AG345" i="25"/>
  <c r="AE345" i="25"/>
  <c r="AD345" i="25"/>
  <c r="AC345" i="25"/>
  <c r="AB345" i="25"/>
  <c r="AA345" i="25"/>
  <c r="Z345" i="25"/>
  <c r="Y345" i="25"/>
  <c r="X345" i="25"/>
  <c r="R345" i="25"/>
  <c r="Q345" i="25"/>
  <c r="O345" i="25"/>
  <c r="I345" i="25"/>
  <c r="AG344" i="25"/>
  <c r="AE344" i="25"/>
  <c r="AD344" i="25"/>
  <c r="AC344" i="25"/>
  <c r="AB344" i="25"/>
  <c r="AA344" i="25"/>
  <c r="Z344" i="25"/>
  <c r="Y344" i="25"/>
  <c r="X344" i="25"/>
  <c r="R344" i="25"/>
  <c r="Q344" i="25"/>
  <c r="O344" i="25"/>
  <c r="I344" i="25"/>
  <c r="AG343" i="25"/>
  <c r="AE343" i="25"/>
  <c r="AD343" i="25"/>
  <c r="AC343" i="25"/>
  <c r="AB343" i="25"/>
  <c r="AA343" i="25"/>
  <c r="Z343" i="25"/>
  <c r="Y343" i="25"/>
  <c r="X343" i="25"/>
  <c r="R343" i="25"/>
  <c r="Q343" i="25"/>
  <c r="O343" i="25"/>
  <c r="I343" i="25"/>
  <c r="AG342" i="25"/>
  <c r="AE342" i="25"/>
  <c r="AD342" i="25"/>
  <c r="AC342" i="25"/>
  <c r="AB342" i="25"/>
  <c r="AA342" i="25"/>
  <c r="Z342" i="25"/>
  <c r="Y342" i="25"/>
  <c r="X342" i="25"/>
  <c r="R342" i="25"/>
  <c r="Q342" i="25"/>
  <c r="O342" i="25"/>
  <c r="I342" i="25"/>
  <c r="AG341" i="25"/>
  <c r="AE341" i="25"/>
  <c r="AD341" i="25"/>
  <c r="AC341" i="25"/>
  <c r="AB341" i="25"/>
  <c r="AA341" i="25"/>
  <c r="Z341" i="25"/>
  <c r="Y341" i="25"/>
  <c r="X341" i="25"/>
  <c r="R341" i="25"/>
  <c r="Q341" i="25"/>
  <c r="O341" i="25"/>
  <c r="I341" i="25"/>
  <c r="AG340" i="25"/>
  <c r="AE340" i="25"/>
  <c r="AD340" i="25"/>
  <c r="AC340" i="25"/>
  <c r="AB340" i="25"/>
  <c r="AA340" i="25"/>
  <c r="Z340" i="25"/>
  <c r="Y340" i="25"/>
  <c r="X340" i="25"/>
  <c r="R340" i="25"/>
  <c r="Q340" i="25"/>
  <c r="O340" i="25"/>
  <c r="I340" i="25"/>
  <c r="AG339" i="25"/>
  <c r="AE339" i="25"/>
  <c r="AD339" i="25"/>
  <c r="AC339" i="25"/>
  <c r="AB339" i="25"/>
  <c r="AA339" i="25"/>
  <c r="Z339" i="25"/>
  <c r="Y339" i="25"/>
  <c r="X339" i="25"/>
  <c r="R339" i="25"/>
  <c r="Q339" i="25"/>
  <c r="O339" i="25"/>
  <c r="I339" i="25"/>
  <c r="AG338" i="25"/>
  <c r="AE338" i="25"/>
  <c r="AD338" i="25"/>
  <c r="AC338" i="25"/>
  <c r="AB338" i="25"/>
  <c r="AA338" i="25"/>
  <c r="Z338" i="25"/>
  <c r="Y338" i="25"/>
  <c r="X338" i="25"/>
  <c r="R338" i="25"/>
  <c r="Q338" i="25"/>
  <c r="O338" i="25"/>
  <c r="I338" i="25"/>
  <c r="AG337" i="25"/>
  <c r="AE337" i="25"/>
  <c r="AD337" i="25"/>
  <c r="AC337" i="25"/>
  <c r="AB337" i="25"/>
  <c r="AA337" i="25"/>
  <c r="Z337" i="25"/>
  <c r="Y337" i="25"/>
  <c r="X337" i="25"/>
  <c r="R337" i="25"/>
  <c r="Q337" i="25"/>
  <c r="O337" i="25"/>
  <c r="I337" i="25"/>
  <c r="AG336" i="25"/>
  <c r="AE336" i="25"/>
  <c r="AD336" i="25"/>
  <c r="AC336" i="25"/>
  <c r="AB336" i="25"/>
  <c r="AA336" i="25"/>
  <c r="Z336" i="25"/>
  <c r="Y336" i="25"/>
  <c r="X336" i="25"/>
  <c r="R336" i="25"/>
  <c r="Q336" i="25"/>
  <c r="O336" i="25"/>
  <c r="I336" i="25"/>
  <c r="AG335" i="25"/>
  <c r="AE335" i="25"/>
  <c r="AD335" i="25"/>
  <c r="AC335" i="25"/>
  <c r="AB335" i="25"/>
  <c r="AA335" i="25"/>
  <c r="Z335" i="25"/>
  <c r="Y335" i="25"/>
  <c r="X335" i="25"/>
  <c r="R335" i="25"/>
  <c r="Q335" i="25"/>
  <c r="O335" i="25"/>
  <c r="I335" i="25"/>
  <c r="AG334" i="25"/>
  <c r="AE334" i="25"/>
  <c r="AD334" i="25"/>
  <c r="AC334" i="25"/>
  <c r="AB334" i="25"/>
  <c r="AA334" i="25"/>
  <c r="Z334" i="25"/>
  <c r="Y334" i="25"/>
  <c r="X334" i="25"/>
  <c r="R334" i="25"/>
  <c r="Q334" i="25"/>
  <c r="O334" i="25"/>
  <c r="I334" i="25"/>
  <c r="AG333" i="25"/>
  <c r="AE333" i="25"/>
  <c r="AD333" i="25"/>
  <c r="AC333" i="25"/>
  <c r="AB333" i="25"/>
  <c r="AA333" i="25"/>
  <c r="Z333" i="25"/>
  <c r="Y333" i="25"/>
  <c r="X333" i="25"/>
  <c r="R333" i="25"/>
  <c r="Q333" i="25"/>
  <c r="O333" i="25"/>
  <c r="I333" i="25"/>
  <c r="AG332" i="25"/>
  <c r="AE332" i="25"/>
  <c r="AD332" i="25"/>
  <c r="AC332" i="25"/>
  <c r="AB332" i="25"/>
  <c r="AA332" i="25"/>
  <c r="Z332" i="25"/>
  <c r="Y332" i="25"/>
  <c r="X332" i="25"/>
  <c r="R332" i="25"/>
  <c r="Q332" i="25"/>
  <c r="O332" i="25"/>
  <c r="I332" i="25"/>
  <c r="AG331" i="25"/>
  <c r="AE331" i="25"/>
  <c r="AD331" i="25"/>
  <c r="AC331" i="25"/>
  <c r="AB331" i="25"/>
  <c r="AA331" i="25"/>
  <c r="Z331" i="25"/>
  <c r="Y331" i="25"/>
  <c r="X331" i="25"/>
  <c r="R331" i="25"/>
  <c r="Q331" i="25"/>
  <c r="O331" i="25"/>
  <c r="I331" i="25"/>
  <c r="AG330" i="25"/>
  <c r="AE330" i="25"/>
  <c r="AD330" i="25"/>
  <c r="AC330" i="25"/>
  <c r="AB330" i="25"/>
  <c r="AA330" i="25"/>
  <c r="Z330" i="25"/>
  <c r="Y330" i="25"/>
  <c r="X330" i="25"/>
  <c r="R330" i="25"/>
  <c r="Q330" i="25"/>
  <c r="O330" i="25"/>
  <c r="I330" i="25"/>
  <c r="AG329" i="25"/>
  <c r="AE329" i="25"/>
  <c r="AD329" i="25"/>
  <c r="AC329" i="25"/>
  <c r="AB329" i="25"/>
  <c r="AA329" i="25"/>
  <c r="Z329" i="25"/>
  <c r="Y329" i="25"/>
  <c r="X329" i="25"/>
  <c r="R329" i="25"/>
  <c r="Q329" i="25"/>
  <c r="O329" i="25"/>
  <c r="I329" i="25"/>
  <c r="AG328" i="25"/>
  <c r="AE328" i="25"/>
  <c r="AD328" i="25"/>
  <c r="AC328" i="25"/>
  <c r="AB328" i="25"/>
  <c r="AA328" i="25"/>
  <c r="Z328" i="25"/>
  <c r="Y328" i="25"/>
  <c r="X328" i="25"/>
  <c r="R328" i="25"/>
  <c r="Q328" i="25"/>
  <c r="O328" i="25"/>
  <c r="I328" i="25"/>
  <c r="AG327" i="25"/>
  <c r="AE327" i="25"/>
  <c r="AD327" i="25"/>
  <c r="AC327" i="25"/>
  <c r="AB327" i="25"/>
  <c r="AA327" i="25"/>
  <c r="Z327" i="25"/>
  <c r="Y327" i="25"/>
  <c r="X327" i="25"/>
  <c r="R327" i="25"/>
  <c r="Q327" i="25"/>
  <c r="O327" i="25"/>
  <c r="I327" i="25"/>
  <c r="AG326" i="25"/>
  <c r="AE326" i="25"/>
  <c r="AD326" i="25"/>
  <c r="AC326" i="25"/>
  <c r="AB326" i="25"/>
  <c r="AA326" i="25"/>
  <c r="Z326" i="25"/>
  <c r="Y326" i="25"/>
  <c r="X326" i="25"/>
  <c r="R326" i="25"/>
  <c r="Q326" i="25"/>
  <c r="O326" i="25"/>
  <c r="I326" i="25"/>
  <c r="AG325" i="25"/>
  <c r="AE325" i="25"/>
  <c r="AD325" i="25"/>
  <c r="AC325" i="25"/>
  <c r="AB325" i="25"/>
  <c r="AA325" i="25"/>
  <c r="Z325" i="25"/>
  <c r="Y325" i="25"/>
  <c r="X325" i="25"/>
  <c r="R325" i="25"/>
  <c r="Q325" i="25"/>
  <c r="O325" i="25"/>
  <c r="I325" i="25"/>
  <c r="AG324" i="25"/>
  <c r="AE324" i="25"/>
  <c r="AD324" i="25"/>
  <c r="AC324" i="25"/>
  <c r="AB324" i="25"/>
  <c r="AA324" i="25"/>
  <c r="Z324" i="25"/>
  <c r="Y324" i="25"/>
  <c r="X324" i="25"/>
  <c r="R324" i="25"/>
  <c r="Q324" i="25"/>
  <c r="O324" i="25"/>
  <c r="I324" i="25"/>
  <c r="AG323" i="25"/>
  <c r="AE323" i="25"/>
  <c r="AD323" i="25"/>
  <c r="AC323" i="25"/>
  <c r="AB323" i="25"/>
  <c r="AA323" i="25"/>
  <c r="Z323" i="25"/>
  <c r="Y323" i="25"/>
  <c r="X323" i="25"/>
  <c r="R323" i="25"/>
  <c r="Q323" i="25"/>
  <c r="O323" i="25"/>
  <c r="I323" i="25"/>
  <c r="AG322" i="25"/>
  <c r="AE322" i="25"/>
  <c r="AD322" i="25"/>
  <c r="AC322" i="25"/>
  <c r="AB322" i="25"/>
  <c r="AA322" i="25"/>
  <c r="Z322" i="25"/>
  <c r="Y322" i="25"/>
  <c r="X322" i="25"/>
  <c r="R322" i="25"/>
  <c r="Q322" i="25"/>
  <c r="O322" i="25"/>
  <c r="I322" i="25"/>
  <c r="AG321" i="25"/>
  <c r="AE321" i="25"/>
  <c r="AD321" i="25"/>
  <c r="AC321" i="25"/>
  <c r="AB321" i="25"/>
  <c r="AA321" i="25"/>
  <c r="Z321" i="25"/>
  <c r="Y321" i="25"/>
  <c r="X321" i="25"/>
  <c r="R321" i="25"/>
  <c r="Q321" i="25"/>
  <c r="O321" i="25"/>
  <c r="I321" i="25"/>
  <c r="AG320" i="25"/>
  <c r="AE320" i="25"/>
  <c r="AD320" i="25"/>
  <c r="AC320" i="25"/>
  <c r="AB320" i="25"/>
  <c r="AA320" i="25"/>
  <c r="Z320" i="25"/>
  <c r="Y320" i="25"/>
  <c r="X320" i="25"/>
  <c r="R320" i="25"/>
  <c r="Q320" i="25"/>
  <c r="O320" i="25"/>
  <c r="I320" i="25"/>
  <c r="AG319" i="25"/>
  <c r="AE319" i="25"/>
  <c r="AD319" i="25"/>
  <c r="AC319" i="25"/>
  <c r="AB319" i="25"/>
  <c r="AA319" i="25"/>
  <c r="Z319" i="25"/>
  <c r="Y319" i="25"/>
  <c r="X319" i="25"/>
  <c r="R319" i="25"/>
  <c r="Q319" i="25"/>
  <c r="O319" i="25"/>
  <c r="I319" i="25"/>
  <c r="AG318" i="25"/>
  <c r="AE318" i="25"/>
  <c r="AD318" i="25"/>
  <c r="AC318" i="25"/>
  <c r="AB318" i="25"/>
  <c r="AA318" i="25"/>
  <c r="Z318" i="25"/>
  <c r="Y318" i="25"/>
  <c r="X318" i="25"/>
  <c r="R318" i="25"/>
  <c r="Q318" i="25"/>
  <c r="O318" i="25"/>
  <c r="I318" i="25"/>
  <c r="AG317" i="25"/>
  <c r="AE317" i="25"/>
  <c r="AD317" i="25"/>
  <c r="AC317" i="25"/>
  <c r="AB317" i="25"/>
  <c r="AA317" i="25"/>
  <c r="Z317" i="25"/>
  <c r="Y317" i="25"/>
  <c r="X317" i="25"/>
  <c r="R317" i="25"/>
  <c r="Q317" i="25"/>
  <c r="O317" i="25"/>
  <c r="I317" i="25"/>
  <c r="AG316" i="25"/>
  <c r="AE316" i="25"/>
  <c r="AD316" i="25"/>
  <c r="AC316" i="25"/>
  <c r="AB316" i="25"/>
  <c r="AA316" i="25"/>
  <c r="Z316" i="25"/>
  <c r="Y316" i="25"/>
  <c r="X316" i="25"/>
  <c r="R316" i="25"/>
  <c r="Q316" i="25"/>
  <c r="O316" i="25"/>
  <c r="I316" i="25"/>
  <c r="AG315" i="25"/>
  <c r="AE315" i="25"/>
  <c r="AD315" i="25"/>
  <c r="AC315" i="25"/>
  <c r="AB315" i="25"/>
  <c r="AA315" i="25"/>
  <c r="Z315" i="25"/>
  <c r="Y315" i="25"/>
  <c r="X315" i="25"/>
  <c r="R315" i="25"/>
  <c r="Q315" i="25"/>
  <c r="O315" i="25"/>
  <c r="I315" i="25"/>
  <c r="AG314" i="25"/>
  <c r="AE314" i="25"/>
  <c r="AD314" i="25"/>
  <c r="AC314" i="25"/>
  <c r="AB314" i="25"/>
  <c r="AA314" i="25"/>
  <c r="Z314" i="25"/>
  <c r="Y314" i="25"/>
  <c r="X314" i="25"/>
  <c r="R314" i="25"/>
  <c r="Q314" i="25"/>
  <c r="O314" i="25"/>
  <c r="I314" i="25"/>
  <c r="AG313" i="25"/>
  <c r="AE313" i="25"/>
  <c r="AD313" i="25"/>
  <c r="AC313" i="25"/>
  <c r="AB313" i="25"/>
  <c r="AA313" i="25"/>
  <c r="Z313" i="25"/>
  <c r="Y313" i="25"/>
  <c r="X313" i="25"/>
  <c r="R313" i="25"/>
  <c r="Q313" i="25"/>
  <c r="O313" i="25"/>
  <c r="I313" i="25"/>
  <c r="AG312" i="25"/>
  <c r="AE312" i="25"/>
  <c r="AD312" i="25"/>
  <c r="AC312" i="25"/>
  <c r="AB312" i="25"/>
  <c r="AA312" i="25"/>
  <c r="Z312" i="25"/>
  <c r="Y312" i="25"/>
  <c r="X312" i="25"/>
  <c r="R312" i="25"/>
  <c r="Q312" i="25"/>
  <c r="O312" i="25"/>
  <c r="I312" i="25"/>
  <c r="AG311" i="25"/>
  <c r="AE311" i="25"/>
  <c r="AD311" i="25"/>
  <c r="AC311" i="25"/>
  <c r="AB311" i="25"/>
  <c r="AA311" i="25"/>
  <c r="Z311" i="25"/>
  <c r="Y311" i="25"/>
  <c r="X311" i="25"/>
  <c r="R311" i="25"/>
  <c r="Q311" i="25"/>
  <c r="O311" i="25"/>
  <c r="I311" i="25"/>
  <c r="AG310" i="25"/>
  <c r="AE310" i="25"/>
  <c r="AD310" i="25"/>
  <c r="AC310" i="25"/>
  <c r="AB310" i="25"/>
  <c r="AA310" i="25"/>
  <c r="Z310" i="25"/>
  <c r="Y310" i="25"/>
  <c r="X310" i="25"/>
  <c r="R310" i="25"/>
  <c r="Q310" i="25"/>
  <c r="O310" i="25"/>
  <c r="I310" i="25"/>
  <c r="AG309" i="25"/>
  <c r="AE309" i="25"/>
  <c r="AD309" i="25"/>
  <c r="AC309" i="25"/>
  <c r="AB309" i="25"/>
  <c r="AA309" i="25"/>
  <c r="Z309" i="25"/>
  <c r="Y309" i="25"/>
  <c r="X309" i="25"/>
  <c r="R309" i="25"/>
  <c r="Q309" i="25"/>
  <c r="O309" i="25"/>
  <c r="I309" i="25"/>
  <c r="AG308" i="25"/>
  <c r="AE308" i="25"/>
  <c r="AD308" i="25"/>
  <c r="AC308" i="25"/>
  <c r="AB308" i="25"/>
  <c r="AA308" i="25"/>
  <c r="Z308" i="25"/>
  <c r="Y308" i="25"/>
  <c r="X308" i="25"/>
  <c r="R308" i="25"/>
  <c r="Q308" i="25"/>
  <c r="O308" i="25"/>
  <c r="I308" i="25"/>
  <c r="AG307" i="25"/>
  <c r="AE307" i="25"/>
  <c r="AD307" i="25"/>
  <c r="AC307" i="25"/>
  <c r="AB307" i="25"/>
  <c r="AA307" i="25"/>
  <c r="Z307" i="25"/>
  <c r="Y307" i="25"/>
  <c r="X307" i="25"/>
  <c r="R307" i="25"/>
  <c r="Q307" i="25"/>
  <c r="O307" i="25"/>
  <c r="I307" i="25"/>
  <c r="AG306" i="25"/>
  <c r="AE306" i="25"/>
  <c r="AD306" i="25"/>
  <c r="AC306" i="25"/>
  <c r="AB306" i="25"/>
  <c r="AA306" i="25"/>
  <c r="Z306" i="25"/>
  <c r="Y306" i="25"/>
  <c r="X306" i="25"/>
  <c r="R306" i="25"/>
  <c r="Q306" i="25"/>
  <c r="O306" i="25"/>
  <c r="I306" i="25"/>
  <c r="AG305" i="25"/>
  <c r="AE305" i="25"/>
  <c r="AD305" i="25"/>
  <c r="AC305" i="25"/>
  <c r="AB305" i="25"/>
  <c r="AA305" i="25"/>
  <c r="Z305" i="25"/>
  <c r="Y305" i="25"/>
  <c r="X305" i="25"/>
  <c r="R305" i="25"/>
  <c r="Q305" i="25"/>
  <c r="O305" i="25"/>
  <c r="I305" i="25"/>
  <c r="AG304" i="25"/>
  <c r="AE304" i="25"/>
  <c r="AD304" i="25"/>
  <c r="AC304" i="25"/>
  <c r="AB304" i="25"/>
  <c r="AA304" i="25"/>
  <c r="Z304" i="25"/>
  <c r="Y304" i="25"/>
  <c r="X304" i="25"/>
  <c r="R304" i="25"/>
  <c r="Q304" i="25"/>
  <c r="O304" i="25"/>
  <c r="I304" i="25"/>
  <c r="AG303" i="25"/>
  <c r="AE303" i="25"/>
  <c r="AD303" i="25"/>
  <c r="AC303" i="25"/>
  <c r="AB303" i="25"/>
  <c r="AA303" i="25"/>
  <c r="Z303" i="25"/>
  <c r="Y303" i="25"/>
  <c r="X303" i="25"/>
  <c r="R303" i="25"/>
  <c r="Q303" i="25"/>
  <c r="O303" i="25"/>
  <c r="I303" i="25"/>
  <c r="AG302" i="25"/>
  <c r="AE302" i="25"/>
  <c r="AD302" i="25"/>
  <c r="AC302" i="25"/>
  <c r="AB302" i="25"/>
  <c r="AA302" i="25"/>
  <c r="Z302" i="25"/>
  <c r="Y302" i="25"/>
  <c r="X302" i="25"/>
  <c r="R302" i="25"/>
  <c r="Q302" i="25"/>
  <c r="O302" i="25"/>
  <c r="I302" i="25"/>
  <c r="AG301" i="25"/>
  <c r="AE301" i="25"/>
  <c r="AD301" i="25"/>
  <c r="AC301" i="25"/>
  <c r="AB301" i="25"/>
  <c r="AA301" i="25"/>
  <c r="Z301" i="25"/>
  <c r="Y301" i="25"/>
  <c r="X301" i="25"/>
  <c r="R301" i="25"/>
  <c r="Q301" i="25"/>
  <c r="O301" i="25"/>
  <c r="I301" i="25"/>
  <c r="AG300" i="25"/>
  <c r="AE300" i="25"/>
  <c r="AD300" i="25"/>
  <c r="AC300" i="25"/>
  <c r="AB300" i="25"/>
  <c r="AA300" i="25"/>
  <c r="Z300" i="25"/>
  <c r="Y300" i="25"/>
  <c r="X300" i="25"/>
  <c r="R300" i="25"/>
  <c r="Q300" i="25"/>
  <c r="O300" i="25"/>
  <c r="I300" i="25"/>
  <c r="AG299" i="25"/>
  <c r="AE299" i="25"/>
  <c r="AD299" i="25"/>
  <c r="AC299" i="25"/>
  <c r="AB299" i="25"/>
  <c r="AA299" i="25"/>
  <c r="Z299" i="25"/>
  <c r="Y299" i="25"/>
  <c r="X299" i="25"/>
  <c r="R299" i="25"/>
  <c r="Q299" i="25"/>
  <c r="O299" i="25"/>
  <c r="I299" i="25"/>
  <c r="AG298" i="25"/>
  <c r="AE298" i="25"/>
  <c r="AD298" i="25"/>
  <c r="AC298" i="25"/>
  <c r="AB298" i="25"/>
  <c r="AA298" i="25"/>
  <c r="Z298" i="25"/>
  <c r="Y298" i="25"/>
  <c r="X298" i="25"/>
  <c r="R298" i="25"/>
  <c r="Q298" i="25"/>
  <c r="O298" i="25"/>
  <c r="I298" i="25"/>
  <c r="AG297" i="25"/>
  <c r="AE297" i="25"/>
  <c r="AD297" i="25"/>
  <c r="AC297" i="25"/>
  <c r="AB297" i="25"/>
  <c r="AA297" i="25"/>
  <c r="Z297" i="25"/>
  <c r="Y297" i="25"/>
  <c r="X297" i="25"/>
  <c r="R297" i="25"/>
  <c r="Q297" i="25"/>
  <c r="O297" i="25"/>
  <c r="I297" i="25"/>
  <c r="AG296" i="25"/>
  <c r="AE296" i="25"/>
  <c r="AD296" i="25"/>
  <c r="AC296" i="25"/>
  <c r="AB296" i="25"/>
  <c r="AA296" i="25"/>
  <c r="Z296" i="25"/>
  <c r="Y296" i="25"/>
  <c r="X296" i="25"/>
  <c r="R296" i="25"/>
  <c r="Q296" i="25"/>
  <c r="O296" i="25"/>
  <c r="I296" i="25"/>
  <c r="AG295" i="25"/>
  <c r="AE295" i="25"/>
  <c r="AD295" i="25"/>
  <c r="AC295" i="25"/>
  <c r="AB295" i="25"/>
  <c r="AA295" i="25"/>
  <c r="Z295" i="25"/>
  <c r="Y295" i="25"/>
  <c r="X295" i="25"/>
  <c r="R295" i="25"/>
  <c r="Q295" i="25"/>
  <c r="O295" i="25"/>
  <c r="I295" i="25"/>
  <c r="AG294" i="25"/>
  <c r="AE294" i="25"/>
  <c r="AD294" i="25"/>
  <c r="AC294" i="25"/>
  <c r="AB294" i="25"/>
  <c r="AA294" i="25"/>
  <c r="Z294" i="25"/>
  <c r="Y294" i="25"/>
  <c r="X294" i="25"/>
  <c r="R294" i="25"/>
  <c r="Q294" i="25"/>
  <c r="O294" i="25"/>
  <c r="I294" i="25"/>
  <c r="AG293" i="25"/>
  <c r="AE293" i="25"/>
  <c r="AD293" i="25"/>
  <c r="AC293" i="25"/>
  <c r="AB293" i="25"/>
  <c r="AA293" i="25"/>
  <c r="Z293" i="25"/>
  <c r="Y293" i="25"/>
  <c r="X293" i="25"/>
  <c r="R293" i="25"/>
  <c r="Q293" i="25"/>
  <c r="O293" i="25"/>
  <c r="I293" i="25"/>
  <c r="AG292" i="25"/>
  <c r="AE292" i="25"/>
  <c r="AD292" i="25"/>
  <c r="AC292" i="25"/>
  <c r="AB292" i="25"/>
  <c r="AA292" i="25"/>
  <c r="Z292" i="25"/>
  <c r="Y292" i="25"/>
  <c r="X292" i="25"/>
  <c r="R292" i="25"/>
  <c r="Q292" i="25"/>
  <c r="O292" i="25"/>
  <c r="I292" i="25"/>
  <c r="AG291" i="25"/>
  <c r="AE291" i="25"/>
  <c r="AD291" i="25"/>
  <c r="AC291" i="25"/>
  <c r="AB291" i="25"/>
  <c r="AA291" i="25"/>
  <c r="Z291" i="25"/>
  <c r="Y291" i="25"/>
  <c r="X291" i="25"/>
  <c r="R291" i="25"/>
  <c r="Q291" i="25"/>
  <c r="O291" i="25"/>
  <c r="I291" i="25"/>
  <c r="AG290" i="25"/>
  <c r="AE290" i="25"/>
  <c r="AD290" i="25"/>
  <c r="AC290" i="25"/>
  <c r="AB290" i="25"/>
  <c r="AA290" i="25"/>
  <c r="Z290" i="25"/>
  <c r="Y290" i="25"/>
  <c r="X290" i="25"/>
  <c r="R290" i="25"/>
  <c r="Q290" i="25"/>
  <c r="O290" i="25"/>
  <c r="I290" i="25"/>
  <c r="AG289" i="25"/>
  <c r="AE289" i="25"/>
  <c r="AD289" i="25"/>
  <c r="AC289" i="25"/>
  <c r="AB289" i="25"/>
  <c r="AA289" i="25"/>
  <c r="Z289" i="25"/>
  <c r="Y289" i="25"/>
  <c r="X289" i="25"/>
  <c r="R289" i="25"/>
  <c r="Q289" i="25"/>
  <c r="O289" i="25"/>
  <c r="I289" i="25"/>
  <c r="AG288" i="25"/>
  <c r="AE288" i="25"/>
  <c r="AD288" i="25"/>
  <c r="AC288" i="25"/>
  <c r="AB288" i="25"/>
  <c r="AA288" i="25"/>
  <c r="Z288" i="25"/>
  <c r="Y288" i="25"/>
  <c r="X288" i="25"/>
  <c r="R288" i="25"/>
  <c r="Q288" i="25"/>
  <c r="O288" i="25"/>
  <c r="I288" i="25"/>
  <c r="AG287" i="25"/>
  <c r="AE287" i="25"/>
  <c r="AD287" i="25"/>
  <c r="AC287" i="25"/>
  <c r="AB287" i="25"/>
  <c r="AA287" i="25"/>
  <c r="Z287" i="25"/>
  <c r="Y287" i="25"/>
  <c r="X287" i="25"/>
  <c r="R287" i="25"/>
  <c r="Q287" i="25"/>
  <c r="O287" i="25"/>
  <c r="I287" i="25"/>
  <c r="AG286" i="25"/>
  <c r="AE286" i="25"/>
  <c r="AD286" i="25"/>
  <c r="AC286" i="25"/>
  <c r="AB286" i="25"/>
  <c r="AA286" i="25"/>
  <c r="Z286" i="25"/>
  <c r="Y286" i="25"/>
  <c r="X286" i="25"/>
  <c r="R286" i="25"/>
  <c r="Q286" i="25"/>
  <c r="O286" i="25"/>
  <c r="I286" i="25"/>
  <c r="AG285" i="25"/>
  <c r="AE285" i="25"/>
  <c r="AD285" i="25"/>
  <c r="AC285" i="25"/>
  <c r="AB285" i="25"/>
  <c r="AA285" i="25"/>
  <c r="Z285" i="25"/>
  <c r="Y285" i="25"/>
  <c r="X285" i="25"/>
  <c r="R285" i="25"/>
  <c r="Q285" i="25"/>
  <c r="O285" i="25"/>
  <c r="I285" i="25"/>
  <c r="AG284" i="25"/>
  <c r="AE284" i="25"/>
  <c r="AD284" i="25"/>
  <c r="AC284" i="25"/>
  <c r="AB284" i="25"/>
  <c r="AA284" i="25"/>
  <c r="Z284" i="25"/>
  <c r="Y284" i="25"/>
  <c r="X284" i="25"/>
  <c r="R284" i="25"/>
  <c r="Q284" i="25"/>
  <c r="O284" i="25"/>
  <c r="I284" i="25"/>
  <c r="AG283" i="25"/>
  <c r="AE283" i="25"/>
  <c r="AD283" i="25"/>
  <c r="AC283" i="25"/>
  <c r="AB283" i="25"/>
  <c r="AA283" i="25"/>
  <c r="Z283" i="25"/>
  <c r="Y283" i="25"/>
  <c r="X283" i="25"/>
  <c r="R283" i="25"/>
  <c r="Q283" i="25"/>
  <c r="O283" i="25"/>
  <c r="I283" i="25"/>
  <c r="AG282" i="25"/>
  <c r="AE282" i="25"/>
  <c r="AD282" i="25"/>
  <c r="AC282" i="25"/>
  <c r="AB282" i="25"/>
  <c r="AA282" i="25"/>
  <c r="Z282" i="25"/>
  <c r="Y282" i="25"/>
  <c r="X282" i="25"/>
  <c r="R282" i="25"/>
  <c r="Q282" i="25"/>
  <c r="O282" i="25"/>
  <c r="I282" i="25"/>
  <c r="AG281" i="25"/>
  <c r="AE281" i="25"/>
  <c r="AD281" i="25"/>
  <c r="AC281" i="25"/>
  <c r="AB281" i="25"/>
  <c r="AA281" i="25"/>
  <c r="Z281" i="25"/>
  <c r="Y281" i="25"/>
  <c r="X281" i="25"/>
  <c r="R281" i="25"/>
  <c r="Q281" i="25"/>
  <c r="O281" i="25"/>
  <c r="I281" i="25"/>
  <c r="AG280" i="25"/>
  <c r="AE280" i="25"/>
  <c r="AD280" i="25"/>
  <c r="AC280" i="25"/>
  <c r="AB280" i="25"/>
  <c r="AA280" i="25"/>
  <c r="Z280" i="25"/>
  <c r="Y280" i="25"/>
  <c r="X280" i="25"/>
  <c r="R280" i="25"/>
  <c r="Q280" i="25"/>
  <c r="O280" i="25"/>
  <c r="I280" i="25"/>
  <c r="AG279" i="25"/>
  <c r="AE279" i="25"/>
  <c r="AD279" i="25"/>
  <c r="AC279" i="25"/>
  <c r="AB279" i="25"/>
  <c r="AA279" i="25"/>
  <c r="Z279" i="25"/>
  <c r="Y279" i="25"/>
  <c r="X279" i="25"/>
  <c r="R279" i="25"/>
  <c r="Q279" i="25"/>
  <c r="O279" i="25"/>
  <c r="I279" i="25"/>
  <c r="AG278" i="25"/>
  <c r="AE278" i="25"/>
  <c r="AD278" i="25"/>
  <c r="AC278" i="25"/>
  <c r="AB278" i="25"/>
  <c r="AA278" i="25"/>
  <c r="Z278" i="25"/>
  <c r="Y278" i="25"/>
  <c r="X278" i="25"/>
  <c r="R278" i="25"/>
  <c r="Q278" i="25"/>
  <c r="O278" i="25"/>
  <c r="I278" i="25"/>
  <c r="AG277" i="25"/>
  <c r="AE277" i="25"/>
  <c r="AD277" i="25"/>
  <c r="AC277" i="25"/>
  <c r="AB277" i="25"/>
  <c r="AA277" i="25"/>
  <c r="Z277" i="25"/>
  <c r="Y277" i="25"/>
  <c r="X277" i="25"/>
  <c r="R277" i="25"/>
  <c r="Q277" i="25"/>
  <c r="O277" i="25"/>
  <c r="I277" i="25"/>
  <c r="AG276" i="25"/>
  <c r="AE276" i="25"/>
  <c r="AD276" i="25"/>
  <c r="AC276" i="25"/>
  <c r="AB276" i="25"/>
  <c r="AA276" i="25"/>
  <c r="Z276" i="25"/>
  <c r="Y276" i="25"/>
  <c r="X276" i="25"/>
  <c r="R276" i="25"/>
  <c r="Q276" i="25"/>
  <c r="O276" i="25"/>
  <c r="I276" i="25"/>
  <c r="AG275" i="25"/>
  <c r="AE275" i="25"/>
  <c r="AD275" i="25"/>
  <c r="AC275" i="25"/>
  <c r="AB275" i="25"/>
  <c r="AA275" i="25"/>
  <c r="Z275" i="25"/>
  <c r="Y275" i="25"/>
  <c r="X275" i="25"/>
  <c r="R275" i="25"/>
  <c r="Q275" i="25"/>
  <c r="O275" i="25"/>
  <c r="I275" i="25"/>
  <c r="AG274" i="25"/>
  <c r="AE274" i="25"/>
  <c r="AD274" i="25"/>
  <c r="AC274" i="25"/>
  <c r="AB274" i="25"/>
  <c r="AA274" i="25"/>
  <c r="Z274" i="25"/>
  <c r="Y274" i="25"/>
  <c r="X274" i="25"/>
  <c r="R274" i="25"/>
  <c r="Q274" i="25"/>
  <c r="O274" i="25"/>
  <c r="I274" i="25"/>
  <c r="AG273" i="25"/>
  <c r="AE273" i="25"/>
  <c r="AD273" i="25"/>
  <c r="AC273" i="25"/>
  <c r="AB273" i="25"/>
  <c r="AA273" i="25"/>
  <c r="Z273" i="25"/>
  <c r="Y273" i="25"/>
  <c r="X273" i="25"/>
  <c r="R273" i="25"/>
  <c r="Q273" i="25"/>
  <c r="O273" i="25"/>
  <c r="I273" i="25"/>
  <c r="AG272" i="25"/>
  <c r="AE272" i="25"/>
  <c r="AD272" i="25"/>
  <c r="AC272" i="25"/>
  <c r="AB272" i="25"/>
  <c r="AA272" i="25"/>
  <c r="Z272" i="25"/>
  <c r="Y272" i="25"/>
  <c r="X272" i="25"/>
  <c r="R272" i="25"/>
  <c r="Q272" i="25"/>
  <c r="O272" i="25"/>
  <c r="I272" i="25"/>
  <c r="AG271" i="25"/>
  <c r="AE271" i="25"/>
  <c r="AD271" i="25"/>
  <c r="AC271" i="25"/>
  <c r="AB271" i="25"/>
  <c r="AA271" i="25"/>
  <c r="Z271" i="25"/>
  <c r="Y271" i="25"/>
  <c r="X271" i="25"/>
  <c r="R271" i="25"/>
  <c r="Q271" i="25"/>
  <c r="O271" i="25"/>
  <c r="I271" i="25"/>
  <c r="AG270" i="25"/>
  <c r="AE270" i="25"/>
  <c r="AD270" i="25"/>
  <c r="AC270" i="25"/>
  <c r="AB270" i="25"/>
  <c r="AA270" i="25"/>
  <c r="Z270" i="25"/>
  <c r="Y270" i="25"/>
  <c r="X270" i="25"/>
  <c r="R270" i="25"/>
  <c r="Q270" i="25"/>
  <c r="O270" i="25"/>
  <c r="I270" i="25"/>
  <c r="AG269" i="25"/>
  <c r="AE269" i="25"/>
  <c r="AD269" i="25"/>
  <c r="AC269" i="25"/>
  <c r="AB269" i="25"/>
  <c r="AA269" i="25"/>
  <c r="Z269" i="25"/>
  <c r="Y269" i="25"/>
  <c r="X269" i="25"/>
  <c r="R269" i="25"/>
  <c r="Q269" i="25"/>
  <c r="O269" i="25"/>
  <c r="I269" i="25"/>
  <c r="AG268" i="25"/>
  <c r="AE268" i="25"/>
  <c r="AD268" i="25"/>
  <c r="AC268" i="25"/>
  <c r="AB268" i="25"/>
  <c r="AA268" i="25"/>
  <c r="Z268" i="25"/>
  <c r="Y268" i="25"/>
  <c r="X268" i="25"/>
  <c r="R268" i="25"/>
  <c r="Q268" i="25"/>
  <c r="O268" i="25"/>
  <c r="I268" i="25"/>
  <c r="AG267" i="25"/>
  <c r="AE267" i="25"/>
  <c r="AD267" i="25"/>
  <c r="AC267" i="25"/>
  <c r="AB267" i="25"/>
  <c r="AA267" i="25"/>
  <c r="Z267" i="25"/>
  <c r="Y267" i="25"/>
  <c r="X267" i="25"/>
  <c r="R267" i="25"/>
  <c r="Q267" i="25"/>
  <c r="O267" i="25"/>
  <c r="I267" i="25"/>
  <c r="AG266" i="25"/>
  <c r="AE266" i="25"/>
  <c r="AD266" i="25"/>
  <c r="AC266" i="25"/>
  <c r="AB266" i="25"/>
  <c r="AA266" i="25"/>
  <c r="Z266" i="25"/>
  <c r="Y266" i="25"/>
  <c r="X266" i="25"/>
  <c r="R266" i="25"/>
  <c r="Q266" i="25"/>
  <c r="O266" i="25"/>
  <c r="I266" i="25"/>
  <c r="AG265" i="25"/>
  <c r="AE265" i="25"/>
  <c r="AD265" i="25"/>
  <c r="AC265" i="25"/>
  <c r="AB265" i="25"/>
  <c r="AA265" i="25"/>
  <c r="Z265" i="25"/>
  <c r="Y265" i="25"/>
  <c r="X265" i="25"/>
  <c r="R265" i="25"/>
  <c r="Q265" i="25"/>
  <c r="O265" i="25"/>
  <c r="I265" i="25"/>
  <c r="AG264" i="25"/>
  <c r="AE264" i="25"/>
  <c r="AD264" i="25"/>
  <c r="AC264" i="25"/>
  <c r="AB264" i="25"/>
  <c r="AA264" i="25"/>
  <c r="Z264" i="25"/>
  <c r="Y264" i="25"/>
  <c r="X264" i="25"/>
  <c r="R264" i="25"/>
  <c r="Q264" i="25"/>
  <c r="O264" i="25"/>
  <c r="I264" i="25"/>
  <c r="AG263" i="25"/>
  <c r="AE263" i="25"/>
  <c r="AD263" i="25"/>
  <c r="AC263" i="25"/>
  <c r="AB263" i="25"/>
  <c r="AA263" i="25"/>
  <c r="Z263" i="25"/>
  <c r="Y263" i="25"/>
  <c r="X263" i="25"/>
  <c r="R263" i="25"/>
  <c r="Q263" i="25"/>
  <c r="O263" i="25"/>
  <c r="I263" i="25"/>
  <c r="AG262" i="25"/>
  <c r="AE262" i="25"/>
  <c r="AD262" i="25"/>
  <c r="AC262" i="25"/>
  <c r="AB262" i="25"/>
  <c r="AA262" i="25"/>
  <c r="Z262" i="25"/>
  <c r="Y262" i="25"/>
  <c r="X262" i="25"/>
  <c r="R262" i="25"/>
  <c r="Q262" i="25"/>
  <c r="O262" i="25"/>
  <c r="I262" i="25"/>
  <c r="AG261" i="25"/>
  <c r="AE261" i="25"/>
  <c r="AD261" i="25"/>
  <c r="AC261" i="25"/>
  <c r="AB261" i="25"/>
  <c r="AA261" i="25"/>
  <c r="Z261" i="25"/>
  <c r="Y261" i="25"/>
  <c r="X261" i="25"/>
  <c r="R261" i="25"/>
  <c r="Q261" i="25"/>
  <c r="O261" i="25"/>
  <c r="I261" i="25"/>
  <c r="AG260" i="25"/>
  <c r="AE260" i="25"/>
  <c r="AD260" i="25"/>
  <c r="AC260" i="25"/>
  <c r="AB260" i="25"/>
  <c r="AA260" i="25"/>
  <c r="Z260" i="25"/>
  <c r="Y260" i="25"/>
  <c r="X260" i="25"/>
  <c r="R260" i="25"/>
  <c r="Q260" i="25"/>
  <c r="O260" i="25"/>
  <c r="I260" i="25"/>
  <c r="AG259" i="25"/>
  <c r="AE259" i="25"/>
  <c r="AD259" i="25"/>
  <c r="AC259" i="25"/>
  <c r="AB259" i="25"/>
  <c r="AA259" i="25"/>
  <c r="Z259" i="25"/>
  <c r="Y259" i="25"/>
  <c r="X259" i="25"/>
  <c r="R259" i="25"/>
  <c r="Q259" i="25"/>
  <c r="O259" i="25"/>
  <c r="I259" i="25"/>
  <c r="AG258" i="25"/>
  <c r="AE258" i="25"/>
  <c r="AD258" i="25"/>
  <c r="AC258" i="25"/>
  <c r="AB258" i="25"/>
  <c r="AA258" i="25"/>
  <c r="Z258" i="25"/>
  <c r="Y258" i="25"/>
  <c r="X258" i="25"/>
  <c r="R258" i="25"/>
  <c r="Q258" i="25"/>
  <c r="O258" i="25"/>
  <c r="I258" i="25"/>
  <c r="AG257" i="25"/>
  <c r="AE257" i="25"/>
  <c r="AD257" i="25"/>
  <c r="AC257" i="25"/>
  <c r="AB257" i="25"/>
  <c r="AA257" i="25"/>
  <c r="Z257" i="25"/>
  <c r="Y257" i="25"/>
  <c r="X257" i="25"/>
  <c r="R257" i="25"/>
  <c r="Q257" i="25"/>
  <c r="O257" i="25"/>
  <c r="I257" i="25"/>
  <c r="AG256" i="25"/>
  <c r="AE256" i="25"/>
  <c r="AD256" i="25"/>
  <c r="AC256" i="25"/>
  <c r="AB256" i="25"/>
  <c r="AA256" i="25"/>
  <c r="Z256" i="25"/>
  <c r="Y256" i="25"/>
  <c r="X256" i="25"/>
  <c r="R256" i="25"/>
  <c r="Q256" i="25"/>
  <c r="O256" i="25"/>
  <c r="I256" i="25"/>
  <c r="AG255" i="25"/>
  <c r="AE255" i="25"/>
  <c r="AD255" i="25"/>
  <c r="AC255" i="25"/>
  <c r="AB255" i="25"/>
  <c r="AA255" i="25"/>
  <c r="Z255" i="25"/>
  <c r="Y255" i="25"/>
  <c r="X255" i="25"/>
  <c r="R255" i="25"/>
  <c r="Q255" i="25"/>
  <c r="O255" i="25"/>
  <c r="I255" i="25"/>
  <c r="AG254" i="25"/>
  <c r="AE254" i="25"/>
  <c r="AD254" i="25"/>
  <c r="AC254" i="25"/>
  <c r="AB254" i="25"/>
  <c r="AA254" i="25"/>
  <c r="Z254" i="25"/>
  <c r="Y254" i="25"/>
  <c r="X254" i="25"/>
  <c r="R254" i="25"/>
  <c r="Q254" i="25"/>
  <c r="O254" i="25"/>
  <c r="I254" i="25"/>
  <c r="AG253" i="25"/>
  <c r="AE253" i="25"/>
  <c r="AD253" i="25"/>
  <c r="AC253" i="25"/>
  <c r="AB253" i="25"/>
  <c r="AA253" i="25"/>
  <c r="Z253" i="25"/>
  <c r="Y253" i="25"/>
  <c r="X253" i="25"/>
  <c r="R253" i="25"/>
  <c r="Q253" i="25"/>
  <c r="O253" i="25"/>
  <c r="I253" i="25"/>
  <c r="AG252" i="25"/>
  <c r="AE252" i="25"/>
  <c r="AD252" i="25"/>
  <c r="AC252" i="25"/>
  <c r="AB252" i="25"/>
  <c r="AA252" i="25"/>
  <c r="Z252" i="25"/>
  <c r="Y252" i="25"/>
  <c r="X252" i="25"/>
  <c r="R252" i="25"/>
  <c r="Q252" i="25"/>
  <c r="O252" i="25"/>
  <c r="I252" i="25"/>
  <c r="AG251" i="25"/>
  <c r="AE251" i="25"/>
  <c r="AD251" i="25"/>
  <c r="AC251" i="25"/>
  <c r="AB251" i="25"/>
  <c r="AA251" i="25"/>
  <c r="Z251" i="25"/>
  <c r="Y251" i="25"/>
  <c r="X251" i="25"/>
  <c r="R251" i="25"/>
  <c r="Q251" i="25"/>
  <c r="O251" i="25"/>
  <c r="I251" i="25"/>
  <c r="AG250" i="25"/>
  <c r="AE250" i="25"/>
  <c r="AD250" i="25"/>
  <c r="AC250" i="25"/>
  <c r="AB250" i="25"/>
  <c r="AA250" i="25"/>
  <c r="Z250" i="25"/>
  <c r="Y250" i="25"/>
  <c r="X250" i="25"/>
  <c r="R250" i="25"/>
  <c r="Q250" i="25"/>
  <c r="O250" i="25"/>
  <c r="I250" i="25"/>
  <c r="AG249" i="25"/>
  <c r="AE249" i="25"/>
  <c r="AD249" i="25"/>
  <c r="AC249" i="25"/>
  <c r="AB249" i="25"/>
  <c r="AA249" i="25"/>
  <c r="Z249" i="25"/>
  <c r="Y249" i="25"/>
  <c r="X249" i="25"/>
  <c r="R249" i="25"/>
  <c r="Q249" i="25"/>
  <c r="O249" i="25"/>
  <c r="I249" i="25"/>
  <c r="AG248" i="25"/>
  <c r="AE248" i="25"/>
  <c r="AD248" i="25"/>
  <c r="AC248" i="25"/>
  <c r="AB248" i="25"/>
  <c r="AA248" i="25"/>
  <c r="Z248" i="25"/>
  <c r="Y248" i="25"/>
  <c r="X248" i="25"/>
  <c r="R248" i="25"/>
  <c r="Q248" i="25"/>
  <c r="O248" i="25"/>
  <c r="I248" i="25"/>
  <c r="AG247" i="25"/>
  <c r="AE247" i="25"/>
  <c r="AD247" i="25"/>
  <c r="AC247" i="25"/>
  <c r="AB247" i="25"/>
  <c r="AA247" i="25"/>
  <c r="Z247" i="25"/>
  <c r="Y247" i="25"/>
  <c r="X247" i="25"/>
  <c r="R247" i="25"/>
  <c r="Q247" i="25"/>
  <c r="O247" i="25"/>
  <c r="I247" i="25"/>
  <c r="AG246" i="25"/>
  <c r="AE246" i="25"/>
  <c r="AD246" i="25"/>
  <c r="AC246" i="25"/>
  <c r="AB246" i="25"/>
  <c r="AA246" i="25"/>
  <c r="Z246" i="25"/>
  <c r="Y246" i="25"/>
  <c r="X246" i="25"/>
  <c r="R246" i="25"/>
  <c r="Q246" i="25"/>
  <c r="O246" i="25"/>
  <c r="I246" i="25"/>
  <c r="AG245" i="25"/>
  <c r="AE245" i="25"/>
  <c r="AD245" i="25"/>
  <c r="AC245" i="25"/>
  <c r="AB245" i="25"/>
  <c r="AA245" i="25"/>
  <c r="Z245" i="25"/>
  <c r="Y245" i="25"/>
  <c r="X245" i="25"/>
  <c r="R245" i="25"/>
  <c r="Q245" i="25"/>
  <c r="O245" i="25"/>
  <c r="I245" i="25"/>
  <c r="AG244" i="25"/>
  <c r="AE244" i="25"/>
  <c r="AD244" i="25"/>
  <c r="AC244" i="25"/>
  <c r="AB244" i="25"/>
  <c r="AA244" i="25"/>
  <c r="Z244" i="25"/>
  <c r="Y244" i="25"/>
  <c r="X244" i="25"/>
  <c r="R244" i="25"/>
  <c r="Q244" i="25"/>
  <c r="O244" i="25"/>
  <c r="I244" i="25"/>
  <c r="AG243" i="25"/>
  <c r="AE243" i="25"/>
  <c r="AD243" i="25"/>
  <c r="AC243" i="25"/>
  <c r="AB243" i="25"/>
  <c r="AA243" i="25"/>
  <c r="Z243" i="25"/>
  <c r="Y243" i="25"/>
  <c r="X243" i="25"/>
  <c r="R243" i="25"/>
  <c r="Q243" i="25"/>
  <c r="O243" i="25"/>
  <c r="I243" i="25"/>
  <c r="AG242" i="25"/>
  <c r="AE242" i="25"/>
  <c r="AD242" i="25"/>
  <c r="AC242" i="25"/>
  <c r="AB242" i="25"/>
  <c r="AA242" i="25"/>
  <c r="Z242" i="25"/>
  <c r="Y242" i="25"/>
  <c r="X242" i="25"/>
  <c r="R242" i="25"/>
  <c r="Q242" i="25"/>
  <c r="O242" i="25"/>
  <c r="I242" i="25"/>
  <c r="AG241" i="25"/>
  <c r="AE241" i="25"/>
  <c r="AD241" i="25"/>
  <c r="AC241" i="25"/>
  <c r="AB241" i="25"/>
  <c r="AA241" i="25"/>
  <c r="Z241" i="25"/>
  <c r="Y241" i="25"/>
  <c r="X241" i="25"/>
  <c r="R241" i="25"/>
  <c r="Q241" i="25"/>
  <c r="O241" i="25"/>
  <c r="I241" i="25"/>
  <c r="AG240" i="25"/>
  <c r="AE240" i="25"/>
  <c r="AD240" i="25"/>
  <c r="AC240" i="25"/>
  <c r="AB240" i="25"/>
  <c r="AA240" i="25"/>
  <c r="Z240" i="25"/>
  <c r="Y240" i="25"/>
  <c r="X240" i="25"/>
  <c r="R240" i="25"/>
  <c r="Q240" i="25"/>
  <c r="O240" i="25"/>
  <c r="I240" i="25"/>
  <c r="AG239" i="25"/>
  <c r="AE239" i="25"/>
  <c r="AD239" i="25"/>
  <c r="AC239" i="25"/>
  <c r="AB239" i="25"/>
  <c r="AA239" i="25"/>
  <c r="Z239" i="25"/>
  <c r="Y239" i="25"/>
  <c r="X239" i="25"/>
  <c r="R239" i="25"/>
  <c r="Q239" i="25"/>
  <c r="O239" i="25"/>
  <c r="I239" i="25"/>
  <c r="AG238" i="25"/>
  <c r="AE238" i="25"/>
  <c r="AD238" i="25"/>
  <c r="AC238" i="25"/>
  <c r="AB238" i="25"/>
  <c r="AA238" i="25"/>
  <c r="Z238" i="25"/>
  <c r="Y238" i="25"/>
  <c r="X238" i="25"/>
  <c r="R238" i="25"/>
  <c r="Q238" i="25"/>
  <c r="O238" i="25"/>
  <c r="I238" i="25"/>
  <c r="AG237" i="25"/>
  <c r="AE237" i="25"/>
  <c r="AD237" i="25"/>
  <c r="AC237" i="25"/>
  <c r="AB237" i="25"/>
  <c r="AA237" i="25"/>
  <c r="Z237" i="25"/>
  <c r="Y237" i="25"/>
  <c r="X237" i="25"/>
  <c r="R237" i="25"/>
  <c r="Q237" i="25"/>
  <c r="O237" i="25"/>
  <c r="I237" i="25"/>
  <c r="AG236" i="25"/>
  <c r="AE236" i="25"/>
  <c r="AD236" i="25"/>
  <c r="AC236" i="25"/>
  <c r="AB236" i="25"/>
  <c r="AA236" i="25"/>
  <c r="Z236" i="25"/>
  <c r="Y236" i="25"/>
  <c r="X236" i="25"/>
  <c r="R236" i="25"/>
  <c r="Q236" i="25"/>
  <c r="O236" i="25"/>
  <c r="I236" i="25"/>
  <c r="AG235" i="25"/>
  <c r="AE235" i="25"/>
  <c r="AD235" i="25"/>
  <c r="AC235" i="25"/>
  <c r="AB235" i="25"/>
  <c r="AA235" i="25"/>
  <c r="Z235" i="25"/>
  <c r="Y235" i="25"/>
  <c r="X235" i="25"/>
  <c r="R235" i="25"/>
  <c r="Q235" i="25"/>
  <c r="O235" i="25"/>
  <c r="I235" i="25"/>
  <c r="AG234" i="25"/>
  <c r="AE234" i="25"/>
  <c r="AD234" i="25"/>
  <c r="AC234" i="25"/>
  <c r="AB234" i="25"/>
  <c r="AA234" i="25"/>
  <c r="Z234" i="25"/>
  <c r="Y234" i="25"/>
  <c r="X234" i="25"/>
  <c r="R234" i="25"/>
  <c r="Q234" i="25"/>
  <c r="O234" i="25"/>
  <c r="I234" i="25"/>
  <c r="AG233" i="25"/>
  <c r="AE233" i="25"/>
  <c r="AD233" i="25"/>
  <c r="AC233" i="25"/>
  <c r="AB233" i="25"/>
  <c r="AA233" i="25"/>
  <c r="Z233" i="25"/>
  <c r="Y233" i="25"/>
  <c r="X233" i="25"/>
  <c r="R233" i="25"/>
  <c r="Q233" i="25"/>
  <c r="O233" i="25"/>
  <c r="I233" i="25"/>
  <c r="AG232" i="25"/>
  <c r="AE232" i="25"/>
  <c r="AD232" i="25"/>
  <c r="AC232" i="25"/>
  <c r="AB232" i="25"/>
  <c r="AA232" i="25"/>
  <c r="Z232" i="25"/>
  <c r="Y232" i="25"/>
  <c r="X232" i="25"/>
  <c r="R232" i="25"/>
  <c r="Q232" i="25"/>
  <c r="O232" i="25"/>
  <c r="I232" i="25"/>
  <c r="AG231" i="25"/>
  <c r="AE231" i="25"/>
  <c r="AD231" i="25"/>
  <c r="AC231" i="25"/>
  <c r="AB231" i="25"/>
  <c r="AA231" i="25"/>
  <c r="Z231" i="25"/>
  <c r="Y231" i="25"/>
  <c r="X231" i="25"/>
  <c r="R231" i="25"/>
  <c r="Q231" i="25"/>
  <c r="O231" i="25"/>
  <c r="I231" i="25"/>
  <c r="AG230" i="25"/>
  <c r="AE230" i="25"/>
  <c r="AD230" i="25"/>
  <c r="AC230" i="25"/>
  <c r="AB230" i="25"/>
  <c r="AA230" i="25"/>
  <c r="Z230" i="25"/>
  <c r="Y230" i="25"/>
  <c r="X230" i="25"/>
  <c r="R230" i="25"/>
  <c r="Q230" i="25"/>
  <c r="O230" i="25"/>
  <c r="I230" i="25"/>
  <c r="AG229" i="25"/>
  <c r="AE229" i="25"/>
  <c r="AD229" i="25"/>
  <c r="AC229" i="25"/>
  <c r="AB229" i="25"/>
  <c r="AA229" i="25"/>
  <c r="Z229" i="25"/>
  <c r="Y229" i="25"/>
  <c r="X229" i="25"/>
  <c r="R229" i="25"/>
  <c r="Q229" i="25"/>
  <c r="O229" i="25"/>
  <c r="I229" i="25"/>
  <c r="AG228" i="25"/>
  <c r="AE228" i="25"/>
  <c r="AD228" i="25"/>
  <c r="AC228" i="25"/>
  <c r="AB228" i="25"/>
  <c r="AA228" i="25"/>
  <c r="Z228" i="25"/>
  <c r="Y228" i="25"/>
  <c r="X228" i="25"/>
  <c r="R228" i="25"/>
  <c r="Q228" i="25"/>
  <c r="O228" i="25"/>
  <c r="I228" i="25"/>
  <c r="AG227" i="25"/>
  <c r="AE227" i="25"/>
  <c r="AD227" i="25"/>
  <c r="AC227" i="25"/>
  <c r="AB227" i="25"/>
  <c r="AA227" i="25"/>
  <c r="Z227" i="25"/>
  <c r="Y227" i="25"/>
  <c r="X227" i="25"/>
  <c r="R227" i="25"/>
  <c r="Q227" i="25"/>
  <c r="O227" i="25"/>
  <c r="I227" i="25"/>
  <c r="AG226" i="25"/>
  <c r="AE226" i="25"/>
  <c r="AD226" i="25"/>
  <c r="AC226" i="25"/>
  <c r="AB226" i="25"/>
  <c r="AA226" i="25"/>
  <c r="Z226" i="25"/>
  <c r="Y226" i="25"/>
  <c r="X226" i="25"/>
  <c r="R226" i="25"/>
  <c r="Q226" i="25"/>
  <c r="O226" i="25"/>
  <c r="I226" i="25"/>
  <c r="AG225" i="25"/>
  <c r="AE225" i="25"/>
  <c r="AD225" i="25"/>
  <c r="AC225" i="25"/>
  <c r="AB225" i="25"/>
  <c r="AA225" i="25"/>
  <c r="Z225" i="25"/>
  <c r="Y225" i="25"/>
  <c r="X225" i="25"/>
  <c r="R225" i="25"/>
  <c r="Q225" i="25"/>
  <c r="O225" i="25"/>
  <c r="I225" i="25"/>
  <c r="AG224" i="25"/>
  <c r="AE224" i="25"/>
  <c r="AD224" i="25"/>
  <c r="AC224" i="25"/>
  <c r="AB224" i="25"/>
  <c r="AA224" i="25"/>
  <c r="Z224" i="25"/>
  <c r="Y224" i="25"/>
  <c r="X224" i="25"/>
  <c r="R224" i="25"/>
  <c r="Q224" i="25"/>
  <c r="O224" i="25"/>
  <c r="I224" i="25"/>
  <c r="AG223" i="25"/>
  <c r="AE223" i="25"/>
  <c r="AD223" i="25"/>
  <c r="AC223" i="25"/>
  <c r="AB223" i="25"/>
  <c r="AA223" i="25"/>
  <c r="Z223" i="25"/>
  <c r="Y223" i="25"/>
  <c r="X223" i="25"/>
  <c r="R223" i="25"/>
  <c r="Q223" i="25"/>
  <c r="O223" i="25"/>
  <c r="I223" i="25"/>
  <c r="AG222" i="25"/>
  <c r="AE222" i="25"/>
  <c r="AD222" i="25"/>
  <c r="AC222" i="25"/>
  <c r="AB222" i="25"/>
  <c r="AA222" i="25"/>
  <c r="Z222" i="25"/>
  <c r="Y222" i="25"/>
  <c r="X222" i="25"/>
  <c r="R222" i="25"/>
  <c r="Q222" i="25"/>
  <c r="O222" i="25"/>
  <c r="I222" i="25"/>
  <c r="AG221" i="25"/>
  <c r="AE221" i="25"/>
  <c r="AD221" i="25"/>
  <c r="AC221" i="25"/>
  <c r="AB221" i="25"/>
  <c r="AA221" i="25"/>
  <c r="Z221" i="25"/>
  <c r="Y221" i="25"/>
  <c r="X221" i="25"/>
  <c r="R221" i="25"/>
  <c r="Q221" i="25"/>
  <c r="O221" i="25"/>
  <c r="I221" i="25"/>
  <c r="AG220" i="25"/>
  <c r="AE220" i="25"/>
  <c r="AD220" i="25"/>
  <c r="AC220" i="25"/>
  <c r="AB220" i="25"/>
  <c r="AA220" i="25"/>
  <c r="Z220" i="25"/>
  <c r="Y220" i="25"/>
  <c r="X220" i="25"/>
  <c r="R220" i="25"/>
  <c r="Q220" i="25"/>
  <c r="O220" i="25"/>
  <c r="I220" i="25"/>
  <c r="AG219" i="25"/>
  <c r="AE219" i="25"/>
  <c r="AD219" i="25"/>
  <c r="AC219" i="25"/>
  <c r="AB219" i="25"/>
  <c r="AA219" i="25"/>
  <c r="Z219" i="25"/>
  <c r="Y219" i="25"/>
  <c r="X219" i="25"/>
  <c r="R219" i="25"/>
  <c r="Q219" i="25"/>
  <c r="O219" i="25"/>
  <c r="I219" i="25"/>
  <c r="AG218" i="25"/>
  <c r="AE218" i="25"/>
  <c r="AD218" i="25"/>
  <c r="AC218" i="25"/>
  <c r="AB218" i="25"/>
  <c r="AA218" i="25"/>
  <c r="Z218" i="25"/>
  <c r="Y218" i="25"/>
  <c r="X218" i="25"/>
  <c r="R218" i="25"/>
  <c r="Q218" i="25"/>
  <c r="O218" i="25"/>
  <c r="I218" i="25"/>
  <c r="AG217" i="25"/>
  <c r="AE217" i="25"/>
  <c r="AD217" i="25"/>
  <c r="AC217" i="25"/>
  <c r="AB217" i="25"/>
  <c r="AA217" i="25"/>
  <c r="Z217" i="25"/>
  <c r="Y217" i="25"/>
  <c r="X217" i="25"/>
  <c r="R217" i="25"/>
  <c r="Q217" i="25"/>
  <c r="O217" i="25"/>
  <c r="I217" i="25"/>
  <c r="AG216" i="25"/>
  <c r="AE216" i="25"/>
  <c r="AD216" i="25"/>
  <c r="AC216" i="25"/>
  <c r="AB216" i="25"/>
  <c r="AA216" i="25"/>
  <c r="Z216" i="25"/>
  <c r="Y216" i="25"/>
  <c r="X216" i="25"/>
  <c r="R216" i="25"/>
  <c r="Q216" i="25"/>
  <c r="O216" i="25"/>
  <c r="I216" i="25"/>
  <c r="AG215" i="25"/>
  <c r="AE215" i="25"/>
  <c r="AD215" i="25"/>
  <c r="AC215" i="25"/>
  <c r="AB215" i="25"/>
  <c r="AA215" i="25"/>
  <c r="Z215" i="25"/>
  <c r="Y215" i="25"/>
  <c r="X215" i="25"/>
  <c r="R215" i="25"/>
  <c r="Q215" i="25"/>
  <c r="O215" i="25"/>
  <c r="I215" i="25"/>
  <c r="AG214" i="25"/>
  <c r="AE214" i="25"/>
  <c r="AD214" i="25"/>
  <c r="AC214" i="25"/>
  <c r="AB214" i="25"/>
  <c r="AA214" i="25"/>
  <c r="Z214" i="25"/>
  <c r="Y214" i="25"/>
  <c r="X214" i="25"/>
  <c r="R214" i="25"/>
  <c r="Q214" i="25"/>
  <c r="O214" i="25"/>
  <c r="I214" i="25"/>
  <c r="AG213" i="25"/>
  <c r="AE213" i="25"/>
  <c r="AD213" i="25"/>
  <c r="AC213" i="25"/>
  <c r="AB213" i="25"/>
  <c r="AA213" i="25"/>
  <c r="Z213" i="25"/>
  <c r="Y213" i="25"/>
  <c r="X213" i="25"/>
  <c r="R213" i="25"/>
  <c r="Q213" i="25"/>
  <c r="O213" i="25"/>
  <c r="I213" i="25"/>
  <c r="AG212" i="25"/>
  <c r="AE212" i="25"/>
  <c r="AD212" i="25"/>
  <c r="AC212" i="25"/>
  <c r="AB212" i="25"/>
  <c r="AA212" i="25"/>
  <c r="Z212" i="25"/>
  <c r="Y212" i="25"/>
  <c r="X212" i="25"/>
  <c r="R212" i="25"/>
  <c r="Q212" i="25"/>
  <c r="O212" i="25"/>
  <c r="I212" i="25"/>
  <c r="AG211" i="25"/>
  <c r="AE211" i="25"/>
  <c r="AD211" i="25"/>
  <c r="AC211" i="25"/>
  <c r="AB211" i="25"/>
  <c r="AA211" i="25"/>
  <c r="Z211" i="25"/>
  <c r="Y211" i="25"/>
  <c r="X211" i="25"/>
  <c r="R211" i="25"/>
  <c r="Q211" i="25"/>
  <c r="O211" i="25"/>
  <c r="I211" i="25"/>
  <c r="AG210" i="25"/>
  <c r="AE210" i="25"/>
  <c r="AD210" i="25"/>
  <c r="AC210" i="25"/>
  <c r="AB210" i="25"/>
  <c r="AA210" i="25"/>
  <c r="Z210" i="25"/>
  <c r="Y210" i="25"/>
  <c r="X210" i="25"/>
  <c r="R210" i="25"/>
  <c r="Q210" i="25"/>
  <c r="O210" i="25"/>
  <c r="I210" i="25"/>
  <c r="AG209" i="25"/>
  <c r="AE209" i="25"/>
  <c r="AD209" i="25"/>
  <c r="AC209" i="25"/>
  <c r="AB209" i="25"/>
  <c r="AA209" i="25"/>
  <c r="Z209" i="25"/>
  <c r="Y209" i="25"/>
  <c r="X209" i="25"/>
  <c r="R209" i="25"/>
  <c r="Q209" i="25"/>
  <c r="O209" i="25"/>
  <c r="I209" i="25"/>
  <c r="AG208" i="25"/>
  <c r="AE208" i="25"/>
  <c r="AD208" i="25"/>
  <c r="AC208" i="25"/>
  <c r="AB208" i="25"/>
  <c r="AA208" i="25"/>
  <c r="Z208" i="25"/>
  <c r="Y208" i="25"/>
  <c r="X208" i="25"/>
  <c r="R208" i="25"/>
  <c r="Q208" i="25"/>
  <c r="O208" i="25"/>
  <c r="I208" i="25"/>
  <c r="AG207" i="25"/>
  <c r="AE207" i="25"/>
  <c r="AD207" i="25"/>
  <c r="AC207" i="25"/>
  <c r="AB207" i="25"/>
  <c r="AA207" i="25"/>
  <c r="Z207" i="25"/>
  <c r="Y207" i="25"/>
  <c r="X207" i="25"/>
  <c r="R207" i="25"/>
  <c r="Q207" i="25"/>
  <c r="O207" i="25"/>
  <c r="I207" i="25"/>
  <c r="AG206" i="25"/>
  <c r="AE206" i="25"/>
  <c r="AD206" i="25"/>
  <c r="AC206" i="25"/>
  <c r="AB206" i="25"/>
  <c r="AA206" i="25"/>
  <c r="Z206" i="25"/>
  <c r="Y206" i="25"/>
  <c r="X206" i="25"/>
  <c r="R206" i="25"/>
  <c r="Q206" i="25"/>
  <c r="O206" i="25"/>
  <c r="I206" i="25"/>
  <c r="AG205" i="25"/>
  <c r="AE205" i="25"/>
  <c r="AD205" i="25"/>
  <c r="AC205" i="25"/>
  <c r="AB205" i="25"/>
  <c r="AA205" i="25"/>
  <c r="Z205" i="25"/>
  <c r="Y205" i="25"/>
  <c r="X205" i="25"/>
  <c r="R205" i="25"/>
  <c r="Q205" i="25"/>
  <c r="O205" i="25"/>
  <c r="I205" i="25"/>
  <c r="AG204" i="25"/>
  <c r="AE204" i="25"/>
  <c r="AD204" i="25"/>
  <c r="AC204" i="25"/>
  <c r="AB204" i="25"/>
  <c r="AA204" i="25"/>
  <c r="Z204" i="25"/>
  <c r="Y204" i="25"/>
  <c r="X204" i="25"/>
  <c r="R204" i="25"/>
  <c r="Q204" i="25"/>
  <c r="O204" i="25"/>
  <c r="I204" i="25"/>
  <c r="AG203" i="25"/>
  <c r="AE203" i="25"/>
  <c r="AD203" i="25"/>
  <c r="AC203" i="25"/>
  <c r="AB203" i="25"/>
  <c r="AA203" i="25"/>
  <c r="Z203" i="25"/>
  <c r="Y203" i="25"/>
  <c r="X203" i="25"/>
  <c r="R203" i="25"/>
  <c r="Q203" i="25"/>
  <c r="O203" i="25"/>
  <c r="I203" i="25"/>
  <c r="AG202" i="25"/>
  <c r="AE202" i="25"/>
  <c r="AD202" i="25"/>
  <c r="AC202" i="25"/>
  <c r="AB202" i="25"/>
  <c r="AA202" i="25"/>
  <c r="Z202" i="25"/>
  <c r="Y202" i="25"/>
  <c r="X202" i="25"/>
  <c r="R202" i="25"/>
  <c r="Q202" i="25"/>
  <c r="O202" i="25"/>
  <c r="I202" i="25"/>
  <c r="AG201" i="25"/>
  <c r="AE201" i="25"/>
  <c r="AD201" i="25"/>
  <c r="AC201" i="25"/>
  <c r="AB201" i="25"/>
  <c r="AA201" i="25"/>
  <c r="Z201" i="25"/>
  <c r="Y201" i="25"/>
  <c r="X201" i="25"/>
  <c r="R201" i="25"/>
  <c r="Q201" i="25"/>
  <c r="O201" i="25"/>
  <c r="I201" i="25"/>
  <c r="AG200" i="25"/>
  <c r="AE200" i="25"/>
  <c r="AD200" i="25"/>
  <c r="AC200" i="25"/>
  <c r="AB200" i="25"/>
  <c r="AA200" i="25"/>
  <c r="Z200" i="25"/>
  <c r="Y200" i="25"/>
  <c r="X200" i="25"/>
  <c r="R200" i="25"/>
  <c r="Q200" i="25"/>
  <c r="O200" i="25"/>
  <c r="I200" i="25"/>
  <c r="AG199" i="25"/>
  <c r="AE199" i="25"/>
  <c r="AD199" i="25"/>
  <c r="AC199" i="25"/>
  <c r="AB199" i="25"/>
  <c r="AA199" i="25"/>
  <c r="Z199" i="25"/>
  <c r="Y199" i="25"/>
  <c r="X199" i="25"/>
  <c r="R199" i="25"/>
  <c r="Q199" i="25"/>
  <c r="O199" i="25"/>
  <c r="I199" i="25"/>
  <c r="AG198" i="25"/>
  <c r="AE198" i="25"/>
  <c r="AD198" i="25"/>
  <c r="AC198" i="25"/>
  <c r="AB198" i="25"/>
  <c r="AA198" i="25"/>
  <c r="Z198" i="25"/>
  <c r="Y198" i="25"/>
  <c r="X198" i="25"/>
  <c r="R198" i="25"/>
  <c r="Q198" i="25"/>
  <c r="O198" i="25"/>
  <c r="I198" i="25"/>
  <c r="AG197" i="25"/>
  <c r="AE197" i="25"/>
  <c r="AD197" i="25"/>
  <c r="AC197" i="25"/>
  <c r="AB197" i="25"/>
  <c r="AA197" i="25"/>
  <c r="Z197" i="25"/>
  <c r="Y197" i="25"/>
  <c r="X197" i="25"/>
  <c r="R197" i="25"/>
  <c r="Q197" i="25"/>
  <c r="O197" i="25"/>
  <c r="I197" i="25"/>
  <c r="AG196" i="25"/>
  <c r="AE196" i="25"/>
  <c r="AD196" i="25"/>
  <c r="AC196" i="25"/>
  <c r="AB196" i="25"/>
  <c r="AA196" i="25"/>
  <c r="Z196" i="25"/>
  <c r="Y196" i="25"/>
  <c r="X196" i="25"/>
  <c r="R196" i="25"/>
  <c r="Q196" i="25"/>
  <c r="O196" i="25"/>
  <c r="I196" i="25"/>
  <c r="AG195" i="25"/>
  <c r="AE195" i="25"/>
  <c r="AD195" i="25"/>
  <c r="AC195" i="25"/>
  <c r="AB195" i="25"/>
  <c r="AA195" i="25"/>
  <c r="Z195" i="25"/>
  <c r="Y195" i="25"/>
  <c r="X195" i="25"/>
  <c r="R195" i="25"/>
  <c r="Q195" i="25"/>
  <c r="O195" i="25"/>
  <c r="I195" i="25"/>
  <c r="AG194" i="25"/>
  <c r="AE194" i="25"/>
  <c r="AD194" i="25"/>
  <c r="AC194" i="25"/>
  <c r="AB194" i="25"/>
  <c r="AA194" i="25"/>
  <c r="Z194" i="25"/>
  <c r="Y194" i="25"/>
  <c r="X194" i="25"/>
  <c r="R194" i="25"/>
  <c r="Q194" i="25"/>
  <c r="O194" i="25"/>
  <c r="I194" i="25"/>
  <c r="AG193" i="25"/>
  <c r="AE193" i="25"/>
  <c r="AD193" i="25"/>
  <c r="AC193" i="25"/>
  <c r="AB193" i="25"/>
  <c r="AA193" i="25"/>
  <c r="Z193" i="25"/>
  <c r="Y193" i="25"/>
  <c r="X193" i="25"/>
  <c r="R193" i="25"/>
  <c r="Q193" i="25"/>
  <c r="O193" i="25"/>
  <c r="I193" i="25"/>
  <c r="AG192" i="25"/>
  <c r="AE192" i="25"/>
  <c r="AD192" i="25"/>
  <c r="AC192" i="25"/>
  <c r="AB192" i="25"/>
  <c r="AA192" i="25"/>
  <c r="Z192" i="25"/>
  <c r="Y192" i="25"/>
  <c r="X192" i="25"/>
  <c r="R192" i="25"/>
  <c r="Q192" i="25"/>
  <c r="O192" i="25"/>
  <c r="I192" i="25"/>
  <c r="AG191" i="25"/>
  <c r="AE191" i="25"/>
  <c r="AD191" i="25"/>
  <c r="AC191" i="25"/>
  <c r="AB191" i="25"/>
  <c r="AA191" i="25"/>
  <c r="Z191" i="25"/>
  <c r="Y191" i="25"/>
  <c r="X191" i="25"/>
  <c r="R191" i="25"/>
  <c r="Q191" i="25"/>
  <c r="O191" i="25"/>
  <c r="I191" i="25"/>
  <c r="AG190" i="25"/>
  <c r="AE190" i="25"/>
  <c r="AD190" i="25"/>
  <c r="AC190" i="25"/>
  <c r="AB190" i="25"/>
  <c r="AA190" i="25"/>
  <c r="Z190" i="25"/>
  <c r="Y190" i="25"/>
  <c r="X190" i="25"/>
  <c r="R190" i="25"/>
  <c r="Q190" i="25"/>
  <c r="O190" i="25"/>
  <c r="I190" i="25"/>
  <c r="AG189" i="25"/>
  <c r="AE189" i="25"/>
  <c r="AD189" i="25"/>
  <c r="AC189" i="25"/>
  <c r="AB189" i="25"/>
  <c r="AA189" i="25"/>
  <c r="Z189" i="25"/>
  <c r="Y189" i="25"/>
  <c r="X189" i="25"/>
  <c r="R189" i="25"/>
  <c r="Q189" i="25"/>
  <c r="O189" i="25"/>
  <c r="I189" i="25"/>
  <c r="AG188" i="25"/>
  <c r="AE188" i="25"/>
  <c r="AD188" i="25"/>
  <c r="AC188" i="25"/>
  <c r="AB188" i="25"/>
  <c r="AA188" i="25"/>
  <c r="Z188" i="25"/>
  <c r="Y188" i="25"/>
  <c r="X188" i="25"/>
  <c r="R188" i="25"/>
  <c r="Q188" i="25"/>
  <c r="O188" i="25"/>
  <c r="I188" i="25"/>
  <c r="AG187" i="25"/>
  <c r="AE187" i="25"/>
  <c r="AD187" i="25"/>
  <c r="AC187" i="25"/>
  <c r="AB187" i="25"/>
  <c r="AA187" i="25"/>
  <c r="Z187" i="25"/>
  <c r="Y187" i="25"/>
  <c r="X187" i="25"/>
  <c r="R187" i="25"/>
  <c r="Q187" i="25"/>
  <c r="O187" i="25"/>
  <c r="I187" i="25"/>
  <c r="AG186" i="25"/>
  <c r="AE186" i="25"/>
  <c r="AD186" i="25"/>
  <c r="AC186" i="25"/>
  <c r="AB186" i="25"/>
  <c r="AA186" i="25"/>
  <c r="Z186" i="25"/>
  <c r="Y186" i="25"/>
  <c r="X186" i="25"/>
  <c r="R186" i="25"/>
  <c r="Q186" i="25"/>
  <c r="O186" i="25"/>
  <c r="I186" i="25"/>
  <c r="AG185" i="25"/>
  <c r="AE185" i="25"/>
  <c r="AD185" i="25"/>
  <c r="AC185" i="25"/>
  <c r="AB185" i="25"/>
  <c r="AA185" i="25"/>
  <c r="Z185" i="25"/>
  <c r="Y185" i="25"/>
  <c r="X185" i="25"/>
  <c r="R185" i="25"/>
  <c r="Q185" i="25"/>
  <c r="O185" i="25"/>
  <c r="I185" i="25"/>
  <c r="AG184" i="25"/>
  <c r="AE184" i="25"/>
  <c r="AD184" i="25"/>
  <c r="AC184" i="25"/>
  <c r="AB184" i="25"/>
  <c r="AA184" i="25"/>
  <c r="Z184" i="25"/>
  <c r="Y184" i="25"/>
  <c r="X184" i="25"/>
  <c r="R184" i="25"/>
  <c r="Q184" i="25"/>
  <c r="O184" i="25"/>
  <c r="I184" i="25"/>
  <c r="AG183" i="25"/>
  <c r="AE183" i="25"/>
  <c r="AD183" i="25"/>
  <c r="AC183" i="25"/>
  <c r="AB183" i="25"/>
  <c r="AA183" i="25"/>
  <c r="Z183" i="25"/>
  <c r="Y183" i="25"/>
  <c r="X183" i="25"/>
  <c r="R183" i="25"/>
  <c r="Q183" i="25"/>
  <c r="O183" i="25"/>
  <c r="I183" i="25"/>
  <c r="AG182" i="25"/>
  <c r="AE182" i="25"/>
  <c r="AD182" i="25"/>
  <c r="AC182" i="25"/>
  <c r="AB182" i="25"/>
  <c r="AA182" i="25"/>
  <c r="Z182" i="25"/>
  <c r="Y182" i="25"/>
  <c r="X182" i="25"/>
  <c r="R182" i="25"/>
  <c r="Q182" i="25"/>
  <c r="O182" i="25"/>
  <c r="I182" i="25"/>
  <c r="AG181" i="25"/>
  <c r="AE181" i="25"/>
  <c r="AD181" i="25"/>
  <c r="AC181" i="25"/>
  <c r="AB181" i="25"/>
  <c r="AA181" i="25"/>
  <c r="Z181" i="25"/>
  <c r="Y181" i="25"/>
  <c r="X181" i="25"/>
  <c r="R181" i="25"/>
  <c r="Q181" i="25"/>
  <c r="O181" i="25"/>
  <c r="I181" i="25"/>
  <c r="AG180" i="25"/>
  <c r="AE180" i="25"/>
  <c r="AD180" i="25"/>
  <c r="AC180" i="25"/>
  <c r="AB180" i="25"/>
  <c r="AA180" i="25"/>
  <c r="Z180" i="25"/>
  <c r="Y180" i="25"/>
  <c r="X180" i="25"/>
  <c r="R180" i="25"/>
  <c r="Q180" i="25"/>
  <c r="O180" i="25"/>
  <c r="I180" i="25"/>
  <c r="AG179" i="25"/>
  <c r="AE179" i="25"/>
  <c r="AD179" i="25"/>
  <c r="AC179" i="25"/>
  <c r="AB179" i="25"/>
  <c r="AA179" i="25"/>
  <c r="Z179" i="25"/>
  <c r="Y179" i="25"/>
  <c r="X179" i="25"/>
  <c r="R179" i="25"/>
  <c r="Q179" i="25"/>
  <c r="O179" i="25"/>
  <c r="I179" i="25"/>
  <c r="AG178" i="25"/>
  <c r="AE178" i="25"/>
  <c r="AD178" i="25"/>
  <c r="AC178" i="25"/>
  <c r="AB178" i="25"/>
  <c r="AA178" i="25"/>
  <c r="Z178" i="25"/>
  <c r="Y178" i="25"/>
  <c r="X178" i="25"/>
  <c r="R178" i="25"/>
  <c r="Q178" i="25"/>
  <c r="O178" i="25"/>
  <c r="I178" i="25"/>
  <c r="AG177" i="25"/>
  <c r="AE177" i="25"/>
  <c r="AD177" i="25"/>
  <c r="AC177" i="25"/>
  <c r="AB177" i="25"/>
  <c r="AA177" i="25"/>
  <c r="Z177" i="25"/>
  <c r="Y177" i="25"/>
  <c r="X177" i="25"/>
  <c r="R177" i="25"/>
  <c r="Q177" i="25"/>
  <c r="O177" i="25"/>
  <c r="I177" i="25"/>
  <c r="AG176" i="25"/>
  <c r="AE176" i="25"/>
  <c r="AD176" i="25"/>
  <c r="AC176" i="25"/>
  <c r="AB176" i="25"/>
  <c r="AA176" i="25"/>
  <c r="Z176" i="25"/>
  <c r="Y176" i="25"/>
  <c r="X176" i="25"/>
  <c r="R176" i="25"/>
  <c r="Q176" i="25"/>
  <c r="O176" i="25"/>
  <c r="I176" i="25"/>
  <c r="AG175" i="25"/>
  <c r="AE175" i="25"/>
  <c r="AD175" i="25"/>
  <c r="AC175" i="25"/>
  <c r="AB175" i="25"/>
  <c r="AA175" i="25"/>
  <c r="Z175" i="25"/>
  <c r="Y175" i="25"/>
  <c r="X175" i="25"/>
  <c r="R175" i="25"/>
  <c r="Q175" i="25"/>
  <c r="O175" i="25"/>
  <c r="I175" i="25"/>
  <c r="AG174" i="25"/>
  <c r="AE174" i="25"/>
  <c r="AD174" i="25"/>
  <c r="AC174" i="25"/>
  <c r="AB174" i="25"/>
  <c r="AA174" i="25"/>
  <c r="Z174" i="25"/>
  <c r="Y174" i="25"/>
  <c r="X174" i="25"/>
  <c r="R174" i="25"/>
  <c r="Q174" i="25"/>
  <c r="O174" i="25"/>
  <c r="I174" i="25"/>
  <c r="AG173" i="25"/>
  <c r="AE173" i="25"/>
  <c r="AD173" i="25"/>
  <c r="AC173" i="25"/>
  <c r="AB173" i="25"/>
  <c r="AA173" i="25"/>
  <c r="Z173" i="25"/>
  <c r="Y173" i="25"/>
  <c r="X173" i="25"/>
  <c r="R173" i="25"/>
  <c r="Q173" i="25"/>
  <c r="O173" i="25"/>
  <c r="I173" i="25"/>
  <c r="AG172" i="25"/>
  <c r="AE172" i="25"/>
  <c r="AD172" i="25"/>
  <c r="AC172" i="25"/>
  <c r="AB172" i="25"/>
  <c r="AA172" i="25"/>
  <c r="Z172" i="25"/>
  <c r="Y172" i="25"/>
  <c r="X172" i="25"/>
  <c r="R172" i="25"/>
  <c r="Q172" i="25"/>
  <c r="O172" i="25"/>
  <c r="I172" i="25"/>
  <c r="AG171" i="25"/>
  <c r="AE171" i="25"/>
  <c r="AD171" i="25"/>
  <c r="AC171" i="25"/>
  <c r="AB171" i="25"/>
  <c r="AA171" i="25"/>
  <c r="Z171" i="25"/>
  <c r="Y171" i="25"/>
  <c r="X171" i="25"/>
  <c r="R171" i="25"/>
  <c r="Q171" i="25"/>
  <c r="O171" i="25"/>
  <c r="I171" i="25"/>
  <c r="AG170" i="25"/>
  <c r="AE170" i="25"/>
  <c r="AD170" i="25"/>
  <c r="AC170" i="25"/>
  <c r="AB170" i="25"/>
  <c r="AA170" i="25"/>
  <c r="Z170" i="25"/>
  <c r="Y170" i="25"/>
  <c r="X170" i="25"/>
  <c r="R170" i="25"/>
  <c r="Q170" i="25"/>
  <c r="O170" i="25"/>
  <c r="I170" i="25"/>
  <c r="AG169" i="25"/>
  <c r="AE169" i="25"/>
  <c r="AD169" i="25"/>
  <c r="AC169" i="25"/>
  <c r="AB169" i="25"/>
  <c r="AA169" i="25"/>
  <c r="Z169" i="25"/>
  <c r="Y169" i="25"/>
  <c r="X169" i="25"/>
  <c r="R169" i="25"/>
  <c r="Q169" i="25"/>
  <c r="O169" i="25"/>
  <c r="I169" i="25"/>
  <c r="AG168" i="25"/>
  <c r="AE168" i="25"/>
  <c r="AD168" i="25"/>
  <c r="AC168" i="25"/>
  <c r="AB168" i="25"/>
  <c r="AA168" i="25"/>
  <c r="Z168" i="25"/>
  <c r="Y168" i="25"/>
  <c r="X168" i="25"/>
  <c r="R168" i="25"/>
  <c r="Q168" i="25"/>
  <c r="O168" i="25"/>
  <c r="I168" i="25"/>
  <c r="AG167" i="25"/>
  <c r="AE167" i="25"/>
  <c r="AD167" i="25"/>
  <c r="AC167" i="25"/>
  <c r="AB167" i="25"/>
  <c r="AA167" i="25"/>
  <c r="Z167" i="25"/>
  <c r="Y167" i="25"/>
  <c r="X167" i="25"/>
  <c r="R167" i="25"/>
  <c r="Q167" i="25"/>
  <c r="O167" i="25"/>
  <c r="I167" i="25"/>
  <c r="AG166" i="25"/>
  <c r="AE166" i="25"/>
  <c r="AD166" i="25"/>
  <c r="AC166" i="25"/>
  <c r="AB166" i="25"/>
  <c r="AA166" i="25"/>
  <c r="Z166" i="25"/>
  <c r="Y166" i="25"/>
  <c r="X166" i="25"/>
  <c r="R166" i="25"/>
  <c r="Q166" i="25"/>
  <c r="O166" i="25"/>
  <c r="I166" i="25"/>
  <c r="AG165" i="25"/>
  <c r="AE165" i="25"/>
  <c r="AD165" i="25"/>
  <c r="AC165" i="25"/>
  <c r="AB165" i="25"/>
  <c r="AA165" i="25"/>
  <c r="Z165" i="25"/>
  <c r="Y165" i="25"/>
  <c r="X165" i="25"/>
  <c r="R165" i="25"/>
  <c r="Q165" i="25"/>
  <c r="O165" i="25"/>
  <c r="I165" i="25"/>
  <c r="AG164" i="25"/>
  <c r="AE164" i="25"/>
  <c r="AD164" i="25"/>
  <c r="AC164" i="25"/>
  <c r="AB164" i="25"/>
  <c r="AA164" i="25"/>
  <c r="Z164" i="25"/>
  <c r="Y164" i="25"/>
  <c r="X164" i="25"/>
  <c r="R164" i="25"/>
  <c r="Q164" i="25"/>
  <c r="O164" i="25"/>
  <c r="I164" i="25"/>
  <c r="AG163" i="25"/>
  <c r="AE163" i="25"/>
  <c r="AD163" i="25"/>
  <c r="AC163" i="25"/>
  <c r="AB163" i="25"/>
  <c r="AA163" i="25"/>
  <c r="Z163" i="25"/>
  <c r="Y163" i="25"/>
  <c r="X163" i="25"/>
  <c r="R163" i="25"/>
  <c r="Q163" i="25"/>
  <c r="O163" i="25"/>
  <c r="I163" i="25"/>
  <c r="AG162" i="25"/>
  <c r="AE162" i="25"/>
  <c r="AD162" i="25"/>
  <c r="AC162" i="25"/>
  <c r="AB162" i="25"/>
  <c r="AA162" i="25"/>
  <c r="Z162" i="25"/>
  <c r="Y162" i="25"/>
  <c r="X162" i="25"/>
  <c r="R162" i="25"/>
  <c r="Q162" i="25"/>
  <c r="O162" i="25"/>
  <c r="I162" i="25"/>
  <c r="AG161" i="25"/>
  <c r="AE161" i="25"/>
  <c r="AD161" i="25"/>
  <c r="AC161" i="25"/>
  <c r="AB161" i="25"/>
  <c r="AA161" i="25"/>
  <c r="Z161" i="25"/>
  <c r="Y161" i="25"/>
  <c r="X161" i="25"/>
  <c r="R161" i="25"/>
  <c r="Q161" i="25"/>
  <c r="O161" i="25"/>
  <c r="I161" i="25"/>
  <c r="AG160" i="25"/>
  <c r="AE160" i="25"/>
  <c r="AD160" i="25"/>
  <c r="AC160" i="25"/>
  <c r="AB160" i="25"/>
  <c r="AA160" i="25"/>
  <c r="Z160" i="25"/>
  <c r="Y160" i="25"/>
  <c r="X160" i="25"/>
  <c r="R160" i="25"/>
  <c r="Q160" i="25"/>
  <c r="O160" i="25"/>
  <c r="I160" i="25"/>
  <c r="AG159" i="25"/>
  <c r="AE159" i="25"/>
  <c r="AD159" i="25"/>
  <c r="AC159" i="25"/>
  <c r="AB159" i="25"/>
  <c r="AA159" i="25"/>
  <c r="Z159" i="25"/>
  <c r="Y159" i="25"/>
  <c r="X159" i="25"/>
  <c r="R159" i="25"/>
  <c r="Q159" i="25"/>
  <c r="O159" i="25"/>
  <c r="I159" i="25"/>
  <c r="AG158" i="25"/>
  <c r="AE158" i="25"/>
  <c r="AD158" i="25"/>
  <c r="AC158" i="25"/>
  <c r="AB158" i="25"/>
  <c r="AA158" i="25"/>
  <c r="Z158" i="25"/>
  <c r="Y158" i="25"/>
  <c r="X158" i="25"/>
  <c r="R158" i="25"/>
  <c r="Q158" i="25"/>
  <c r="O158" i="25"/>
  <c r="I158" i="25"/>
  <c r="AG157" i="25"/>
  <c r="AE157" i="25"/>
  <c r="AD157" i="25"/>
  <c r="AC157" i="25"/>
  <c r="AB157" i="25"/>
  <c r="AA157" i="25"/>
  <c r="Z157" i="25"/>
  <c r="Y157" i="25"/>
  <c r="X157" i="25"/>
  <c r="R157" i="25"/>
  <c r="Q157" i="25"/>
  <c r="O157" i="25"/>
  <c r="I157" i="25"/>
  <c r="AG156" i="25"/>
  <c r="AE156" i="25"/>
  <c r="AD156" i="25"/>
  <c r="AC156" i="25"/>
  <c r="AB156" i="25"/>
  <c r="AA156" i="25"/>
  <c r="Z156" i="25"/>
  <c r="Y156" i="25"/>
  <c r="X156" i="25"/>
  <c r="R156" i="25"/>
  <c r="Q156" i="25"/>
  <c r="O156" i="25"/>
  <c r="I156" i="25"/>
  <c r="AG155" i="25"/>
  <c r="AE155" i="25"/>
  <c r="AD155" i="25"/>
  <c r="AC155" i="25"/>
  <c r="AB155" i="25"/>
  <c r="AA155" i="25"/>
  <c r="Z155" i="25"/>
  <c r="Y155" i="25"/>
  <c r="X155" i="25"/>
  <c r="R155" i="25"/>
  <c r="Q155" i="25"/>
  <c r="O155" i="25"/>
  <c r="I155" i="25"/>
  <c r="AG154" i="25"/>
  <c r="AE154" i="25"/>
  <c r="AD154" i="25"/>
  <c r="AC154" i="25"/>
  <c r="AB154" i="25"/>
  <c r="AA154" i="25"/>
  <c r="Z154" i="25"/>
  <c r="Y154" i="25"/>
  <c r="X154" i="25"/>
  <c r="R154" i="25"/>
  <c r="Q154" i="25"/>
  <c r="O154" i="25"/>
  <c r="I154" i="25"/>
  <c r="AG153" i="25"/>
  <c r="AE153" i="25"/>
  <c r="AD153" i="25"/>
  <c r="AC153" i="25"/>
  <c r="AB153" i="25"/>
  <c r="AA153" i="25"/>
  <c r="Z153" i="25"/>
  <c r="Y153" i="25"/>
  <c r="X153" i="25"/>
  <c r="R153" i="25"/>
  <c r="Q153" i="25"/>
  <c r="O153" i="25"/>
  <c r="I153" i="25"/>
  <c r="AG152" i="25"/>
  <c r="AE152" i="25"/>
  <c r="AD152" i="25"/>
  <c r="AC152" i="25"/>
  <c r="AB152" i="25"/>
  <c r="AA152" i="25"/>
  <c r="Z152" i="25"/>
  <c r="Y152" i="25"/>
  <c r="X152" i="25"/>
  <c r="R152" i="25"/>
  <c r="Q152" i="25"/>
  <c r="O152" i="25"/>
  <c r="I152" i="25"/>
  <c r="AG151" i="25"/>
  <c r="AE151" i="25"/>
  <c r="AD151" i="25"/>
  <c r="AC151" i="25"/>
  <c r="AB151" i="25"/>
  <c r="AA151" i="25"/>
  <c r="Z151" i="25"/>
  <c r="Y151" i="25"/>
  <c r="X151" i="25"/>
  <c r="R151" i="25"/>
  <c r="Q151" i="25"/>
  <c r="O151" i="25"/>
  <c r="I151" i="25"/>
  <c r="AG150" i="25"/>
  <c r="AE150" i="25"/>
  <c r="AD150" i="25"/>
  <c r="AC150" i="25"/>
  <c r="AB150" i="25"/>
  <c r="AA150" i="25"/>
  <c r="Z150" i="25"/>
  <c r="Y150" i="25"/>
  <c r="X150" i="25"/>
  <c r="R150" i="25"/>
  <c r="Q150" i="25"/>
  <c r="O150" i="25"/>
  <c r="I150" i="25"/>
  <c r="AG149" i="25"/>
  <c r="AE149" i="25"/>
  <c r="AD149" i="25"/>
  <c r="AC149" i="25"/>
  <c r="AB149" i="25"/>
  <c r="AA149" i="25"/>
  <c r="Z149" i="25"/>
  <c r="Y149" i="25"/>
  <c r="X149" i="25"/>
  <c r="R149" i="25"/>
  <c r="Q149" i="25"/>
  <c r="O149" i="25"/>
  <c r="I149" i="25"/>
  <c r="AG148" i="25"/>
  <c r="AE148" i="25"/>
  <c r="AD148" i="25"/>
  <c r="AC148" i="25"/>
  <c r="AB148" i="25"/>
  <c r="AA148" i="25"/>
  <c r="Z148" i="25"/>
  <c r="Y148" i="25"/>
  <c r="X148" i="25"/>
  <c r="R148" i="25"/>
  <c r="Q148" i="25"/>
  <c r="O148" i="25"/>
  <c r="I148" i="25"/>
  <c r="AG147" i="25"/>
  <c r="AE147" i="25"/>
  <c r="AD147" i="25"/>
  <c r="AC147" i="25"/>
  <c r="AB147" i="25"/>
  <c r="AA147" i="25"/>
  <c r="Z147" i="25"/>
  <c r="Y147" i="25"/>
  <c r="X147" i="25"/>
  <c r="R147" i="25"/>
  <c r="Q147" i="25"/>
  <c r="O147" i="25"/>
  <c r="I147" i="25"/>
  <c r="AG146" i="25"/>
  <c r="AE146" i="25"/>
  <c r="AD146" i="25"/>
  <c r="AC146" i="25"/>
  <c r="AB146" i="25"/>
  <c r="AA146" i="25"/>
  <c r="Z146" i="25"/>
  <c r="Y146" i="25"/>
  <c r="X146" i="25"/>
  <c r="R146" i="25"/>
  <c r="Q146" i="25"/>
  <c r="O146" i="25"/>
  <c r="I146" i="25"/>
  <c r="AG145" i="25"/>
  <c r="AE145" i="25"/>
  <c r="AD145" i="25"/>
  <c r="AC145" i="25"/>
  <c r="AB145" i="25"/>
  <c r="AA145" i="25"/>
  <c r="Z145" i="25"/>
  <c r="Y145" i="25"/>
  <c r="X145" i="25"/>
  <c r="R145" i="25"/>
  <c r="Q145" i="25"/>
  <c r="O145" i="25"/>
  <c r="I145" i="25"/>
  <c r="AG144" i="25"/>
  <c r="AE144" i="25"/>
  <c r="AD144" i="25"/>
  <c r="AC144" i="25"/>
  <c r="AB144" i="25"/>
  <c r="AA144" i="25"/>
  <c r="Z144" i="25"/>
  <c r="Y144" i="25"/>
  <c r="X144" i="25"/>
  <c r="R144" i="25"/>
  <c r="Q144" i="25"/>
  <c r="O144" i="25"/>
  <c r="I144" i="25"/>
  <c r="AG143" i="25"/>
  <c r="AE143" i="25"/>
  <c r="AD143" i="25"/>
  <c r="AC143" i="25"/>
  <c r="AB143" i="25"/>
  <c r="AA143" i="25"/>
  <c r="Z143" i="25"/>
  <c r="Y143" i="25"/>
  <c r="X143" i="25"/>
  <c r="R143" i="25"/>
  <c r="Q143" i="25"/>
  <c r="O143" i="25"/>
  <c r="I143" i="25"/>
  <c r="AG142" i="25"/>
  <c r="AE142" i="25"/>
  <c r="AD142" i="25"/>
  <c r="AC142" i="25"/>
  <c r="AB142" i="25"/>
  <c r="AA142" i="25"/>
  <c r="Z142" i="25"/>
  <c r="Y142" i="25"/>
  <c r="X142" i="25"/>
  <c r="R142" i="25"/>
  <c r="Q142" i="25"/>
  <c r="O142" i="25"/>
  <c r="AG141" i="25"/>
  <c r="AE141" i="25"/>
  <c r="AD141" i="25"/>
  <c r="AC141" i="25"/>
  <c r="AB141" i="25"/>
  <c r="AA141" i="25"/>
  <c r="Z141" i="25"/>
  <c r="Y141" i="25"/>
  <c r="X141" i="25"/>
  <c r="R141" i="25"/>
  <c r="Q141" i="25"/>
  <c r="O141" i="25"/>
  <c r="AG140" i="25"/>
  <c r="AE140" i="25"/>
  <c r="AD140" i="25"/>
  <c r="AC140" i="25"/>
  <c r="AB140" i="25"/>
  <c r="AA140" i="25"/>
  <c r="Z140" i="25"/>
  <c r="Y140" i="25"/>
  <c r="X140" i="25"/>
  <c r="R140" i="25"/>
  <c r="Q140" i="25"/>
  <c r="O140" i="25"/>
  <c r="AG139" i="25"/>
  <c r="AE139" i="25"/>
  <c r="AD139" i="25"/>
  <c r="AC139" i="25"/>
  <c r="AB139" i="25"/>
  <c r="AA139" i="25"/>
  <c r="Z139" i="25"/>
  <c r="Y139" i="25"/>
  <c r="X139" i="25"/>
  <c r="R139" i="25"/>
  <c r="Q139" i="25"/>
  <c r="O139" i="25"/>
  <c r="AG138" i="25"/>
  <c r="AE138" i="25"/>
  <c r="AD138" i="25"/>
  <c r="AC138" i="25"/>
  <c r="AB138" i="25"/>
  <c r="AA138" i="25"/>
  <c r="Z138" i="25"/>
  <c r="Y138" i="25"/>
  <c r="X138" i="25"/>
  <c r="R138" i="25"/>
  <c r="Q138" i="25"/>
  <c r="O138" i="25"/>
  <c r="AG137" i="25"/>
  <c r="AE137" i="25"/>
  <c r="AD137" i="25"/>
  <c r="AC137" i="25"/>
  <c r="AB137" i="25"/>
  <c r="AA137" i="25"/>
  <c r="Z137" i="25"/>
  <c r="Y137" i="25"/>
  <c r="X137" i="25"/>
  <c r="R137" i="25"/>
  <c r="Q137" i="25"/>
  <c r="O137" i="25"/>
  <c r="AG136" i="25"/>
  <c r="AE136" i="25"/>
  <c r="AD136" i="25"/>
  <c r="AC136" i="25"/>
  <c r="AB136" i="25"/>
  <c r="AA136" i="25"/>
  <c r="Z136" i="25"/>
  <c r="Y136" i="25"/>
  <c r="X136" i="25"/>
  <c r="R136" i="25"/>
  <c r="Q136" i="25"/>
  <c r="O136" i="25"/>
  <c r="AG135" i="25"/>
  <c r="AE135" i="25"/>
  <c r="AD135" i="25"/>
  <c r="AC135" i="25"/>
  <c r="AB135" i="25"/>
  <c r="AA135" i="25"/>
  <c r="Z135" i="25"/>
  <c r="Y135" i="25"/>
  <c r="X135" i="25"/>
  <c r="R135" i="25"/>
  <c r="Q135" i="25"/>
  <c r="O135" i="25"/>
  <c r="AG134" i="25"/>
  <c r="AE134" i="25"/>
  <c r="AD134" i="25"/>
  <c r="AC134" i="25"/>
  <c r="AB134" i="25"/>
  <c r="AA134" i="25"/>
  <c r="Z134" i="25"/>
  <c r="Y134" i="25"/>
  <c r="X134" i="25"/>
  <c r="R134" i="25"/>
  <c r="Q134" i="25"/>
  <c r="O134" i="25"/>
  <c r="AG133" i="25"/>
  <c r="AE133" i="25"/>
  <c r="AD133" i="25"/>
  <c r="AC133" i="25"/>
  <c r="AB133" i="25"/>
  <c r="AA133" i="25"/>
  <c r="Z133" i="25"/>
  <c r="Y133" i="25"/>
  <c r="X133" i="25"/>
  <c r="R133" i="25"/>
  <c r="Q133" i="25"/>
  <c r="O133" i="25"/>
  <c r="AG132" i="25"/>
  <c r="AE132" i="25"/>
  <c r="AD132" i="25"/>
  <c r="AC132" i="25"/>
  <c r="AB132" i="25"/>
  <c r="AA132" i="25"/>
  <c r="Z132" i="25"/>
  <c r="Y132" i="25"/>
  <c r="X132" i="25"/>
  <c r="R132" i="25"/>
  <c r="Q132" i="25"/>
  <c r="O132" i="25"/>
  <c r="AG131" i="25"/>
  <c r="AE131" i="25"/>
  <c r="AD131" i="25"/>
  <c r="AC131" i="25"/>
  <c r="AB131" i="25"/>
  <c r="AA131" i="25"/>
  <c r="Z131" i="25"/>
  <c r="Y131" i="25"/>
  <c r="X131" i="25"/>
  <c r="R131" i="25"/>
  <c r="Q131" i="25"/>
  <c r="O131" i="25"/>
  <c r="AG130" i="25"/>
  <c r="AE130" i="25"/>
  <c r="AD130" i="25"/>
  <c r="AC130" i="25"/>
  <c r="AB130" i="25"/>
  <c r="AA130" i="25"/>
  <c r="Z130" i="25"/>
  <c r="Y130" i="25"/>
  <c r="X130" i="25"/>
  <c r="R130" i="25"/>
  <c r="Q130" i="25"/>
  <c r="O130" i="25"/>
  <c r="AG129" i="25"/>
  <c r="AE129" i="25"/>
  <c r="AD129" i="25"/>
  <c r="AC129" i="25"/>
  <c r="AB129" i="25"/>
  <c r="AA129" i="25"/>
  <c r="Z129" i="25"/>
  <c r="Y129" i="25"/>
  <c r="X129" i="25"/>
  <c r="R129" i="25"/>
  <c r="Q129" i="25"/>
  <c r="O129" i="25"/>
  <c r="AG128" i="25"/>
  <c r="AE128" i="25"/>
  <c r="AD128" i="25"/>
  <c r="AC128" i="25"/>
  <c r="AB128" i="25"/>
  <c r="AA128" i="25"/>
  <c r="Z128" i="25"/>
  <c r="Y128" i="25"/>
  <c r="X128" i="25"/>
  <c r="R128" i="25"/>
  <c r="Q128" i="25"/>
  <c r="O128" i="25"/>
  <c r="AG127" i="25"/>
  <c r="AE127" i="25"/>
  <c r="AD127" i="25"/>
  <c r="AC127" i="25"/>
  <c r="AB127" i="25"/>
  <c r="AA127" i="25"/>
  <c r="Z127" i="25"/>
  <c r="Y127" i="25"/>
  <c r="X127" i="25"/>
  <c r="R127" i="25"/>
  <c r="Q127" i="25"/>
  <c r="O127" i="25"/>
  <c r="AG126" i="25"/>
  <c r="AE126" i="25"/>
  <c r="AD126" i="25"/>
  <c r="AC126" i="25"/>
  <c r="AB126" i="25"/>
  <c r="AA126" i="25"/>
  <c r="Z126" i="25"/>
  <c r="Y126" i="25"/>
  <c r="X126" i="25"/>
  <c r="R126" i="25"/>
  <c r="Q126" i="25"/>
  <c r="O126" i="25"/>
  <c r="AG125" i="25"/>
  <c r="AE125" i="25"/>
  <c r="AD125" i="25"/>
  <c r="AC125" i="25"/>
  <c r="AB125" i="25"/>
  <c r="AA125" i="25"/>
  <c r="Z125" i="25"/>
  <c r="Y125" i="25"/>
  <c r="X125" i="25"/>
  <c r="R125" i="25"/>
  <c r="Q125" i="25"/>
  <c r="O125" i="25"/>
  <c r="AG124" i="25"/>
  <c r="AE124" i="25"/>
  <c r="AD124" i="25"/>
  <c r="AC124" i="25"/>
  <c r="AB124" i="25"/>
  <c r="AA124" i="25"/>
  <c r="Z124" i="25"/>
  <c r="Y124" i="25"/>
  <c r="X124" i="25"/>
  <c r="R124" i="25"/>
  <c r="Q124" i="25"/>
  <c r="O124" i="25"/>
  <c r="AG123" i="25"/>
  <c r="AE123" i="25"/>
  <c r="AD123" i="25"/>
  <c r="AC123" i="25"/>
  <c r="AB123" i="25"/>
  <c r="AA123" i="25"/>
  <c r="Z123" i="25"/>
  <c r="Y123" i="25"/>
  <c r="X123" i="25"/>
  <c r="R123" i="25"/>
  <c r="Q123" i="25"/>
  <c r="O123" i="25"/>
  <c r="AG122" i="25"/>
  <c r="AE122" i="25"/>
  <c r="AD122" i="25"/>
  <c r="AC122" i="25"/>
  <c r="AB122" i="25"/>
  <c r="AA122" i="25"/>
  <c r="Z122" i="25"/>
  <c r="Y122" i="25"/>
  <c r="X122" i="25"/>
  <c r="R122" i="25"/>
  <c r="Q122" i="25"/>
  <c r="O122" i="25"/>
  <c r="AG121" i="25"/>
  <c r="AE121" i="25"/>
  <c r="AD121" i="25"/>
  <c r="AC121" i="25"/>
  <c r="AB121" i="25"/>
  <c r="AA121" i="25"/>
  <c r="Z121" i="25"/>
  <c r="Y121" i="25"/>
  <c r="X121" i="25"/>
  <c r="R121" i="25"/>
  <c r="Q121" i="25"/>
  <c r="O121" i="25"/>
  <c r="AG120" i="25"/>
  <c r="AE120" i="25"/>
  <c r="AD120" i="25"/>
  <c r="AC120" i="25"/>
  <c r="AB120" i="25"/>
  <c r="AA120" i="25"/>
  <c r="Z120" i="25"/>
  <c r="Y120" i="25"/>
  <c r="X120" i="25"/>
  <c r="R120" i="25"/>
  <c r="Q120" i="25"/>
  <c r="O120" i="25"/>
  <c r="AG119" i="25"/>
  <c r="AE119" i="25"/>
  <c r="AD119" i="25"/>
  <c r="AC119" i="25"/>
  <c r="AB119" i="25"/>
  <c r="AA119" i="25"/>
  <c r="Z119" i="25"/>
  <c r="Y119" i="25"/>
  <c r="X119" i="25"/>
  <c r="R119" i="25"/>
  <c r="Q119" i="25"/>
  <c r="O119" i="25"/>
  <c r="AG118" i="25"/>
  <c r="AE118" i="25"/>
  <c r="AD118" i="25"/>
  <c r="AC118" i="25"/>
  <c r="AB118" i="25"/>
  <c r="AA118" i="25"/>
  <c r="Z118" i="25"/>
  <c r="Y118" i="25"/>
  <c r="X118" i="25"/>
  <c r="R118" i="25"/>
  <c r="Q118" i="25"/>
  <c r="O118" i="25"/>
  <c r="AG117" i="25"/>
  <c r="AE117" i="25"/>
  <c r="AD117" i="25"/>
  <c r="AC117" i="25"/>
  <c r="AB117" i="25"/>
  <c r="AA117" i="25"/>
  <c r="Z117" i="25"/>
  <c r="Y117" i="25"/>
  <c r="X117" i="25"/>
  <c r="R117" i="25"/>
  <c r="Q117" i="25"/>
  <c r="O117" i="25"/>
  <c r="AG116" i="25"/>
  <c r="AE116" i="25"/>
  <c r="AD116" i="25"/>
  <c r="AC116" i="25"/>
  <c r="AB116" i="25"/>
  <c r="AA116" i="25"/>
  <c r="Z116" i="25"/>
  <c r="Y116" i="25"/>
  <c r="X116" i="25"/>
  <c r="R116" i="25"/>
  <c r="Q116" i="25"/>
  <c r="O116" i="25"/>
  <c r="AG115" i="25"/>
  <c r="AE115" i="25"/>
  <c r="AD115" i="25"/>
  <c r="AC115" i="25"/>
  <c r="AB115" i="25"/>
  <c r="AA115" i="25"/>
  <c r="Z115" i="25"/>
  <c r="Y115" i="25"/>
  <c r="X115" i="25"/>
  <c r="R115" i="25"/>
  <c r="Q115" i="25"/>
  <c r="O115" i="25"/>
  <c r="AG114" i="25"/>
  <c r="AE114" i="25"/>
  <c r="AD114" i="25"/>
  <c r="AC114" i="25"/>
  <c r="AB114" i="25"/>
  <c r="AA114" i="25"/>
  <c r="Z114" i="25"/>
  <c r="Y114" i="25"/>
  <c r="X114" i="25"/>
  <c r="R114" i="25"/>
  <c r="Q114" i="25"/>
  <c r="O114" i="25"/>
  <c r="AG113" i="25"/>
  <c r="AE113" i="25"/>
  <c r="AD113" i="25"/>
  <c r="AC113" i="25"/>
  <c r="AB113" i="25"/>
  <c r="AA113" i="25"/>
  <c r="Z113" i="25"/>
  <c r="Y113" i="25"/>
  <c r="X113" i="25"/>
  <c r="R113" i="25"/>
  <c r="Q113" i="25"/>
  <c r="O113" i="25"/>
  <c r="AG112" i="25"/>
  <c r="AE112" i="25"/>
  <c r="AD112" i="25"/>
  <c r="AC112" i="25"/>
  <c r="AB112" i="25"/>
  <c r="AA112" i="25"/>
  <c r="Z112" i="25"/>
  <c r="Y112" i="25"/>
  <c r="X112" i="25"/>
  <c r="R112" i="25"/>
  <c r="Q112" i="25"/>
  <c r="O112" i="25"/>
  <c r="AG111" i="25"/>
  <c r="AE111" i="25"/>
  <c r="AD111" i="25"/>
  <c r="AC111" i="25"/>
  <c r="AB111" i="25"/>
  <c r="AA111" i="25"/>
  <c r="Z111" i="25"/>
  <c r="Y111" i="25"/>
  <c r="X111" i="25"/>
  <c r="R111" i="25"/>
  <c r="Q111" i="25"/>
  <c r="O111" i="25"/>
  <c r="AG110" i="25"/>
  <c r="AE110" i="25"/>
  <c r="AD110" i="25"/>
  <c r="AC110" i="25"/>
  <c r="AB110" i="25"/>
  <c r="AA110" i="25"/>
  <c r="Z110" i="25"/>
  <c r="Y110" i="25"/>
  <c r="X110" i="25"/>
  <c r="R110" i="25"/>
  <c r="Q110" i="25"/>
  <c r="O110" i="25"/>
  <c r="AG109" i="25"/>
  <c r="AE109" i="25"/>
  <c r="AD109" i="25"/>
  <c r="AC109" i="25"/>
  <c r="AB109" i="25"/>
  <c r="AA109" i="25"/>
  <c r="Z109" i="25"/>
  <c r="Y109" i="25"/>
  <c r="X109" i="25"/>
  <c r="R109" i="25"/>
  <c r="Q109" i="25"/>
  <c r="O109" i="25"/>
  <c r="AG108" i="25"/>
  <c r="AE108" i="25"/>
  <c r="AD108" i="25"/>
  <c r="AC108" i="25"/>
  <c r="AB108" i="25"/>
  <c r="AA108" i="25"/>
  <c r="Z108" i="25"/>
  <c r="Y108" i="25"/>
  <c r="X108" i="25"/>
  <c r="R108" i="25"/>
  <c r="Q108" i="25"/>
  <c r="O108" i="25"/>
  <c r="AG107" i="25"/>
  <c r="AE107" i="25"/>
  <c r="AD107" i="25"/>
  <c r="AC107" i="25"/>
  <c r="AB107" i="25"/>
  <c r="AA107" i="25"/>
  <c r="Z107" i="25"/>
  <c r="Y107" i="25"/>
  <c r="X107" i="25"/>
  <c r="R107" i="25"/>
  <c r="Q107" i="25"/>
  <c r="O107" i="25"/>
  <c r="AG106" i="25"/>
  <c r="AE106" i="25"/>
  <c r="AD106" i="25"/>
  <c r="AC106" i="25"/>
  <c r="AB106" i="25"/>
  <c r="AA106" i="25"/>
  <c r="Z106" i="25"/>
  <c r="Y106" i="25"/>
  <c r="X106" i="25"/>
  <c r="R106" i="25"/>
  <c r="Q106" i="25"/>
  <c r="O106" i="25"/>
  <c r="AG105" i="25"/>
  <c r="AE105" i="25"/>
  <c r="AD105" i="25"/>
  <c r="AC105" i="25"/>
  <c r="AB105" i="25"/>
  <c r="AA105" i="25"/>
  <c r="Z105" i="25"/>
  <c r="Y105" i="25"/>
  <c r="X105" i="25"/>
  <c r="R105" i="25"/>
  <c r="Q105" i="25"/>
  <c r="O105" i="25"/>
  <c r="AG104" i="25"/>
  <c r="AE104" i="25"/>
  <c r="AD104" i="25"/>
  <c r="AC104" i="25"/>
  <c r="AB104" i="25"/>
  <c r="AA104" i="25"/>
  <c r="Z104" i="25"/>
  <c r="Y104" i="25"/>
  <c r="X104" i="25"/>
  <c r="R104" i="25"/>
  <c r="Q104" i="25"/>
  <c r="O104" i="25"/>
  <c r="AG103" i="25"/>
  <c r="AE103" i="25"/>
  <c r="AD103" i="25"/>
  <c r="AC103" i="25"/>
  <c r="AB103" i="25"/>
  <c r="AA103" i="25"/>
  <c r="Z103" i="25"/>
  <c r="Y103" i="25"/>
  <c r="X103" i="25"/>
  <c r="R103" i="25"/>
  <c r="Q103" i="25"/>
  <c r="O103" i="25"/>
  <c r="AE102" i="25"/>
  <c r="AD102" i="25"/>
  <c r="AC102" i="25"/>
  <c r="AB102" i="25"/>
  <c r="AA102" i="25"/>
  <c r="Z102" i="25"/>
  <c r="X102" i="25"/>
  <c r="R102" i="25"/>
  <c r="Q102" i="25"/>
  <c r="O102" i="25"/>
  <c r="AE101" i="25"/>
  <c r="AD101" i="25"/>
  <c r="AC101" i="25"/>
  <c r="AB101" i="25"/>
  <c r="AA101" i="25"/>
  <c r="Z101" i="25"/>
  <c r="X101" i="25"/>
  <c r="R101" i="25"/>
  <c r="Q101" i="25"/>
  <c r="O101" i="25"/>
  <c r="AG100" i="25"/>
  <c r="AE100" i="25"/>
  <c r="AD100" i="25"/>
  <c r="AC100" i="25"/>
  <c r="AB100" i="25"/>
  <c r="AA100" i="25"/>
  <c r="Z100" i="25"/>
  <c r="Y100" i="25"/>
  <c r="X100" i="25"/>
  <c r="R100" i="25"/>
  <c r="Q100" i="25"/>
  <c r="O100" i="25"/>
  <c r="AG99" i="25"/>
  <c r="AE99" i="25"/>
  <c r="AD99" i="25"/>
  <c r="AC99" i="25"/>
  <c r="AB99" i="25"/>
  <c r="AA99" i="25"/>
  <c r="Z99" i="25"/>
  <c r="Y99" i="25"/>
  <c r="X99" i="25"/>
  <c r="R99" i="25"/>
  <c r="Q99" i="25"/>
  <c r="O99" i="25"/>
  <c r="AG98" i="25"/>
  <c r="AE98" i="25"/>
  <c r="AD98" i="25"/>
  <c r="AC98" i="25"/>
  <c r="AB98" i="25"/>
  <c r="AA98" i="25"/>
  <c r="Z98" i="25"/>
  <c r="Y98" i="25"/>
  <c r="X98" i="25"/>
  <c r="R98" i="25"/>
  <c r="Q98" i="25"/>
  <c r="O98" i="25"/>
  <c r="AG97" i="25"/>
  <c r="AE97" i="25"/>
  <c r="AD97" i="25"/>
  <c r="AC97" i="25"/>
  <c r="AB97" i="25"/>
  <c r="AA97" i="25"/>
  <c r="Z97" i="25"/>
  <c r="Y97" i="25"/>
  <c r="X97" i="25"/>
  <c r="R97" i="25"/>
  <c r="Q97" i="25"/>
  <c r="O97" i="25"/>
  <c r="AG96" i="25"/>
  <c r="AE96" i="25"/>
  <c r="AD96" i="25"/>
  <c r="AC96" i="25"/>
  <c r="AB96" i="25"/>
  <c r="AA96" i="25"/>
  <c r="Z96" i="25"/>
  <c r="Y96" i="25"/>
  <c r="X96" i="25"/>
  <c r="R96" i="25"/>
  <c r="Q96" i="25"/>
  <c r="O96" i="25"/>
  <c r="AG95" i="25"/>
  <c r="AE95" i="25"/>
  <c r="AD95" i="25"/>
  <c r="AC95" i="25"/>
  <c r="AB95" i="25"/>
  <c r="AA95" i="25"/>
  <c r="Z95" i="25"/>
  <c r="Y95" i="25"/>
  <c r="X95" i="25"/>
  <c r="R95" i="25"/>
  <c r="Q95" i="25"/>
  <c r="O95" i="25"/>
  <c r="AG94" i="25"/>
  <c r="AE94" i="25"/>
  <c r="AD94" i="25"/>
  <c r="AC94" i="25"/>
  <c r="AB94" i="25"/>
  <c r="AA94" i="25"/>
  <c r="Z94" i="25"/>
  <c r="Y94" i="25"/>
  <c r="X94" i="25"/>
  <c r="R94" i="25"/>
  <c r="Q94" i="25"/>
  <c r="O94" i="25"/>
  <c r="AG93" i="25"/>
  <c r="AE93" i="25"/>
  <c r="AD93" i="25"/>
  <c r="AC93" i="25"/>
  <c r="AB93" i="25"/>
  <c r="AA93" i="25"/>
  <c r="Z93" i="25"/>
  <c r="Y93" i="25"/>
  <c r="X93" i="25"/>
  <c r="R93" i="25"/>
  <c r="Q93" i="25"/>
  <c r="O93" i="25"/>
  <c r="AG92" i="25"/>
  <c r="AE92" i="25"/>
  <c r="AD92" i="25"/>
  <c r="AC92" i="25"/>
  <c r="AB92" i="25"/>
  <c r="AA92" i="25"/>
  <c r="Z92" i="25"/>
  <c r="Y92" i="25"/>
  <c r="X92" i="25"/>
  <c r="R92" i="25"/>
  <c r="Q92" i="25"/>
  <c r="O92" i="25"/>
  <c r="AG91" i="25"/>
  <c r="AE91" i="25"/>
  <c r="AD91" i="25"/>
  <c r="AC91" i="25"/>
  <c r="AB91" i="25"/>
  <c r="AA91" i="25"/>
  <c r="Z91" i="25"/>
  <c r="Y91" i="25"/>
  <c r="X91" i="25"/>
  <c r="R91" i="25"/>
  <c r="Q91" i="25"/>
  <c r="O91" i="25"/>
  <c r="AG90" i="25"/>
  <c r="AE90" i="25"/>
  <c r="AD90" i="25"/>
  <c r="AC90" i="25"/>
  <c r="AB90" i="25"/>
  <c r="AA90" i="25"/>
  <c r="Z90" i="25"/>
  <c r="Y90" i="25"/>
  <c r="X90" i="25"/>
  <c r="R90" i="25"/>
  <c r="Q90" i="25"/>
  <c r="O90" i="25"/>
  <c r="AG89" i="25"/>
  <c r="AE89" i="25"/>
  <c r="AD89" i="25"/>
  <c r="AC89" i="25"/>
  <c r="AB89" i="25"/>
  <c r="AA89" i="25"/>
  <c r="Z89" i="25"/>
  <c r="Y89" i="25"/>
  <c r="X89" i="25"/>
  <c r="R89" i="25"/>
  <c r="Q89" i="25"/>
  <c r="O89" i="25"/>
  <c r="AG88" i="25"/>
  <c r="AE88" i="25"/>
  <c r="AD88" i="25"/>
  <c r="AC88" i="25"/>
  <c r="AB88" i="25"/>
  <c r="AA88" i="25"/>
  <c r="Z88" i="25"/>
  <c r="Y88" i="25"/>
  <c r="X88" i="25"/>
  <c r="R88" i="25"/>
  <c r="Q88" i="25"/>
  <c r="O88" i="25"/>
  <c r="AG87" i="25"/>
  <c r="AE87" i="25"/>
  <c r="AD87" i="25"/>
  <c r="AC87" i="25"/>
  <c r="AB87" i="25"/>
  <c r="AA87" i="25"/>
  <c r="Z87" i="25"/>
  <c r="Y87" i="25"/>
  <c r="X87" i="25"/>
  <c r="R87" i="25"/>
  <c r="Q87" i="25"/>
  <c r="O87" i="25"/>
  <c r="AG86" i="25"/>
  <c r="AE86" i="25"/>
  <c r="AD86" i="25"/>
  <c r="AC86" i="25"/>
  <c r="AB86" i="25"/>
  <c r="AA86" i="25"/>
  <c r="Z86" i="25"/>
  <c r="Y86" i="25"/>
  <c r="X86" i="25"/>
  <c r="R86" i="25"/>
  <c r="Q86" i="25"/>
  <c r="O86" i="25"/>
  <c r="AG85" i="25"/>
  <c r="AE85" i="25"/>
  <c r="AD85" i="25"/>
  <c r="AC85" i="25"/>
  <c r="AB85" i="25"/>
  <c r="AA85" i="25"/>
  <c r="Z85" i="25"/>
  <c r="Y85" i="25"/>
  <c r="X85" i="25"/>
  <c r="R85" i="25"/>
  <c r="Q85" i="25"/>
  <c r="O85" i="25"/>
  <c r="AG84" i="25"/>
  <c r="AE84" i="25"/>
  <c r="AD84" i="25"/>
  <c r="AC84" i="25"/>
  <c r="AB84" i="25"/>
  <c r="AA84" i="25"/>
  <c r="Z84" i="25"/>
  <c r="Y84" i="25"/>
  <c r="X84" i="25"/>
  <c r="R84" i="25"/>
  <c r="Q84" i="25"/>
  <c r="O84" i="25"/>
  <c r="AG83" i="25"/>
  <c r="AE83" i="25"/>
  <c r="AD83" i="25"/>
  <c r="AC83" i="25"/>
  <c r="AB83" i="25"/>
  <c r="AA83" i="25"/>
  <c r="Z83" i="25"/>
  <c r="Y83" i="25"/>
  <c r="X83" i="25"/>
  <c r="R83" i="25"/>
  <c r="Q83" i="25"/>
  <c r="O83" i="25"/>
  <c r="AG82" i="25"/>
  <c r="AE82" i="25"/>
  <c r="AD82" i="25"/>
  <c r="AC82" i="25"/>
  <c r="AB82" i="25"/>
  <c r="AA82" i="25"/>
  <c r="Z82" i="25"/>
  <c r="Y82" i="25"/>
  <c r="X82" i="25"/>
  <c r="R82" i="25"/>
  <c r="Q82" i="25"/>
  <c r="O82" i="25"/>
  <c r="AG81" i="25"/>
  <c r="AE81" i="25"/>
  <c r="AD81" i="25"/>
  <c r="AC81" i="25"/>
  <c r="AB81" i="25"/>
  <c r="AA81" i="25"/>
  <c r="Z81" i="25"/>
  <c r="Y81" i="25"/>
  <c r="X81" i="25"/>
  <c r="R81" i="25"/>
  <c r="Q81" i="25"/>
  <c r="O81" i="25"/>
  <c r="AG80" i="25"/>
  <c r="AE80" i="25"/>
  <c r="AD80" i="25"/>
  <c r="AC80" i="25"/>
  <c r="AB80" i="25"/>
  <c r="AA80" i="25"/>
  <c r="Z80" i="25"/>
  <c r="Y80" i="25"/>
  <c r="X80" i="25"/>
  <c r="R80" i="25"/>
  <c r="Q80" i="25"/>
  <c r="O80" i="25"/>
  <c r="AG79" i="25"/>
  <c r="AE79" i="25"/>
  <c r="AD79" i="25"/>
  <c r="AC79" i="25"/>
  <c r="AB79" i="25"/>
  <c r="AA79" i="25"/>
  <c r="Z79" i="25"/>
  <c r="Y79" i="25"/>
  <c r="X79" i="25"/>
  <c r="R79" i="25"/>
  <c r="Q79" i="25"/>
  <c r="O79" i="25"/>
  <c r="AG78" i="25"/>
  <c r="AE78" i="25"/>
  <c r="AD78" i="25"/>
  <c r="AC78" i="25"/>
  <c r="AB78" i="25"/>
  <c r="AA78" i="25"/>
  <c r="Z78" i="25"/>
  <c r="Y78" i="25"/>
  <c r="X78" i="25"/>
  <c r="R78" i="25"/>
  <c r="Q78" i="25"/>
  <c r="O78" i="25"/>
  <c r="AG77" i="25"/>
  <c r="AE77" i="25"/>
  <c r="AD77" i="25"/>
  <c r="AC77" i="25"/>
  <c r="AB77" i="25"/>
  <c r="AA77" i="25"/>
  <c r="Z77" i="25"/>
  <c r="Y77" i="25"/>
  <c r="X77" i="25"/>
  <c r="R77" i="25"/>
  <c r="Q77" i="25"/>
  <c r="O77" i="25"/>
  <c r="AG76" i="25"/>
  <c r="AE76" i="25"/>
  <c r="AD76" i="25"/>
  <c r="AC76" i="25"/>
  <c r="AB76" i="25"/>
  <c r="AA76" i="25"/>
  <c r="Z76" i="25"/>
  <c r="Y76" i="25"/>
  <c r="X76" i="25"/>
  <c r="R76" i="25"/>
  <c r="Q76" i="25"/>
  <c r="O76" i="25"/>
  <c r="AG75" i="25"/>
  <c r="AE75" i="25"/>
  <c r="AD75" i="25"/>
  <c r="AC75" i="25"/>
  <c r="AB75" i="25"/>
  <c r="AA75" i="25"/>
  <c r="Z75" i="25"/>
  <c r="Y75" i="25"/>
  <c r="X75" i="25"/>
  <c r="R75" i="25"/>
  <c r="Q75" i="25"/>
  <c r="O75" i="25"/>
  <c r="AG74" i="25"/>
  <c r="AE74" i="25"/>
  <c r="AD74" i="25"/>
  <c r="AC74" i="25"/>
  <c r="AB74" i="25"/>
  <c r="AA74" i="25"/>
  <c r="Z74" i="25"/>
  <c r="Y74" i="25"/>
  <c r="X74" i="25"/>
  <c r="R74" i="25"/>
  <c r="Q74" i="25"/>
  <c r="O74" i="25"/>
  <c r="AG73" i="25"/>
  <c r="AE73" i="25"/>
  <c r="AD73" i="25"/>
  <c r="AC73" i="25"/>
  <c r="AB73" i="25"/>
  <c r="AA73" i="25"/>
  <c r="Z73" i="25"/>
  <c r="Y73" i="25"/>
  <c r="X73" i="25"/>
  <c r="R73" i="25"/>
  <c r="Q73" i="25"/>
  <c r="O73" i="25"/>
  <c r="AG72" i="25"/>
  <c r="AE72" i="25"/>
  <c r="AD72" i="25"/>
  <c r="AC72" i="25"/>
  <c r="AB72" i="25"/>
  <c r="AA72" i="25"/>
  <c r="Z72" i="25"/>
  <c r="Y72" i="25"/>
  <c r="X72" i="25"/>
  <c r="R72" i="25"/>
  <c r="Q72" i="25"/>
  <c r="O72" i="25"/>
  <c r="AG71" i="25"/>
  <c r="AE71" i="25"/>
  <c r="AD71" i="25"/>
  <c r="AC71" i="25"/>
  <c r="AB71" i="25"/>
  <c r="AA71" i="25"/>
  <c r="Z71" i="25"/>
  <c r="Y71" i="25"/>
  <c r="X71" i="25"/>
  <c r="R71" i="25"/>
  <c r="Q71" i="25"/>
  <c r="O71" i="25"/>
  <c r="AG70" i="25"/>
  <c r="AE70" i="25"/>
  <c r="AD70" i="25"/>
  <c r="AC70" i="25"/>
  <c r="AB70" i="25"/>
  <c r="AA70" i="25"/>
  <c r="Z70" i="25"/>
  <c r="Y70" i="25"/>
  <c r="X70" i="25"/>
  <c r="R70" i="25"/>
  <c r="Q70" i="25"/>
  <c r="O70" i="25"/>
  <c r="AG69" i="25"/>
  <c r="AE69" i="25"/>
  <c r="AD69" i="25"/>
  <c r="AC69" i="25"/>
  <c r="AB69" i="25"/>
  <c r="AA69" i="25"/>
  <c r="Z69" i="25"/>
  <c r="Y69" i="25"/>
  <c r="X69" i="25"/>
  <c r="R69" i="25"/>
  <c r="Q69" i="25"/>
  <c r="O69" i="25"/>
  <c r="AG68" i="25"/>
  <c r="AE68" i="25"/>
  <c r="AD68" i="25"/>
  <c r="AC68" i="25"/>
  <c r="AB68" i="25"/>
  <c r="AA68" i="25"/>
  <c r="Z68" i="25"/>
  <c r="Y68" i="25"/>
  <c r="X68" i="25"/>
  <c r="R68" i="25"/>
  <c r="Q68" i="25"/>
  <c r="O68" i="25"/>
  <c r="AG67" i="25"/>
  <c r="AE67" i="25"/>
  <c r="AD67" i="25"/>
  <c r="AC67" i="25"/>
  <c r="AB67" i="25"/>
  <c r="AA67" i="25"/>
  <c r="Z67" i="25"/>
  <c r="Y67" i="25"/>
  <c r="X67" i="25"/>
  <c r="R67" i="25"/>
  <c r="Q67" i="25"/>
  <c r="O67" i="25"/>
  <c r="AG66" i="25"/>
  <c r="AE66" i="25"/>
  <c r="AD66" i="25"/>
  <c r="AC66" i="25"/>
  <c r="AB66" i="25"/>
  <c r="AA66" i="25"/>
  <c r="Z66" i="25"/>
  <c r="Y66" i="25"/>
  <c r="X66" i="25"/>
  <c r="R66" i="25"/>
  <c r="Q66" i="25"/>
  <c r="O66" i="25"/>
  <c r="AG65" i="25"/>
  <c r="AE65" i="25"/>
  <c r="AD65" i="25"/>
  <c r="AC65" i="25"/>
  <c r="AB65" i="25"/>
  <c r="AA65" i="25"/>
  <c r="Z65" i="25"/>
  <c r="Y65" i="25"/>
  <c r="X65" i="25"/>
  <c r="R65" i="25"/>
  <c r="Q65" i="25"/>
  <c r="O65" i="25"/>
  <c r="AG64" i="25"/>
  <c r="AE64" i="25"/>
  <c r="AD64" i="25"/>
  <c r="AC64" i="25"/>
  <c r="AB64" i="25"/>
  <c r="AA64" i="25"/>
  <c r="Z64" i="25"/>
  <c r="Y64" i="25"/>
  <c r="X64" i="25"/>
  <c r="R64" i="25"/>
  <c r="Q64" i="25"/>
  <c r="O64" i="25"/>
  <c r="AG63" i="25"/>
  <c r="AE63" i="25"/>
  <c r="AD63" i="25"/>
  <c r="AC63" i="25"/>
  <c r="AB63" i="25"/>
  <c r="AA63" i="25"/>
  <c r="Z63" i="25"/>
  <c r="Y63" i="25"/>
  <c r="X63" i="25"/>
  <c r="R63" i="25"/>
  <c r="Q63" i="25"/>
  <c r="O63" i="25"/>
  <c r="AG62" i="25"/>
  <c r="AE62" i="25"/>
  <c r="AD62" i="25"/>
  <c r="AC62" i="25"/>
  <c r="AB62" i="25"/>
  <c r="AA62" i="25"/>
  <c r="Z62" i="25"/>
  <c r="Y62" i="25"/>
  <c r="X62" i="25"/>
  <c r="R62" i="25"/>
  <c r="Q62" i="25"/>
  <c r="O62" i="25"/>
  <c r="AG61" i="25"/>
  <c r="AE61" i="25"/>
  <c r="AD61" i="25"/>
  <c r="AC61" i="25"/>
  <c r="AB61" i="25"/>
  <c r="AA61" i="25"/>
  <c r="Z61" i="25"/>
  <c r="Y61" i="25"/>
  <c r="X61" i="25"/>
  <c r="R61" i="25"/>
  <c r="Q61" i="25"/>
  <c r="O61" i="25"/>
  <c r="AG60" i="25"/>
  <c r="AE60" i="25"/>
  <c r="AD60" i="25"/>
  <c r="AC60" i="25"/>
  <c r="AB60" i="25"/>
  <c r="AA60" i="25"/>
  <c r="Z60" i="25"/>
  <c r="Y60" i="25"/>
  <c r="X60" i="25"/>
  <c r="R60" i="25"/>
  <c r="Q60" i="25"/>
  <c r="O60" i="25"/>
  <c r="AG59" i="25"/>
  <c r="AE59" i="25"/>
  <c r="AD59" i="25"/>
  <c r="AC59" i="25"/>
  <c r="AB59" i="25"/>
  <c r="AA59" i="25"/>
  <c r="Z59" i="25"/>
  <c r="Y59" i="25"/>
  <c r="X59" i="25"/>
  <c r="R59" i="25"/>
  <c r="Q59" i="25"/>
  <c r="O59" i="25"/>
  <c r="AG58" i="25"/>
  <c r="AE58" i="25"/>
  <c r="AD58" i="25"/>
  <c r="AC58" i="25"/>
  <c r="AB58" i="25"/>
  <c r="AA58" i="25"/>
  <c r="Z58" i="25"/>
  <c r="Y58" i="25"/>
  <c r="X58" i="25"/>
  <c r="R58" i="25"/>
  <c r="Q58" i="25"/>
  <c r="O58" i="25"/>
  <c r="AG57" i="25"/>
  <c r="AE57" i="25"/>
  <c r="AD57" i="25"/>
  <c r="AC57" i="25"/>
  <c r="AB57" i="25"/>
  <c r="AA57" i="25"/>
  <c r="Z57" i="25"/>
  <c r="Y57" i="25"/>
  <c r="X57" i="25"/>
  <c r="R57" i="25"/>
  <c r="Q57" i="25"/>
  <c r="O57" i="25"/>
  <c r="AG56" i="25"/>
  <c r="AE56" i="25"/>
  <c r="AD56" i="25"/>
  <c r="AC56" i="25"/>
  <c r="AB56" i="25"/>
  <c r="AA56" i="25"/>
  <c r="Z56" i="25"/>
  <c r="Y56" i="25"/>
  <c r="X56" i="25"/>
  <c r="R56" i="25"/>
  <c r="Q56" i="25"/>
  <c r="O56" i="25"/>
  <c r="AG55" i="25"/>
  <c r="AE55" i="25"/>
  <c r="AD55" i="25"/>
  <c r="AC55" i="25"/>
  <c r="AB55" i="25"/>
  <c r="AA55" i="25"/>
  <c r="Z55" i="25"/>
  <c r="Y55" i="25"/>
  <c r="X55" i="25"/>
  <c r="R55" i="25"/>
  <c r="Q55" i="25"/>
  <c r="O55" i="25"/>
  <c r="AG54" i="25"/>
  <c r="AE54" i="25"/>
  <c r="AD54" i="25"/>
  <c r="AC54" i="25"/>
  <c r="AB54" i="25"/>
  <c r="AA54" i="25"/>
  <c r="Z54" i="25"/>
  <c r="Y54" i="25"/>
  <c r="X54" i="25"/>
  <c r="R54" i="25"/>
  <c r="Q54" i="25"/>
  <c r="O54" i="25"/>
  <c r="AG53" i="25"/>
  <c r="AE53" i="25"/>
  <c r="AD53" i="25"/>
  <c r="AC53" i="25"/>
  <c r="AB53" i="25"/>
  <c r="AA53" i="25"/>
  <c r="Z53" i="25"/>
  <c r="Y53" i="25"/>
  <c r="X53" i="25"/>
  <c r="R53" i="25"/>
  <c r="Q53" i="25"/>
  <c r="O53" i="25"/>
  <c r="AG52" i="25"/>
  <c r="AE52" i="25"/>
  <c r="AD52" i="25"/>
  <c r="AC52" i="25"/>
  <c r="AB52" i="25"/>
  <c r="AA52" i="25"/>
  <c r="Z52" i="25"/>
  <c r="Y52" i="25"/>
  <c r="X52" i="25"/>
  <c r="R52" i="25"/>
  <c r="Q52" i="25"/>
  <c r="O52" i="25"/>
  <c r="AG51" i="25"/>
  <c r="AE51" i="25"/>
  <c r="AD51" i="25"/>
  <c r="AC51" i="25"/>
  <c r="AB51" i="25"/>
  <c r="AA51" i="25"/>
  <c r="Z51" i="25"/>
  <c r="Y51" i="25"/>
  <c r="X51" i="25"/>
  <c r="R51" i="25"/>
  <c r="Q51" i="25"/>
  <c r="O51" i="25"/>
  <c r="AG50" i="25"/>
  <c r="AE50" i="25"/>
  <c r="AD50" i="25"/>
  <c r="AC50" i="25"/>
  <c r="AB50" i="25"/>
  <c r="AA50" i="25"/>
  <c r="Z50" i="25"/>
  <c r="Y50" i="25"/>
  <c r="X50" i="25"/>
  <c r="R50" i="25"/>
  <c r="Q50" i="25"/>
  <c r="O50" i="25"/>
  <c r="AG49" i="25"/>
  <c r="AE49" i="25"/>
  <c r="AD49" i="25"/>
  <c r="AC49" i="25"/>
  <c r="AB49" i="25"/>
  <c r="AA49" i="25"/>
  <c r="Z49" i="25"/>
  <c r="Y49" i="25"/>
  <c r="X49" i="25"/>
  <c r="R49" i="25"/>
  <c r="Q49" i="25"/>
  <c r="O49" i="25"/>
  <c r="AG48" i="25"/>
  <c r="AE48" i="25"/>
  <c r="AD48" i="25"/>
  <c r="AC48" i="25"/>
  <c r="AB48" i="25"/>
  <c r="AA48" i="25"/>
  <c r="Z48" i="25"/>
  <c r="Y48" i="25"/>
  <c r="X48" i="25"/>
  <c r="R48" i="25"/>
  <c r="Q48" i="25"/>
  <c r="O48" i="25"/>
  <c r="AG47" i="25"/>
  <c r="AE47" i="25"/>
  <c r="AD47" i="25"/>
  <c r="AC47" i="25"/>
  <c r="AB47" i="25"/>
  <c r="AA47" i="25"/>
  <c r="Z47" i="25"/>
  <c r="Y47" i="25"/>
  <c r="X47" i="25"/>
  <c r="R47" i="25"/>
  <c r="Q47" i="25"/>
  <c r="O47" i="25"/>
  <c r="AG46" i="25"/>
  <c r="AE46" i="25"/>
  <c r="AD46" i="25"/>
  <c r="AC46" i="25"/>
  <c r="AB46" i="25"/>
  <c r="AA46" i="25"/>
  <c r="Z46" i="25"/>
  <c r="Y46" i="25"/>
  <c r="X46" i="25"/>
  <c r="R46" i="25"/>
  <c r="Q46" i="25"/>
  <c r="O46" i="25"/>
  <c r="AG45" i="25"/>
  <c r="AE45" i="25"/>
  <c r="AD45" i="25"/>
  <c r="AC45" i="25"/>
  <c r="AB45" i="25"/>
  <c r="AA45" i="25"/>
  <c r="Z45" i="25"/>
  <c r="Y45" i="25"/>
  <c r="X45" i="25"/>
  <c r="R45" i="25"/>
  <c r="Q45" i="25"/>
  <c r="O45" i="25"/>
  <c r="AG44" i="25"/>
  <c r="AE44" i="25"/>
  <c r="AD44" i="25"/>
  <c r="AC44" i="25"/>
  <c r="AB44" i="25"/>
  <c r="AA44" i="25"/>
  <c r="Z44" i="25"/>
  <c r="Y44" i="25"/>
  <c r="X44" i="25"/>
  <c r="R44" i="25"/>
  <c r="Q44" i="25"/>
  <c r="O44" i="25"/>
  <c r="AG43" i="25"/>
  <c r="AE43" i="25"/>
  <c r="AD43" i="25"/>
  <c r="AC43" i="25"/>
  <c r="AB43" i="25"/>
  <c r="AA43" i="25"/>
  <c r="Z43" i="25"/>
  <c r="Y43" i="25"/>
  <c r="X43" i="25"/>
  <c r="R43" i="25"/>
  <c r="Q43" i="25"/>
  <c r="O43" i="25"/>
  <c r="AG42" i="25"/>
  <c r="AE42" i="25"/>
  <c r="AD42" i="25"/>
  <c r="AC42" i="25"/>
  <c r="AB42" i="25"/>
  <c r="AA42" i="25"/>
  <c r="Z42" i="25"/>
  <c r="Y42" i="25"/>
  <c r="X42" i="25"/>
  <c r="R42" i="25"/>
  <c r="Q42" i="25"/>
  <c r="O42" i="25"/>
  <c r="AG41" i="25"/>
  <c r="AE41" i="25"/>
  <c r="AD41" i="25"/>
  <c r="AC41" i="25"/>
  <c r="AB41" i="25"/>
  <c r="AA41" i="25"/>
  <c r="Z41" i="25"/>
  <c r="Y41" i="25"/>
  <c r="X41" i="25"/>
  <c r="R41" i="25"/>
  <c r="Q41" i="25"/>
  <c r="O41" i="25"/>
  <c r="AG40" i="25"/>
  <c r="AE40" i="25"/>
  <c r="AD40" i="25"/>
  <c r="AC40" i="25"/>
  <c r="AB40" i="25"/>
  <c r="AA40" i="25"/>
  <c r="Z40" i="25"/>
  <c r="Y40" i="25"/>
  <c r="X40" i="25"/>
  <c r="R40" i="25"/>
  <c r="Q40" i="25"/>
  <c r="O40" i="25"/>
  <c r="AG39" i="25"/>
  <c r="AE39" i="25"/>
  <c r="AD39" i="25"/>
  <c r="AC39" i="25"/>
  <c r="AB39" i="25"/>
  <c r="AA39" i="25"/>
  <c r="Z39" i="25"/>
  <c r="Y39" i="25"/>
  <c r="X39" i="25"/>
  <c r="R39" i="25"/>
  <c r="Q39" i="25"/>
  <c r="O39" i="25"/>
  <c r="AG38" i="25"/>
  <c r="AE38" i="25"/>
  <c r="AD38" i="25"/>
  <c r="AC38" i="25"/>
  <c r="AB38" i="25"/>
  <c r="AA38" i="25"/>
  <c r="Z38" i="25"/>
  <c r="Y38" i="25"/>
  <c r="X38" i="25"/>
  <c r="R38" i="25"/>
  <c r="Q38" i="25"/>
  <c r="O38" i="25"/>
  <c r="AG37" i="25"/>
  <c r="AE37" i="25"/>
  <c r="AD37" i="25"/>
  <c r="AC37" i="25"/>
  <c r="AB37" i="25"/>
  <c r="AA37" i="25"/>
  <c r="Z37" i="25"/>
  <c r="Y37" i="25"/>
  <c r="X37" i="25"/>
  <c r="R37" i="25"/>
  <c r="Q37" i="25"/>
  <c r="O37" i="25"/>
  <c r="AG36" i="25"/>
  <c r="AE36" i="25"/>
  <c r="AD36" i="25"/>
  <c r="AC36" i="25"/>
  <c r="AB36" i="25"/>
  <c r="AA36" i="25"/>
  <c r="Z36" i="25"/>
  <c r="Y36" i="25"/>
  <c r="X36" i="25"/>
  <c r="R36" i="25"/>
  <c r="Q36" i="25"/>
  <c r="O36" i="25"/>
  <c r="AG35" i="25"/>
  <c r="AE35" i="25"/>
  <c r="AD35" i="25"/>
  <c r="AC35" i="25"/>
  <c r="AB35" i="25"/>
  <c r="AA35" i="25"/>
  <c r="Z35" i="25"/>
  <c r="Y35" i="25"/>
  <c r="X35" i="25"/>
  <c r="R35" i="25"/>
  <c r="Q35" i="25"/>
  <c r="O35" i="25"/>
  <c r="AG34" i="25"/>
  <c r="AE34" i="25"/>
  <c r="AD34" i="25"/>
  <c r="AC34" i="25"/>
  <c r="AB34" i="25"/>
  <c r="AA34" i="25"/>
  <c r="Z34" i="25"/>
  <c r="Y34" i="25"/>
  <c r="X34" i="25"/>
  <c r="R34" i="25"/>
  <c r="Q34" i="25"/>
  <c r="O34" i="25"/>
  <c r="AG33" i="25"/>
  <c r="AE33" i="25"/>
  <c r="AD33" i="25"/>
  <c r="AC33" i="25"/>
  <c r="AB33" i="25"/>
  <c r="AA33" i="25"/>
  <c r="Z33" i="25"/>
  <c r="Y33" i="25"/>
  <c r="X33" i="25"/>
  <c r="R33" i="25"/>
  <c r="Q33" i="25"/>
  <c r="O33" i="25"/>
  <c r="AG32" i="25"/>
  <c r="AE32" i="25"/>
  <c r="AD32" i="25"/>
  <c r="AC32" i="25"/>
  <c r="AB32" i="25"/>
  <c r="AA32" i="25"/>
  <c r="Z32" i="25"/>
  <c r="Y32" i="25"/>
  <c r="X32" i="25"/>
  <c r="R32" i="25"/>
  <c r="Q32" i="25"/>
  <c r="O32" i="25"/>
  <c r="AG31" i="25"/>
  <c r="AE31" i="25"/>
  <c r="AD31" i="25"/>
  <c r="AC31" i="25"/>
  <c r="AB31" i="25"/>
  <c r="AA31" i="25"/>
  <c r="Z31" i="25"/>
  <c r="Y31" i="25"/>
  <c r="X31" i="25"/>
  <c r="R31" i="25"/>
  <c r="Q31" i="25"/>
  <c r="O31" i="25"/>
  <c r="AG30" i="25"/>
  <c r="AE30" i="25"/>
  <c r="AD30" i="25"/>
  <c r="AC30" i="25"/>
  <c r="AB30" i="25"/>
  <c r="AA30" i="25"/>
  <c r="Z30" i="25"/>
  <c r="Y30" i="25"/>
  <c r="X30" i="25"/>
  <c r="R30" i="25"/>
  <c r="Q30" i="25"/>
  <c r="O30" i="25"/>
  <c r="AG29" i="25"/>
  <c r="AE29" i="25"/>
  <c r="AD29" i="25"/>
  <c r="AC29" i="25"/>
  <c r="AB29" i="25"/>
  <c r="AA29" i="25"/>
  <c r="Z29" i="25"/>
  <c r="Y29" i="25"/>
  <c r="X29" i="25"/>
  <c r="R29" i="25"/>
  <c r="Q29" i="25"/>
  <c r="O29" i="25"/>
  <c r="AG28" i="25"/>
  <c r="AE28" i="25"/>
  <c r="AD28" i="25"/>
  <c r="AC28" i="25"/>
  <c r="AB28" i="25"/>
  <c r="AA28" i="25"/>
  <c r="Z28" i="25"/>
  <c r="Y28" i="25"/>
  <c r="X28" i="25"/>
  <c r="R28" i="25"/>
  <c r="Q28" i="25"/>
  <c r="O28" i="25"/>
  <c r="AG27" i="25"/>
  <c r="AE27" i="25"/>
  <c r="AD27" i="25"/>
  <c r="AC27" i="25"/>
  <c r="AB27" i="25"/>
  <c r="AA27" i="25"/>
  <c r="Z27" i="25"/>
  <c r="Y27" i="25"/>
  <c r="X27" i="25"/>
  <c r="R27" i="25"/>
  <c r="Q27" i="25"/>
  <c r="O27" i="25"/>
  <c r="AG26" i="25"/>
  <c r="AE26" i="25"/>
  <c r="AD26" i="25"/>
  <c r="AC26" i="25"/>
  <c r="AB26" i="25"/>
  <c r="AA26" i="25"/>
  <c r="Z26" i="25"/>
  <c r="Y26" i="25"/>
  <c r="X26" i="25"/>
  <c r="R26" i="25"/>
  <c r="Q26" i="25"/>
  <c r="O26" i="25"/>
  <c r="AG25" i="25"/>
  <c r="AE25" i="25"/>
  <c r="AD25" i="25"/>
  <c r="AC25" i="25"/>
  <c r="AB25" i="25"/>
  <c r="AA25" i="25"/>
  <c r="Z25" i="25"/>
  <c r="Y25" i="25"/>
  <c r="X25" i="25"/>
  <c r="R25" i="25"/>
  <c r="Q25" i="25"/>
  <c r="O25" i="25"/>
  <c r="AG24" i="25"/>
  <c r="AE24" i="25"/>
  <c r="AD24" i="25"/>
  <c r="AC24" i="25"/>
  <c r="AB24" i="25"/>
  <c r="AA24" i="25"/>
  <c r="Z24" i="25"/>
  <c r="Y24" i="25"/>
  <c r="X24" i="25"/>
  <c r="R24" i="25"/>
  <c r="Q24" i="25"/>
  <c r="O24" i="25"/>
  <c r="AG23" i="25"/>
  <c r="AE23" i="25"/>
  <c r="AD23" i="25"/>
  <c r="AC23" i="25"/>
  <c r="AB23" i="25"/>
  <c r="AA23" i="25"/>
  <c r="Z23" i="25"/>
  <c r="Y23" i="25"/>
  <c r="X23" i="25"/>
  <c r="R23" i="25"/>
  <c r="Q23" i="25"/>
  <c r="O23" i="25"/>
  <c r="AG22" i="25"/>
  <c r="AE22" i="25"/>
  <c r="AD22" i="25"/>
  <c r="AC22" i="25"/>
  <c r="AB22" i="25"/>
  <c r="AA22" i="25"/>
  <c r="Z22" i="25"/>
  <c r="Y22" i="25"/>
  <c r="X22" i="25"/>
  <c r="R22" i="25"/>
  <c r="Q22" i="25"/>
  <c r="O22" i="25"/>
  <c r="AG21" i="25"/>
  <c r="AE21" i="25"/>
  <c r="AD21" i="25"/>
  <c r="AC21" i="25"/>
  <c r="AB21" i="25"/>
  <c r="AA21" i="25"/>
  <c r="Z21" i="25"/>
  <c r="Y21" i="25"/>
  <c r="X21" i="25"/>
  <c r="R21" i="25"/>
  <c r="Q21" i="25"/>
  <c r="O21" i="25"/>
  <c r="AG20" i="25"/>
  <c r="AE20" i="25"/>
  <c r="AD20" i="25"/>
  <c r="AC20" i="25"/>
  <c r="AB20" i="25"/>
  <c r="AA20" i="25"/>
  <c r="Z20" i="25"/>
  <c r="Y20" i="25"/>
  <c r="X20" i="25"/>
  <c r="R20" i="25"/>
  <c r="Q20" i="25"/>
  <c r="O20" i="25"/>
  <c r="AG19" i="25"/>
  <c r="AE19" i="25"/>
  <c r="AD19" i="25"/>
  <c r="AC19" i="25"/>
  <c r="AB19" i="25"/>
  <c r="AA19" i="25"/>
  <c r="Z19" i="25"/>
  <c r="Y19" i="25"/>
  <c r="X19" i="25"/>
  <c r="R19" i="25"/>
  <c r="Q19" i="25"/>
  <c r="O19" i="25"/>
  <c r="AG18" i="25"/>
  <c r="AE18" i="25"/>
  <c r="AD18" i="25"/>
  <c r="AC18" i="25"/>
  <c r="AB18" i="25"/>
  <c r="AA18" i="25"/>
  <c r="Z18" i="25"/>
  <c r="Y18" i="25"/>
  <c r="X18" i="25"/>
  <c r="R18" i="25"/>
  <c r="Q18" i="25"/>
  <c r="O18" i="25"/>
  <c r="AG17" i="25"/>
  <c r="AE17" i="25"/>
  <c r="AD17" i="25"/>
  <c r="AC17" i="25"/>
  <c r="AB17" i="25"/>
  <c r="AA17" i="25"/>
  <c r="Z17" i="25"/>
  <c r="Y17" i="25"/>
  <c r="X17" i="25"/>
  <c r="R17" i="25"/>
  <c r="Q17" i="25"/>
  <c r="O17" i="25"/>
  <c r="AG16" i="25"/>
  <c r="AE16" i="25"/>
  <c r="AD16" i="25"/>
  <c r="AC16" i="25"/>
  <c r="AB16" i="25"/>
  <c r="AA16" i="25"/>
  <c r="Z16" i="25"/>
  <c r="Y16" i="25"/>
  <c r="X16" i="25"/>
  <c r="R16" i="25"/>
  <c r="Q16" i="25"/>
  <c r="O16" i="25"/>
  <c r="AG15" i="25"/>
  <c r="AE15" i="25"/>
  <c r="AD15" i="25"/>
  <c r="AC15" i="25"/>
  <c r="AB15" i="25"/>
  <c r="AA15" i="25"/>
  <c r="Z15" i="25"/>
  <c r="Y15" i="25"/>
  <c r="X15" i="25"/>
  <c r="R15" i="25"/>
  <c r="Q15" i="25"/>
  <c r="O15" i="25"/>
  <c r="AG14" i="25"/>
  <c r="AE14" i="25"/>
  <c r="AD14" i="25"/>
  <c r="AC14" i="25"/>
  <c r="AB14" i="25"/>
  <c r="AA14" i="25"/>
  <c r="Z14" i="25"/>
  <c r="Y14" i="25"/>
  <c r="X14" i="25"/>
  <c r="R14" i="25"/>
  <c r="Q14" i="25"/>
  <c r="O14" i="25"/>
  <c r="AG13" i="25"/>
  <c r="AE13" i="25"/>
  <c r="AD13" i="25"/>
  <c r="AC13" i="25"/>
  <c r="AB13" i="25"/>
  <c r="AA13" i="25"/>
  <c r="Z13" i="25"/>
  <c r="Y13" i="25"/>
  <c r="X13" i="25"/>
  <c r="R13" i="25"/>
  <c r="Q13" i="25"/>
  <c r="O13" i="25"/>
  <c r="AG12" i="25"/>
  <c r="AE12" i="25"/>
  <c r="AD12" i="25"/>
  <c r="AC12" i="25"/>
  <c r="AB12" i="25"/>
  <c r="AA12" i="25"/>
  <c r="Z12" i="25"/>
  <c r="Y12" i="25"/>
  <c r="X12" i="25"/>
  <c r="R12" i="25"/>
  <c r="Q12" i="25"/>
  <c r="O12" i="25"/>
  <c r="AG11" i="25"/>
  <c r="AE11" i="25"/>
  <c r="AD11" i="25"/>
  <c r="AC11" i="25"/>
  <c r="AB11" i="25"/>
  <c r="AA11" i="25"/>
  <c r="Z11" i="25"/>
  <c r="Y11" i="25"/>
  <c r="X11" i="25"/>
  <c r="R11" i="25"/>
  <c r="Q11" i="25"/>
  <c r="O11" i="25"/>
  <c r="AG10" i="25"/>
  <c r="AE10" i="25"/>
  <c r="AD10" i="25"/>
  <c r="AC10" i="25"/>
  <c r="AB10" i="25"/>
  <c r="AA10" i="25"/>
  <c r="Z10" i="25"/>
  <c r="Y10" i="25"/>
  <c r="X10" i="25"/>
  <c r="R10" i="25"/>
  <c r="Q10" i="25"/>
  <c r="O10" i="25"/>
  <c r="AG9" i="25"/>
  <c r="AE9" i="25"/>
  <c r="AD9" i="25"/>
  <c r="AC9" i="25"/>
  <c r="AB9" i="25"/>
  <c r="AA9" i="25"/>
  <c r="Z9" i="25"/>
  <c r="Y9" i="25"/>
  <c r="X9" i="25"/>
  <c r="R9" i="25"/>
  <c r="Q9" i="25"/>
  <c r="O9" i="25"/>
  <c r="AG8" i="25"/>
  <c r="AE8" i="25"/>
  <c r="AD8" i="25"/>
  <c r="AC8" i="25"/>
  <c r="AB8" i="25"/>
  <c r="AA8" i="25"/>
  <c r="Z8" i="25"/>
  <c r="Y8" i="25"/>
  <c r="X8" i="25"/>
  <c r="R8" i="25"/>
  <c r="Q8" i="25"/>
  <c r="O8" i="25"/>
  <c r="AE7" i="25"/>
  <c r="AD7" i="25"/>
  <c r="AC7" i="25"/>
  <c r="AB7" i="25"/>
  <c r="AA7" i="25"/>
  <c r="Z7" i="25"/>
  <c r="X7" i="25"/>
  <c r="R7" i="25"/>
  <c r="Q7" i="25"/>
  <c r="O7" i="25"/>
  <c r="AG6" i="25"/>
  <c r="AE6" i="25"/>
  <c r="AD6" i="25"/>
  <c r="AC6" i="25"/>
  <c r="AB6" i="25"/>
  <c r="AA6" i="25"/>
  <c r="Z6" i="25"/>
  <c r="Y6" i="25"/>
  <c r="X6" i="25"/>
  <c r="R6" i="25"/>
  <c r="Q6" i="25"/>
  <c r="O6" i="25"/>
  <c r="AE5" i="25"/>
  <c r="AD5" i="25"/>
  <c r="AC5" i="25"/>
  <c r="AB5" i="25"/>
  <c r="AA5" i="25"/>
  <c r="Z5" i="25"/>
  <c r="X5" i="25"/>
  <c r="R5" i="25"/>
  <c r="Q5" i="25"/>
  <c r="O5" i="25"/>
  <c r="AE4" i="25"/>
  <c r="AD4" i="25"/>
  <c r="AC4" i="25"/>
  <c r="AB4" i="25"/>
  <c r="AA4" i="25"/>
  <c r="Z4" i="25"/>
  <c r="X4" i="25"/>
  <c r="R4" i="25"/>
  <c r="Q4" i="25"/>
  <c r="O4" i="25"/>
  <c r="M1" i="25"/>
  <c r="K1" i="25"/>
  <c r="I1" i="25"/>
  <c r="E1" i="25"/>
  <c r="N1" i="25" l="1"/>
  <c r="AD173" i="11" l="1"/>
  <c r="AD172" i="11"/>
  <c r="AD171" i="11"/>
  <c r="AD170" i="11"/>
  <c r="AD169" i="11"/>
  <c r="AD168" i="11"/>
  <c r="AD167" i="11"/>
  <c r="AD166" i="11"/>
  <c r="AD165" i="11"/>
  <c r="AD164" i="11"/>
  <c r="AD163" i="11"/>
  <c r="AD162" i="11"/>
  <c r="AD161" i="11"/>
  <c r="AD160" i="11"/>
  <c r="AD159" i="11"/>
  <c r="AD158" i="11"/>
  <c r="AD157" i="11"/>
  <c r="AD156" i="11"/>
  <c r="AD155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D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D87" i="11"/>
  <c r="AD86" i="11"/>
  <c r="AD85" i="11"/>
  <c r="AD84" i="11"/>
  <c r="AD83" i="11"/>
  <c r="AD82" i="11"/>
  <c r="AD81" i="11"/>
  <c r="AD80" i="11"/>
  <c r="AD79" i="11"/>
  <c r="AD78" i="11"/>
  <c r="AD77" i="11"/>
  <c r="AD76" i="11"/>
  <c r="AD75" i="11"/>
  <c r="AD74" i="11"/>
  <c r="AD73" i="11"/>
  <c r="AD72" i="11"/>
  <c r="AD71" i="11"/>
  <c r="AD70" i="11"/>
  <c r="AD69" i="11"/>
  <c r="AD68" i="11"/>
  <c r="AD67" i="11"/>
  <c r="AD66" i="11"/>
  <c r="AD65" i="11"/>
  <c r="AD64" i="11"/>
  <c r="AD63" i="11"/>
  <c r="AD62" i="11"/>
  <c r="AD61" i="11"/>
  <c r="AD60" i="11"/>
  <c r="AD59" i="11"/>
  <c r="AD58" i="11"/>
  <c r="AD57" i="11"/>
  <c r="AD56" i="11"/>
  <c r="AD55" i="11"/>
  <c r="AD54" i="11"/>
  <c r="AD53" i="11"/>
  <c r="AD52" i="11"/>
  <c r="AD51" i="11"/>
  <c r="AD50" i="11"/>
  <c r="AD49" i="11"/>
  <c r="AD48" i="11"/>
  <c r="AD47" i="11"/>
  <c r="AD46" i="11"/>
  <c r="AD45" i="11"/>
  <c r="AD44" i="11"/>
  <c r="AD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B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G150" i="27" l="1"/>
  <c r="Y150" i="27"/>
  <c r="Y286" i="27"/>
  <c r="Y258" i="27"/>
  <c r="Y259" i="27"/>
  <c r="Y255" i="27"/>
  <c r="Y256" i="27"/>
  <c r="Y285" i="27"/>
  <c r="Y257" i="27"/>
  <c r="Y146" i="27"/>
  <c r="Y231" i="27"/>
  <c r="Y101" i="25"/>
  <c r="Y119" i="27"/>
  <c r="Y89" i="27"/>
  <c r="Y72" i="27"/>
  <c r="Y18" i="27"/>
  <c r="Y10" i="27"/>
  <c r="Y116" i="27"/>
  <c r="Y69" i="27"/>
  <c r="Y19" i="27"/>
  <c r="Y15" i="27"/>
  <c r="Y11" i="27"/>
  <c r="Y117" i="27"/>
  <c r="Y20" i="27"/>
  <c r="Y16" i="27"/>
  <c r="Y71" i="27"/>
  <c r="Y70" i="27"/>
  <c r="Y12" i="27"/>
  <c r="Y118" i="27"/>
  <c r="Y17" i="27"/>
  <c r="Y34" i="27"/>
  <c r="Y7" i="25"/>
  <c r="Y291" i="27"/>
  <c r="Y283" i="27"/>
  <c r="Y137" i="27"/>
  <c r="Y284" i="27"/>
  <c r="Y103" i="27"/>
  <c r="Y153" i="27"/>
  <c r="Y142" i="27"/>
  <c r="Y36" i="27"/>
  <c r="AG331" i="27"/>
  <c r="Y331" i="27"/>
  <c r="Y155" i="27"/>
  <c r="Y156" i="27"/>
  <c r="Y73" i="27"/>
  <c r="Y75" i="27"/>
  <c r="Y74" i="27"/>
  <c r="Y63" i="27"/>
  <c r="Y87" i="27"/>
  <c r="AG307" i="27"/>
  <c r="Y307" i="27"/>
  <c r="Y301" i="27"/>
  <c r="Y262" i="27"/>
  <c r="Y80" i="27"/>
  <c r="Y299" i="27"/>
  <c r="Y300" i="27"/>
  <c r="AG297" i="27"/>
  <c r="Y297" i="27"/>
  <c r="Y111" i="27"/>
  <c r="Y112" i="27"/>
  <c r="AG236" i="27"/>
  <c r="Y236" i="27"/>
  <c r="Y49" i="27"/>
  <c r="Y51" i="27"/>
  <c r="Y260" i="27"/>
  <c r="Y261" i="27"/>
  <c r="Y232" i="27"/>
  <c r="Y30" i="27"/>
  <c r="Y14" i="27"/>
  <c r="Y6" i="27"/>
  <c r="Y31" i="27"/>
  <c r="Y27" i="27"/>
  <c r="Y23" i="27"/>
  <c r="Y7" i="27"/>
  <c r="Y32" i="27"/>
  <c r="Y28" i="27"/>
  <c r="Y8" i="27"/>
  <c r="Y4" i="27"/>
  <c r="Y13" i="27"/>
  <c r="Y5" i="27"/>
  <c r="Y26" i="27"/>
  <c r="Y24" i="27"/>
  <c r="Y29" i="27"/>
  <c r="Y25" i="27"/>
  <c r="Y5" i="25"/>
  <c r="Y102" i="25"/>
  <c r="Y4" i="25"/>
  <c r="Y126" i="27"/>
  <c r="Y127" i="27"/>
  <c r="Y124" i="27"/>
  <c r="Y94" i="27"/>
  <c r="Y304" i="27"/>
  <c r="Y125" i="27"/>
  <c r="AG133" i="27"/>
  <c r="Y133" i="27"/>
  <c r="AG92" i="27"/>
  <c r="Y92" i="27"/>
  <c r="Y151" i="27"/>
  <c r="Y130" i="27"/>
  <c r="Y68" i="27"/>
  <c r="Y233" i="27"/>
  <c r="Y38" i="27"/>
  <c r="Y83" i="27"/>
  <c r="Y102" i="27"/>
  <c r="Y101" i="27"/>
  <c r="AG154" i="27"/>
  <c r="Y154" i="27"/>
  <c r="AG86" i="27"/>
  <c r="Y86" i="27"/>
  <c r="Y59" i="27"/>
  <c r="Y292" i="27"/>
  <c r="Y293" i="27"/>
  <c r="Y108" i="27"/>
  <c r="Y81" i="27"/>
  <c r="Y82" i="27"/>
  <c r="Y109" i="27"/>
  <c r="Y308" i="27"/>
  <c r="Y325" i="27"/>
  <c r="Y302" i="27"/>
  <c r="Y303" i="27"/>
  <c r="Y333" i="27"/>
  <c r="AG55" i="27"/>
  <c r="Y55" i="27"/>
  <c r="AG110" i="27"/>
  <c r="Y110" i="27"/>
  <c r="AG79" i="27"/>
  <c r="Y79" i="27"/>
  <c r="AG294" i="27"/>
  <c r="Y294" i="27"/>
  <c r="Y305" i="27"/>
  <c r="Y306" i="27"/>
  <c r="Y66" i="27"/>
  <c r="Y67" i="27"/>
  <c r="Y290" i="27"/>
  <c r="Y282" i="27"/>
  <c r="Y135" i="27"/>
  <c r="Y287" i="27"/>
  <c r="Y136" i="27"/>
  <c r="Y288" i="27"/>
  <c r="Y289" i="27"/>
  <c r="Y281" i="27"/>
  <c r="Y141" i="27"/>
  <c r="Y52" i="27"/>
  <c r="Y54" i="27"/>
  <c r="Y147" i="27"/>
  <c r="Y53" i="27"/>
  <c r="AG131" i="27"/>
  <c r="Y131" i="27"/>
  <c r="AG159" i="27"/>
  <c r="Y159" i="27"/>
  <c r="Y115" i="27"/>
  <c r="Y35" i="27"/>
  <c r="Y113" i="27"/>
  <c r="Y114" i="27"/>
  <c r="Y234" i="27"/>
  <c r="Y60" i="27"/>
  <c r="AG98" i="27"/>
  <c r="Y98" i="27"/>
  <c r="AG326" i="27"/>
  <c r="Y326" i="27"/>
  <c r="AG95" i="27"/>
  <c r="Y95" i="27"/>
  <c r="Y278" i="27"/>
  <c r="Y279" i="27"/>
  <c r="Y275" i="27"/>
  <c r="Y152" i="27"/>
  <c r="Y280" i="27"/>
  <c r="Y276" i="27"/>
  <c r="Y277" i="27"/>
  <c r="Y43" i="27"/>
  <c r="Y64" i="27"/>
  <c r="Y48" i="27"/>
  <c r="Y44" i="27"/>
  <c r="Y132" i="27"/>
  <c r="Y45" i="27"/>
  <c r="Y46" i="27"/>
  <c r="Y235" i="27"/>
  <c r="Y50" i="27"/>
  <c r="Y47" i="27"/>
  <c r="Y22" i="27"/>
  <c r="Y21" i="27"/>
  <c r="Y9" i="27"/>
  <c r="Y140" i="27"/>
  <c r="AG62" i="27"/>
  <c r="Y62" i="27"/>
  <c r="Y40" i="27"/>
  <c r="Y37" i="27"/>
  <c r="Y42" i="27"/>
  <c r="Y128" i="27"/>
  <c r="Y41" i="27"/>
  <c r="Y129" i="27"/>
  <c r="Y39" i="27"/>
  <c r="AG91" i="27"/>
  <c r="Y91" i="27"/>
  <c r="Y145" i="27"/>
  <c r="Y143" i="27"/>
  <c r="Y144" i="27"/>
  <c r="AG85" i="27"/>
  <c r="Y85" i="27"/>
  <c r="Y120" i="27"/>
  <c r="Y328" i="27"/>
  <c r="Y274" i="27"/>
  <c r="Y270" i="27"/>
  <c r="Y266" i="27"/>
  <c r="Y271" i="27"/>
  <c r="Y267" i="27"/>
  <c r="Y263" i="27"/>
  <c r="Y272" i="27"/>
  <c r="Y268" i="27"/>
  <c r="Y264" i="27"/>
  <c r="Y273" i="27"/>
  <c r="Y269" i="27"/>
  <c r="Y265" i="27"/>
  <c r="AG59" i="27"/>
  <c r="AG293" i="27"/>
  <c r="AG292" i="27"/>
  <c r="AG63" i="27"/>
  <c r="AG87" i="27"/>
  <c r="AG328" i="27"/>
  <c r="AG120" i="27"/>
  <c r="AG274" i="27"/>
  <c r="AG273" i="27"/>
  <c r="AG272" i="27"/>
  <c r="AG271" i="27"/>
  <c r="AG270" i="27"/>
  <c r="AG269" i="27"/>
  <c r="AG268" i="27"/>
  <c r="AG267" i="27"/>
  <c r="AG266" i="27"/>
  <c r="AG265" i="27"/>
  <c r="AG264" i="27"/>
  <c r="AG263" i="27"/>
  <c r="AG108" i="27"/>
  <c r="AG82" i="27"/>
  <c r="AG81" i="27"/>
  <c r="AG301" i="27"/>
  <c r="AG300" i="27"/>
  <c r="AG299" i="27"/>
  <c r="AG262" i="27"/>
  <c r="AG80" i="27"/>
  <c r="AG308" i="27"/>
  <c r="AG109" i="27"/>
  <c r="AG286" i="27"/>
  <c r="AG285" i="27"/>
  <c r="AG259" i="27"/>
  <c r="AG258" i="27"/>
  <c r="AG257" i="27"/>
  <c r="AG256" i="27"/>
  <c r="AG255" i="27"/>
  <c r="AG231" i="27"/>
  <c r="AG146" i="27"/>
  <c r="AG119" i="27"/>
  <c r="AG118" i="27"/>
  <c r="AG117" i="27"/>
  <c r="AG116" i="27"/>
  <c r="AG89" i="27"/>
  <c r="AG72" i="27"/>
  <c r="AG71" i="27"/>
  <c r="AG70" i="27"/>
  <c r="AG69" i="27"/>
  <c r="AG20" i="27"/>
  <c r="AG19" i="27"/>
  <c r="AG18" i="27"/>
  <c r="AG17" i="27"/>
  <c r="AG16" i="27"/>
  <c r="AG15" i="27"/>
  <c r="AG12" i="27"/>
  <c r="AG11" i="27"/>
  <c r="AG10" i="27"/>
  <c r="AG7" i="25"/>
  <c r="AG34" i="27"/>
  <c r="AG291" i="27"/>
  <c r="AG284" i="27"/>
  <c r="AG283" i="27"/>
  <c r="AG137" i="27"/>
  <c r="AG153" i="27"/>
  <c r="AG103" i="27"/>
  <c r="AG142" i="27"/>
  <c r="AG36" i="27"/>
  <c r="AG156" i="27"/>
  <c r="AG155" i="27"/>
  <c r="AG75" i="27"/>
  <c r="AG74" i="27"/>
  <c r="AG73" i="27"/>
  <c r="AG261" i="27"/>
  <c r="AG260" i="27"/>
  <c r="AG51" i="27"/>
  <c r="AG49" i="27"/>
  <c r="AG232" i="27"/>
  <c r="AG32" i="27"/>
  <c r="AG31" i="27"/>
  <c r="AG30" i="27"/>
  <c r="AG29" i="27"/>
  <c r="AG28" i="27"/>
  <c r="AG27" i="27"/>
  <c r="AG26" i="27"/>
  <c r="AG25" i="27"/>
  <c r="AG24" i="27"/>
  <c r="AG23" i="27"/>
  <c r="AG14" i="27"/>
  <c r="AG13" i="27"/>
  <c r="AG8" i="27"/>
  <c r="AG7" i="27"/>
  <c r="AG6" i="27"/>
  <c r="AG5" i="27"/>
  <c r="AG4" i="27"/>
  <c r="AG304" i="27"/>
  <c r="AG127" i="27"/>
  <c r="AG126" i="27"/>
  <c r="AG125" i="27"/>
  <c r="AG124" i="27"/>
  <c r="AG94" i="27"/>
  <c r="AG233" i="27"/>
  <c r="AG151" i="27"/>
  <c r="AG130" i="27"/>
  <c r="AG83" i="27"/>
  <c r="AG68" i="27"/>
  <c r="AG38" i="27"/>
  <c r="AG102" i="27"/>
  <c r="AG101" i="27"/>
  <c r="AG112" i="27"/>
  <c r="AG111" i="27"/>
  <c r="AG306" i="27"/>
  <c r="AG305" i="27"/>
  <c r="AG67" i="27"/>
  <c r="AG66" i="27"/>
  <c r="AG290" i="27"/>
  <c r="AG289" i="27"/>
  <c r="AG288" i="27"/>
  <c r="AG287" i="27"/>
  <c r="AG282" i="27"/>
  <c r="AG281" i="27"/>
  <c r="AG136" i="27"/>
  <c r="AG135" i="27"/>
  <c r="AG147" i="27"/>
  <c r="AG141" i="27"/>
  <c r="AG54" i="27"/>
  <c r="AG53" i="27"/>
  <c r="AG52" i="27"/>
  <c r="AG234" i="27"/>
  <c r="AG115" i="27"/>
  <c r="AG114" i="27"/>
  <c r="AG113" i="27"/>
  <c r="AG60" i="27"/>
  <c r="AG35" i="27"/>
  <c r="AG333" i="27"/>
  <c r="AG325" i="27"/>
  <c r="AG303" i="27"/>
  <c r="AG302" i="27"/>
  <c r="AG280" i="27"/>
  <c r="AG279" i="27"/>
  <c r="AG278" i="27"/>
  <c r="AG277" i="27"/>
  <c r="AG276" i="27"/>
  <c r="AG275" i="27"/>
  <c r="AG152" i="27"/>
  <c r="AG235" i="27"/>
  <c r="AG132" i="27"/>
  <c r="AG64" i="27"/>
  <c r="AG50" i="27"/>
  <c r="AG48" i="27"/>
  <c r="AG47" i="27"/>
  <c r="AG46" i="27"/>
  <c r="AG45" i="27"/>
  <c r="AG44" i="27"/>
  <c r="AG43" i="27"/>
  <c r="AG140" i="27"/>
  <c r="AG22" i="27"/>
  <c r="AG21" i="27"/>
  <c r="AG9" i="27"/>
  <c r="AG129" i="27"/>
  <c r="AG128" i="27"/>
  <c r="AG42" i="27"/>
  <c r="AG41" i="27"/>
  <c r="AG40" i="27"/>
  <c r="AG39" i="27"/>
  <c r="AG37" i="27"/>
  <c r="AG145" i="27"/>
  <c r="AG144" i="27"/>
  <c r="AG143" i="27"/>
  <c r="AG102" i="25"/>
  <c r="AG5" i="25"/>
  <c r="AG4" i="25"/>
  <c r="AG101" i="25"/>
</calcChain>
</file>

<file path=xl/sharedStrings.xml><?xml version="1.0" encoding="utf-8"?>
<sst xmlns="http://schemas.openxmlformats.org/spreadsheetml/2006/main" count="19171" uniqueCount="2160">
  <si>
    <t>№</t>
  </si>
  <si>
    <t>Наименование вуза</t>
  </si>
  <si>
    <t>Ф.И.О. претендента на присуждение образовательного гранта</t>
  </si>
  <si>
    <t>Код  и наименование специальности претендента на присуждение образовательного гранта</t>
  </si>
  <si>
    <t>курс</t>
  </si>
  <si>
    <t>GPA</t>
  </si>
  <si>
    <t>Ф.И.О. отчисленного студента</t>
  </si>
  <si>
    <t>Код  и наименование специальности отчисленного студента</t>
  </si>
  <si>
    <t>ваканты</t>
  </si>
  <si>
    <t>примечание</t>
  </si>
  <si>
    <t>Виды гранта</t>
  </si>
  <si>
    <t>Статус ВУЗов</t>
  </si>
  <si>
    <t>Казахская академия спорта и туризма</t>
  </si>
  <si>
    <t>5В010800 - Физическая культура и спорт</t>
  </si>
  <si>
    <t>Другие ВУЗы</t>
  </si>
  <si>
    <t>5В130100 - Общая медицина</t>
  </si>
  <si>
    <t>5В110100 - Сестринское дело</t>
  </si>
  <si>
    <t>Рудненский индустриальный институт</t>
  </si>
  <si>
    <t>5В080600 - Аграрная техника и технология</t>
  </si>
  <si>
    <t>5В011900 - Иностранный язык: два иностранных языка</t>
  </si>
  <si>
    <t>нет претендента</t>
  </si>
  <si>
    <t>Костанайский государственный педагогический институт</t>
  </si>
  <si>
    <t xml:space="preserve">5В010200 - Педагогика и методика начального обучения </t>
  </si>
  <si>
    <t>Карагандинский государственный индустриальный университет</t>
  </si>
  <si>
    <t>Казахстанско-Американский свободный университет</t>
  </si>
  <si>
    <t>Алматы Менеджмент Университет</t>
  </si>
  <si>
    <t>5В071600 - Приборостроение</t>
  </si>
  <si>
    <t>5В071800 - Электроэнергетика</t>
  </si>
  <si>
    <t>Инновационный Евразийский университет</t>
  </si>
  <si>
    <t>5В010300 - Педагогика и психология</t>
  </si>
  <si>
    <t>5В010700 - Изобразительное искусство и черчение</t>
  </si>
  <si>
    <t>5В021000 - Иностранная филология</t>
  </si>
  <si>
    <t>Западно-Казахстанский государственный университет им.М.Утемисова</t>
  </si>
  <si>
    <t>5В072400 - Технологические машины и оборудование (по отраслям)</t>
  </si>
  <si>
    <t>Египетский университет исламской культуры Нур-Мубарак</t>
  </si>
  <si>
    <t>Алматинский технологический университет</t>
  </si>
  <si>
    <t>5В072700 - Технология продовольственных продуктов</t>
  </si>
  <si>
    <t>Медицинский университет Астана</t>
  </si>
  <si>
    <t xml:space="preserve">5В074800 - Технология фармацевтического производства </t>
  </si>
  <si>
    <t>Актюбинский региональный государственный университет им.К.Жубанова</t>
  </si>
  <si>
    <t>Атырауский институт нефти и газа</t>
  </si>
  <si>
    <t>Международный университет информационных технологий</t>
  </si>
  <si>
    <t>Казахстанско-Российский медицинский университет</t>
  </si>
  <si>
    <t>5В010400 - Начальная военная подготовка</t>
  </si>
  <si>
    <t>Жоо-ның атауы</t>
  </si>
  <si>
    <t>Үміткердің аты-Жөні</t>
  </si>
  <si>
    <t>Мамадықтың аталуы және шифрі</t>
  </si>
  <si>
    <t xml:space="preserve">Оқудан шығарылған студенттердің аты-Жөні </t>
  </si>
  <si>
    <t>Мамадықтың аталуы</t>
  </si>
  <si>
    <t>5В130100 - Жалпы медицина</t>
  </si>
  <si>
    <t>Халықаралық бизнес университеті</t>
  </si>
  <si>
    <t>5В090200 - Туризм</t>
  </si>
  <si>
    <t>5В011000 - Физика</t>
  </si>
  <si>
    <t>Қостанай мемлекеттік педагогикалық институты</t>
  </si>
  <si>
    <t>5В071800 - Электр энергетикасы</t>
  </si>
  <si>
    <t>5В071600 - Аспап жасау</t>
  </si>
  <si>
    <t>5В071700 - Жылу энергетикасы</t>
  </si>
  <si>
    <t>Жәңгір хан атындағы Батыс Қазақстан аграрлық-техникалық университеті</t>
  </si>
  <si>
    <t>5В021000 - Шетел филологиясы</t>
  </si>
  <si>
    <t>М.Өтемісов атындағы Батыс Қазақстан мемлекеттік университеті</t>
  </si>
  <si>
    <t>-</t>
  </si>
  <si>
    <t>Алматы технологиялық университеті</t>
  </si>
  <si>
    <t>5В074500 - Көлік құрылысы</t>
  </si>
  <si>
    <t>5В011700 - Казахский язык и литература</t>
  </si>
  <si>
    <t>5В073100 - Безопасность жизнедеятельности и защита окружающей среды</t>
  </si>
  <si>
    <t>5В074800 - Фармацевтикалық өндіріс технологиясы</t>
  </si>
  <si>
    <t>5В071300 - Транспорт, транспортная техника и технологии</t>
  </si>
  <si>
    <t xml:space="preserve">5В060800 - Экология </t>
  </si>
  <si>
    <t>5В080200 - Мал шаруашылығы өнімдерін өндіру технологиясы</t>
  </si>
  <si>
    <t>5В011400 - Тарих</t>
  </si>
  <si>
    <t>5В050900 - Қаржы</t>
  </si>
  <si>
    <t>язык</t>
  </si>
  <si>
    <t>рус</t>
  </si>
  <si>
    <t>претендент</t>
  </si>
  <si>
    <t>каз</t>
  </si>
  <si>
    <t>№2</t>
  </si>
  <si>
    <t>курс3</t>
  </si>
  <si>
    <t>GPA4</t>
  </si>
  <si>
    <t>Басқа ВУЗдар</t>
  </si>
  <si>
    <t>үміткер</t>
  </si>
  <si>
    <t>басқа ЖОО есебінен гранттар</t>
  </si>
  <si>
    <t>вакантар</t>
  </si>
  <si>
    <t>Грант түрі</t>
  </si>
  <si>
    <t xml:space="preserve">ЖОО мәртебесі </t>
  </si>
  <si>
    <t>Ескерту</t>
  </si>
  <si>
    <t xml:space="preserve">Курс </t>
  </si>
  <si>
    <t>Курс 5</t>
  </si>
  <si>
    <t>язык2</t>
  </si>
  <si>
    <t xml:space="preserve">5В060600 - Химия </t>
  </si>
  <si>
    <t>5В01</t>
  </si>
  <si>
    <t>5В02</t>
  </si>
  <si>
    <t>5В03</t>
  </si>
  <si>
    <t>5В04</t>
  </si>
  <si>
    <t>5В05</t>
  </si>
  <si>
    <t>5В06</t>
  </si>
  <si>
    <t>5В07</t>
  </si>
  <si>
    <t>5В08</t>
  </si>
  <si>
    <t>5В09</t>
  </si>
  <si>
    <t>5В10</t>
  </si>
  <si>
    <t>5В11</t>
  </si>
  <si>
    <t>5В12</t>
  </si>
  <si>
    <t>5В13</t>
  </si>
  <si>
    <t>Группа специальности претендентов</t>
  </si>
  <si>
    <t>Группа специальности претендента каз</t>
  </si>
  <si>
    <t>5В051100 - Маркетинг</t>
  </si>
  <si>
    <t>5В020600 - Религиоведение</t>
  </si>
  <si>
    <t>5В090700 - Кадастр</t>
  </si>
  <si>
    <t>5В071000 - Материаловедение и технология новых материалов</t>
  </si>
  <si>
    <t>5В020600 - Дінтану</t>
  </si>
  <si>
    <t>5В020700 - Переводческое дело</t>
  </si>
  <si>
    <t>5В020700 - Аударма ісі</t>
  </si>
  <si>
    <t>5В074600 - Космическая техника и технологии</t>
  </si>
  <si>
    <t>1. Білім</t>
  </si>
  <si>
    <t>2. Гуманитарлық ғылымдар</t>
  </si>
  <si>
    <t>3. Құқық</t>
  </si>
  <si>
    <t>4. Өнер</t>
  </si>
  <si>
    <t>5. Әлеуметтік ғылымдар, экономика және бизнес</t>
  </si>
  <si>
    <t>6. Жаратылыстану ғылымдары</t>
  </si>
  <si>
    <t>7. Техникалық ғылымдар және технологиялар</t>
  </si>
  <si>
    <t>8. Ауылшаруашылық ғылымдары</t>
  </si>
  <si>
    <t>9. Қызмет корсету</t>
  </si>
  <si>
    <t>10. Әскери іс және қауәпсіздік</t>
  </si>
  <si>
    <t>11. Денсаулық сақтау және әлеуметтік қамтамасыз ету (медицина)</t>
  </si>
  <si>
    <t>12. Ветеринария</t>
  </si>
  <si>
    <t>1. Образование</t>
  </si>
  <si>
    <t>2. Гуманитарные науки</t>
  </si>
  <si>
    <t>3. Право</t>
  </si>
  <si>
    <t>4. Искусство</t>
  </si>
  <si>
    <t>5. Социальные науки, экономика и бизнес</t>
  </si>
  <si>
    <t>6. Естественные науки</t>
  </si>
  <si>
    <t>7. Технические науки и технологии</t>
  </si>
  <si>
    <t>8. Сельскохозяйственные науки</t>
  </si>
  <si>
    <t>9. Услуги</t>
  </si>
  <si>
    <t>10. Военное дело и безопастность</t>
  </si>
  <si>
    <t>11. Здравоохранение и социальное обеспечение (медицина)</t>
  </si>
  <si>
    <t>13. Здравоохранение и социальное обеспечение (медицина)</t>
  </si>
  <si>
    <t>13. Денсаулық сақтау және әлеуметтік қамтамасыз ету (медицина)</t>
  </si>
  <si>
    <t>Группа специальности ваканта</t>
  </si>
  <si>
    <t>Группа специальности ваканта каз2</t>
  </si>
  <si>
    <t>5В020300 - Тарих</t>
  </si>
  <si>
    <t>5В080100 - Агрономия</t>
  </si>
  <si>
    <t>5В060800 - Экология</t>
  </si>
  <si>
    <t>РУССКИЙ вариант</t>
  </si>
  <si>
    <t>КАЗАХСКИЙ вариант</t>
  </si>
  <si>
    <t>5В070200 - Автоматизация и управление</t>
  </si>
  <si>
    <t>Обычный</t>
  </si>
  <si>
    <t>5В072100 - Химическая технология органических веществ</t>
  </si>
  <si>
    <t>В057 Информационные технологии</t>
  </si>
  <si>
    <t xml:space="preserve">5В070800 - Нефтегазовое дело </t>
  </si>
  <si>
    <t>Серпин (проекта "Мәңгілік ел жастары - индустрияға!)</t>
  </si>
  <si>
    <t>5В071100 - Геодезия и картография</t>
  </si>
  <si>
    <t>Базарбай Айдана Сарсенбайқызы</t>
  </si>
  <si>
    <t>вакант</t>
  </si>
  <si>
    <t>переведен в ЗФО  с группы НГД-18/1 ССО к/о (грант)ОФО приказ №19-01/19 от 25.01.19</t>
  </si>
  <si>
    <t>үміткер жоқ</t>
  </si>
  <si>
    <t>Оңдасынов Жасулан Абайұлы</t>
  </si>
  <si>
    <t>переведен в ЗФО  с группы НГД-18 ССО р/о (грант)ОФО приказ №19-01/19 от 25.01.19</t>
  </si>
  <si>
    <t xml:space="preserve">Тұхпатоллаев Бекарыс Ильясұлы </t>
  </si>
  <si>
    <t>Отчислен ПСЖ. приказ № 18-01/261 от 06.09.18</t>
  </si>
  <si>
    <t>Жиренбай Азамат Қанатұлы</t>
  </si>
  <si>
    <t>пр№19-01/87 от 22.04.19  отчислен за потери связи с университетом</t>
  </si>
  <si>
    <t xml:space="preserve">Тоқтаражы Ұшқын                              </t>
  </si>
  <si>
    <t>Отчислен ПСЖ. приказ № 19-01/03 от 09.01.19</t>
  </si>
  <si>
    <t>обычный</t>
  </si>
  <si>
    <t>Орынбасар Нұрғиса Болатжанұлы</t>
  </si>
  <si>
    <t xml:space="preserve">5В070600 - Геология и разведка месторождений полезных ископаемых </t>
  </si>
  <si>
    <t>переведен в др.ВУЗ. пр№19-01/38 от 14.02.19</t>
  </si>
  <si>
    <t xml:space="preserve">Әуелбаева Зере Ерсұлтанқызы        </t>
  </si>
  <si>
    <t>переведен в др.ВУЗ. пр.№18-01/270 от 12.09.18</t>
  </si>
  <si>
    <t xml:space="preserve">Әбілқайыр Ермахан Рамазанұлы          </t>
  </si>
  <si>
    <t xml:space="preserve">Өтеген Әнуар Фазылбекұлы           </t>
  </si>
  <si>
    <t>переведен в др.ВУЗ. пр.№18-01/270 от 12.09.19</t>
  </si>
  <si>
    <t>Хабай Қайрат</t>
  </si>
  <si>
    <t>Переведен в ЗФО  с группы НГД-18 ССО р/о (грант)ОФО приказ №19-01/19 от 25.01.19</t>
  </si>
  <si>
    <t>Ізғалиев Жамбыл</t>
  </si>
  <si>
    <t>Переведен в ЗФО  с группы НГД-18 ССО р/о (грант)ОФО приказ №19-01/19 от 25.01.20</t>
  </si>
  <si>
    <t>Баймахан Сұлтанмұрат</t>
  </si>
  <si>
    <t>Приказ № 19-01/211 от 19.08.2019 оставлен на повторный год обучения</t>
  </si>
  <si>
    <t>Бурханов Азиз</t>
  </si>
  <si>
    <t>Қасым Нұрбосын</t>
  </si>
  <si>
    <t>Пр №19-01/273 от 18.09.2019 переведен в другой ВУЗ</t>
  </si>
  <si>
    <t>Балтабаев Жангирхан</t>
  </si>
  <si>
    <t>Отчислен ПСЖ. приказ № 19-01/273 от 18.09.19</t>
  </si>
  <si>
    <t>Мырзалиев Давлотжан</t>
  </si>
  <si>
    <t>Отчислен ПСЖ. приказ № 19-01/293 от 11.10.2019 г.</t>
  </si>
  <si>
    <t>Қасанова Венера</t>
  </si>
  <si>
    <t>Есімхан Парасат</t>
  </si>
  <si>
    <t xml:space="preserve"> Приказ № 18-01/211 от 19.08.2019 оставлен на повторный год</t>
  </si>
  <si>
    <t>Марат Аян Танатұлы</t>
  </si>
  <si>
    <t>Пр №19-01/211 от 19.08.2019 оставлен на повторный год обучения</t>
  </si>
  <si>
    <t>Зайдуллин Мусабек</t>
  </si>
  <si>
    <t>Қоғабай Дастан</t>
  </si>
  <si>
    <t>пр№19-01/211 от 19.08.2019  оставлен на повторный год</t>
  </si>
  <si>
    <t>Нағыметулла Абылай</t>
  </si>
  <si>
    <t>Сартаев Ақниет</t>
  </si>
  <si>
    <t xml:space="preserve">пр№19-01/211 от 19.08.2019  оставлен на повторный год, Пр №19-01/272 от 17.09.2019 отчислен </t>
  </si>
  <si>
    <t>Бердіғали Кемеңгер</t>
  </si>
  <si>
    <t>переведен в ЗФО пр№19-01/225 от 23.08.19</t>
  </si>
  <si>
    <t>Ниетқали Сұлтанбек</t>
  </si>
  <si>
    <t>переведен в ЗФО Пр№19-01/225 от 23.08.19</t>
  </si>
  <si>
    <t>Шаймардан Тұрар</t>
  </si>
  <si>
    <t>переведен в ЗФО Пр№19-01/225 от 23.08.20</t>
  </si>
  <si>
    <t>Энгельсов Эдуард</t>
  </si>
  <si>
    <t>переведен в ЗФО Пр№19-01/225 от 23.08.21</t>
  </si>
  <si>
    <t>Сиғуатова Гүлдана</t>
  </si>
  <si>
    <t>переведен в ЗФО Пр№19-01/225 от 23.08.22</t>
  </si>
  <si>
    <t>Елеусінов Мейрам</t>
  </si>
  <si>
    <t>переведен в ЗФО Пр№19-01/20 от 25.01.19</t>
  </si>
  <si>
    <t xml:space="preserve">Кенғанова Гүлдана Талғатқызы  </t>
  </si>
  <si>
    <t>M101 Материаловедение и технология новых материалов</t>
  </si>
  <si>
    <t>отчисл п.с.ж.пр№18-01/265 от 07.09.18</t>
  </si>
  <si>
    <t>Сейілхан Мейіржан Бекімұлы</t>
  </si>
  <si>
    <t>5B071500 - Морская техника и технологии*</t>
  </si>
  <si>
    <t>переведен на группу  АжБ-18-2 к/о (плат) №19-01/20 от 25.01.19</t>
  </si>
  <si>
    <t>Тлемисов Айбек</t>
  </si>
  <si>
    <t xml:space="preserve">5В072900 - Строительство </t>
  </si>
  <si>
    <t>Пр №19-01/256 от 09.09.2019 отчислен п.с.ж</t>
  </si>
  <si>
    <t>Бөбей Құран Сағдатұлы</t>
  </si>
  <si>
    <t>Пр №19-01/212 от 19.08.2019 оставлен  на повтораный год, Пр №19-01/240 от 01.09.2019 отчислен п.с.ж</t>
  </si>
  <si>
    <t>Темирбулатова Анеля Ринатовна</t>
  </si>
  <si>
    <t>Пр №19-01/203 от 15.08.2019 отчислен п.с.ж.</t>
  </si>
  <si>
    <t xml:space="preserve">Жолболды Сагындық Сарсенбекұлы </t>
  </si>
  <si>
    <t>Пр№19-01/212 от 19.08.2019 оставлен на посторный год, Пр №19-01/256 от 09.09.2019 отчислен</t>
  </si>
  <si>
    <t>Билалов Әкежан</t>
  </si>
  <si>
    <t>Узка Ақтілек</t>
  </si>
  <si>
    <t>Жағыпар Еркебұлан</t>
  </si>
  <si>
    <t>Ризабек Эльдар</t>
  </si>
  <si>
    <t>Қуанжанов Алмат Мәдиұлы</t>
  </si>
  <si>
    <t>переведен в ЗФО с гр АиУ-18 ССО к/о (грант) ОФО приказ №19-01/18 от 24.01.19</t>
  </si>
  <si>
    <t>Қасанғалиев Ғаламат Бағытқалиұлы</t>
  </si>
  <si>
    <t xml:space="preserve">Абдулкеримов Артур Ахмедович </t>
  </si>
  <si>
    <t>Пр №18-01/268 от 12.09.2018 отчислен п.с.ж.</t>
  </si>
  <si>
    <t>Амренов Санат Сабырұлы</t>
  </si>
  <si>
    <t xml:space="preserve">Пр№19-01/274 от 19.09.2019 отчислен </t>
  </si>
  <si>
    <t>Нурыш Жанат Советұлы</t>
  </si>
  <si>
    <t>Жаулыбай Диана Болысбекқызы</t>
  </si>
  <si>
    <t>Пр№19-01/22 от 28.01.2019 переведен в другой ВУЗ</t>
  </si>
  <si>
    <t xml:space="preserve">Тұңғышбай Нұрлыбай  Ерланұлы     </t>
  </si>
  <si>
    <t xml:space="preserve">5В070400 - Вычислительная техника и программное обеспечение  </t>
  </si>
  <si>
    <t>Пр№19-01/206 от 19.08.2019 оставлен на повторный год обучения</t>
  </si>
  <si>
    <t>Кумискалиев Акежан Сансызбаевич</t>
  </si>
  <si>
    <t>Алтынбек Рауан Жүнісбекұлы</t>
  </si>
  <si>
    <t>Алматинский университет энергетики и связиимени Гумарбека Даукеева</t>
  </si>
  <si>
    <t>M094 Информационные технологии</t>
  </si>
  <si>
    <t>Акционерленген</t>
  </si>
  <si>
    <t xml:space="preserve">5В070900 - Металлургия </t>
  </si>
  <si>
    <t>К.Жұбанов атындағы Ақтөбе аймақтық мемлекеттік университеті</t>
  </si>
  <si>
    <t>7. Техникалық ғылымдар жəне технологиялар</t>
  </si>
  <si>
    <t>5В070900 - Металлургия</t>
  </si>
  <si>
    <t>Жай</t>
  </si>
  <si>
    <t>6B07 Инженерные, обрабатывающие и строительные отрасли</t>
  </si>
  <si>
    <t>В071 Горное дело и добыча полезных ископаемых</t>
  </si>
  <si>
    <t>6B072 Өндірістік және өңдеу салалары</t>
  </si>
  <si>
    <t>В071 Тау-кен ісі және пайдалы қазбаларды өндіру</t>
  </si>
  <si>
    <t>В071 Горное дело и добыча полезных ископаемых2</t>
  </si>
  <si>
    <t>Сангалиев Уалихан Жомартович</t>
  </si>
  <si>
    <t>Отарбаев Азамат Бахытулы</t>
  </si>
  <si>
    <t>Раев Бақберген Саматұлы</t>
  </si>
  <si>
    <t>Балтабекқызы Әсем (сельская квота)</t>
  </si>
  <si>
    <t>5В010500 - Дефектология</t>
  </si>
  <si>
    <t/>
  </si>
  <si>
    <t>6B01 Педагогические науки</t>
  </si>
  <si>
    <t>В020 Специальная педагогика</t>
  </si>
  <si>
    <t xml:space="preserve">В020 Арнайы педагогика </t>
  </si>
  <si>
    <t>5В010200 - Бастауышта оқыту педагогикасы мен əдістемесі</t>
  </si>
  <si>
    <t xml:space="preserve">5В010900 - Математика </t>
  </si>
  <si>
    <t>5В010900 - Математика</t>
  </si>
  <si>
    <t>6B06 Информационно-коммуникационные технологии</t>
  </si>
  <si>
    <t>6B061 Ақпараттық-коммуникациялық технологиялар</t>
  </si>
  <si>
    <t>В057 Ақпараттық технологиялар</t>
  </si>
  <si>
    <t>Серпин («Мәңгілік ел жастары – индустрияға!»)</t>
  </si>
  <si>
    <t>В068 Производство продуктов питания</t>
  </si>
  <si>
    <t>В068 Азық-түлік өнімдерінің өндірісі</t>
  </si>
  <si>
    <t>В062 Электротехника и энергетика</t>
  </si>
  <si>
    <t>6B071 Инженерия және инженерлік іс</t>
  </si>
  <si>
    <t>В062 Электр техникасы және энергетика</t>
  </si>
  <si>
    <t>5В011900 - Шетел тілі: екі шетел тілі</t>
  </si>
  <si>
    <t>7M07 Инженерные, обрабатывающие и строительные отрасли</t>
  </si>
  <si>
    <t>M097 Химическая инженерия и процессы</t>
  </si>
  <si>
    <t>M097 Химиялық инженерия және процесстер</t>
  </si>
  <si>
    <t>7М05 Естественные науки, математика и статистика</t>
  </si>
  <si>
    <t>M087 Технология охраны окружающей среды</t>
  </si>
  <si>
    <t>M087 Қоршаған ортаны қорғау технологиясы</t>
  </si>
  <si>
    <t>Наурыз Ақбота Берикқызы</t>
  </si>
  <si>
    <t>7М01 Педагогические науки</t>
  </si>
  <si>
    <t>M010 Подготовка педагогов математики</t>
  </si>
  <si>
    <t>M010 Математика педагогтерін  даярлау</t>
  </si>
  <si>
    <t>M071 Государственное и местное управление</t>
  </si>
  <si>
    <t>M071 Мемлекеттік және жергілікті басқару</t>
  </si>
  <si>
    <t>Каспийский общественный университет</t>
  </si>
  <si>
    <t>M078 Право</t>
  </si>
  <si>
    <t>Каспий қоғамдық университеті</t>
  </si>
  <si>
    <t>M078 Құқық</t>
  </si>
  <si>
    <t>В271 Нефтегазовое дело</t>
  </si>
  <si>
    <t>В271 Мұнай-газ ісі</t>
  </si>
  <si>
    <t>5В070600 - Геология жəне пайдалы қазбалар кен орнын барлау</t>
  </si>
  <si>
    <t>В086 Общая медицина</t>
  </si>
  <si>
    <t>Қазақстан-Ресей медициналық университеті</t>
  </si>
  <si>
    <t>6В0101 Денсаулық сақтау</t>
  </si>
  <si>
    <t>В086 Жалпы медицина</t>
  </si>
  <si>
    <t>13. Денсаулық сақтау жəне əлеуметтік қамтамасыз ету (медицина)</t>
  </si>
  <si>
    <t>В085 Фармация</t>
  </si>
  <si>
    <t>Диаспора( Квота для лиц казахской национальности, не являющихся гражданами Республики Казахстан (4%))</t>
  </si>
  <si>
    <t>Астана Медициналық университеті</t>
  </si>
  <si>
    <t>Диаспора(Қазақстан Республикасының азаматы болып табылмайтын ұлты қазақ адамдарға квота (4 %))</t>
  </si>
  <si>
    <t>11. Денсаулық сақтау жəне əлеуметтік қамтамасыз ету (медицина)</t>
  </si>
  <si>
    <t>5В110100 - Мейірбикелік ісі</t>
  </si>
  <si>
    <t>Квота С/Х</t>
  </si>
  <si>
    <t>А/Ш  квотасы</t>
  </si>
  <si>
    <t>Квота для детей-сирот и детей, оставшихся без попечения родителей (1%)</t>
  </si>
  <si>
    <t>Жетім балалар және ата-анасының қамқорлығынсыз қалған балалар үшін квота (1 %)</t>
  </si>
  <si>
    <t>В070 Текстиль: одежда, обувь и кожаные изделия</t>
  </si>
  <si>
    <t>В070 Тоқыма: киім, аяқ киім және былғары бұйымдары</t>
  </si>
  <si>
    <t>В063 Электротехника и автоматизация</t>
  </si>
  <si>
    <t>В063 Электр техникасы және автоматтандыру</t>
  </si>
  <si>
    <t>В064 Механика и металлообработка</t>
  </si>
  <si>
    <t>В064 Механика және металл өңдеу</t>
  </si>
  <si>
    <t>В093 Ресторанное дело и гостиничный бизнес</t>
  </si>
  <si>
    <t>6B111 Қызмет көрсету саласы</t>
  </si>
  <si>
    <t>В093 Мейрамхана ісі және мейманхана бизнесі</t>
  </si>
  <si>
    <t>5В073200 - Стандартизация, сертификация и метрология   (по отраслям)</t>
  </si>
  <si>
    <t>5В070400 - Есептеу техникасы жəне бағдарламалық қамтамасыз ету</t>
  </si>
  <si>
    <t>5В073200 - Стандарттау, сертификаттау жəне метрология</t>
  </si>
  <si>
    <t>5В072400 - Технологиялық машиналар жəне жабдықтар (сала бойынша)</t>
  </si>
  <si>
    <t xml:space="preserve">5В070300 - Информационные системы </t>
  </si>
  <si>
    <t>5В070300 - Ақпараттық жүйелер</t>
  </si>
  <si>
    <t>5В072700 - Азық – түлік өнімдерінің технологиясы</t>
  </si>
  <si>
    <t>5В070200 - Автоматтандыру жəне басқару</t>
  </si>
  <si>
    <t xml:space="preserve">5В070100 - Биотехнология </t>
  </si>
  <si>
    <t>5В070100 - Биотехнология</t>
  </si>
  <si>
    <t xml:space="preserve">5В072600 - Технология и конструирование изделий легкой промышленности </t>
  </si>
  <si>
    <t>5В072600 - Жеңіл өнеркəсіп бұйымдарының</t>
  </si>
  <si>
    <t>Казахский гуманитарно-юридический инновационный университет</t>
  </si>
  <si>
    <t>Қазақ гуманитарлық-заң инновациялық университеті</t>
  </si>
  <si>
    <t>В012 Подготовка учителей химии</t>
  </si>
  <si>
    <t>6В015 Жаратылыстану пәндері бойынша мұғалімдер даярлау</t>
  </si>
  <si>
    <t>В012 Химия мұғалімдерін даярлау</t>
  </si>
  <si>
    <t>В004 Подготовка учителей начальной военной подготовки</t>
  </si>
  <si>
    <t>6В014 Жалпы дамудың пәндік мамандандырылған мұғалімдерін даярлау</t>
  </si>
  <si>
    <t xml:space="preserve">В004  Бастапқы әскери дайындық мұғалімдерін даярлау </t>
  </si>
  <si>
    <t>В005 Подготовка учителей физической культуры</t>
  </si>
  <si>
    <t>Қазақ спорт және туризм академиясы</t>
  </si>
  <si>
    <t>В005 Дене шынықтыру мұғалімдерін даярлау</t>
  </si>
  <si>
    <t>5В010800 - Дене шынықтыру жəне спорт</t>
  </si>
  <si>
    <t xml:space="preserve">Кулумбет Мағжан Абдулгазизұлы </t>
  </si>
  <si>
    <t>5В091200 - Ресторанное дело  и гостиничный бизнес</t>
  </si>
  <si>
    <t>9. Қызмет көрсету</t>
  </si>
  <si>
    <t>5В091200 - Мейрамхана ісі жəне мейманхана бизнесі</t>
  </si>
  <si>
    <t xml:space="preserve"> -</t>
  </si>
  <si>
    <t>Таразский региональный университет имени М.Х.Дулати</t>
  </si>
  <si>
    <t>5В070800 - Мұнай газ ісі</t>
  </si>
  <si>
    <t>5В072800 - Технология перерабатывающих производств (по отраслям)</t>
  </si>
  <si>
    <t>5В072800 - Қайта өңдеу өндірістерінің технологиясы (сала бойынша)</t>
  </si>
  <si>
    <t>6 Жаратылыстану ғылымдары</t>
  </si>
  <si>
    <t>5В060600 - Химия</t>
  </si>
  <si>
    <t>В060 Химическая инженерия и процессы</t>
  </si>
  <si>
    <t>ускоренное</t>
  </si>
  <si>
    <t>В060 Химиялық инженерия  және процестер</t>
  </si>
  <si>
    <t>В061 Материаловедение и технологии</t>
  </si>
  <si>
    <t>В061 Материалтану және технологиялар</t>
  </si>
  <si>
    <t>6B05 Естественные науки, математика и статистика</t>
  </si>
  <si>
    <t>В052 Наука о земле</t>
  </si>
  <si>
    <t>6B052 Қоршаған орта</t>
  </si>
  <si>
    <t>В052 Жер туралы ғылым</t>
  </si>
  <si>
    <t>В074 Градостроительство, строительные работы и гражданское строительство</t>
  </si>
  <si>
    <t>6B073 Сәулет және құрылыс</t>
  </si>
  <si>
    <t>В074 Қала құрылысы, құрылыс жұмыстары және азаматтық құрылыс</t>
  </si>
  <si>
    <t>5В072900 - Құрылыс</t>
  </si>
  <si>
    <t>Сәтиев Нұрислам Бегалыұлы</t>
  </si>
  <si>
    <t>Тастурсинова Нурсулув Темирханкизи</t>
  </si>
  <si>
    <t>6B08 Сельское хозяйство и биоресурсы</t>
  </si>
  <si>
    <t>В077 Растениеводство</t>
  </si>
  <si>
    <t>6B081 Агрономия</t>
  </si>
  <si>
    <t>В077 Өсімдік шаруашылығы</t>
  </si>
  <si>
    <t>Абатаева Гүлден Жабықбайқызы</t>
  </si>
  <si>
    <t>5В071000 - Материал тану жəне жаңа материалдар технологиясы</t>
  </si>
  <si>
    <t>Ештаев Шахзод Толкинович</t>
  </si>
  <si>
    <t>5В080600 - Аграрлық техника жəне технология</t>
  </si>
  <si>
    <t>Рудный индустриалдық институты</t>
  </si>
  <si>
    <t>Аннабек Нурдәүлет Сисенұлы</t>
  </si>
  <si>
    <t>Өсер Әлібек Бахтиярұлы</t>
  </si>
  <si>
    <t>Международный университет Астана</t>
  </si>
  <si>
    <t>M012 Подготовка педагогов информатики</t>
  </si>
  <si>
    <t>Астана халықаралық университеті</t>
  </si>
  <si>
    <t>7M06 Информационно-коммуникационные технологии</t>
  </si>
  <si>
    <t>M094 Ақпараттық технологиялар</t>
  </si>
  <si>
    <t>Каспийский государственный университет технологий и инжиниринга имени Ш.Есенова</t>
  </si>
  <si>
    <t>В016 Подготовка учителей казахского языка и литературы</t>
  </si>
  <si>
    <t>Ш.Есенов атындағы Каспий мемлекеттік технологиялар және инжиниринг университеті</t>
  </si>
  <si>
    <t>В016 Қазақ тілі мен әдебиеті мұғалімдерін даярлау</t>
  </si>
  <si>
    <t>В066 Морской транспорт и технологии</t>
  </si>
  <si>
    <t>В066 Теңіз көлігі және технологиялары</t>
  </si>
  <si>
    <t>M110 Морская техника и технологии</t>
  </si>
  <si>
    <t>M110 Мұнай және кен геофизикасы</t>
  </si>
  <si>
    <t>Казахский агротехнический университет им. С.Сейфуллина</t>
  </si>
  <si>
    <t xml:space="preserve">5В012000 - Профессиональное обучение </t>
  </si>
  <si>
    <t>С.Сейфуллин атындағы Қазақ агротехникалық университеті</t>
  </si>
  <si>
    <t>5В012000 - Кəсіптік оқыту</t>
  </si>
  <si>
    <t>B050 Биологические и смежные науки</t>
  </si>
  <si>
    <t>6B051 Биологиялық және сабақтас ғылымдар</t>
  </si>
  <si>
    <t>B050 Биологиялық және сабақтас ғылымдар</t>
  </si>
  <si>
    <t>Кадиркулов Данияр Динмухамедович</t>
  </si>
  <si>
    <t>Хамчиева Зина Хамзатовна</t>
  </si>
  <si>
    <t>В059 Коммуникации и коммуникационные технологии</t>
  </si>
  <si>
    <t>6B062 Телекоммуникациялар</t>
  </si>
  <si>
    <t>В059 Коммуникациялар және коммуникациялық технологиялар</t>
  </si>
  <si>
    <t xml:space="preserve">5В071900 - Радиотехника, электроника и телекоммуникации </t>
  </si>
  <si>
    <t>5В071900 - Радиотехника, электроника жəне телекоммуникациялар</t>
  </si>
  <si>
    <t>Танкеев Самат Имангалейулы</t>
  </si>
  <si>
    <t>В065 Автотранспортные средства</t>
  </si>
  <si>
    <t>В065 Автокөлік құралдары</t>
  </si>
  <si>
    <t>5В071300 - Көлік, көліктік техника жəне технологиялар</t>
  </si>
  <si>
    <t>Зубаирова Томирис Болатовна</t>
  </si>
  <si>
    <t>5В071100 - Геодезия жəне картография</t>
  </si>
  <si>
    <t>Тихонов Анатолий Вячеславович</t>
  </si>
  <si>
    <t>Танеева Диана Ратмировна</t>
  </si>
  <si>
    <t>Киматов Аскен Есенгалиевич</t>
  </si>
  <si>
    <t>5В080800 - Почвоведение и агрохимия</t>
  </si>
  <si>
    <t>5В080800 - Топырақтану жəне агрохимия</t>
  </si>
  <si>
    <t>5В081100 - Защита и карантин растений</t>
  </si>
  <si>
    <t>5В081100 - Өсімдік қорғау жəне карантин</t>
  </si>
  <si>
    <t>5В080200 - Технология  производства продуктов животноводства</t>
  </si>
  <si>
    <t>Ибрагимова Аружана Талғатқызы</t>
  </si>
  <si>
    <t>Абильдинов Жаныбек Серикович</t>
  </si>
  <si>
    <t>Мусаева Сания Хансеитовна</t>
  </si>
  <si>
    <t>Қази Ардақ Асқарұлы</t>
  </si>
  <si>
    <t>В079 Лесное хозяйство</t>
  </si>
  <si>
    <t>6B083 Орман шаруашылығы</t>
  </si>
  <si>
    <t>В079 Орман шаруашылығы</t>
  </si>
  <si>
    <t>5В080700 - Лесные ресурсы и лесоводство</t>
  </si>
  <si>
    <t xml:space="preserve">5В080300 - Охотоведение и звероводство </t>
  </si>
  <si>
    <t>5В080700 - Орман ресурстары жəне орман шаруашылығы</t>
  </si>
  <si>
    <t>5В080300 - Аңшылықтану жəне аң шаруашылығы</t>
  </si>
  <si>
    <t>В080 Рыбное хозяйство</t>
  </si>
  <si>
    <t>6B084 Балық шаруашылығы</t>
  </si>
  <si>
    <t>В080 Балық шаруашылығы</t>
  </si>
  <si>
    <t>В081 Землеустройство</t>
  </si>
  <si>
    <t>6B085 Жерге орналастыру</t>
  </si>
  <si>
    <t>В081 Жерге орналастыру</t>
  </si>
  <si>
    <t>5В081200 - Энергообеспечение сельского хозяйства</t>
  </si>
  <si>
    <t>5В081200 - Ауыл шаруашылығын энергиямен қамтамасыз ету</t>
  </si>
  <si>
    <t>6B09 Ветеринария</t>
  </si>
  <si>
    <t>В083  Ветеринария</t>
  </si>
  <si>
    <t>6В091 Ветеринария</t>
  </si>
  <si>
    <t>5В120100 - Ветеринарная медицина</t>
  </si>
  <si>
    <t>5B120100 - Ветеринарлық медицина</t>
  </si>
  <si>
    <t>M075 Маркетинг и реклама</t>
  </si>
  <si>
    <t>M075 Маркетинг және жарнама</t>
  </si>
  <si>
    <t>7M08 Сельское хозяйство и биоресурсы</t>
  </si>
  <si>
    <t>M131 Растениеводство</t>
  </si>
  <si>
    <t>M131 Өсімдік шаруашылығы</t>
  </si>
  <si>
    <t xml:space="preserve">Даулетияров Мейрхат Ахмедиярович </t>
  </si>
  <si>
    <t>M132 Животноводство</t>
  </si>
  <si>
    <t>M132 Мал шаруашылығы</t>
  </si>
  <si>
    <t>7M09 Ветеринария</t>
  </si>
  <si>
    <t>M138 Ветеринария</t>
  </si>
  <si>
    <t>В007 Подготовка учителей художественного труда и черчения</t>
  </si>
  <si>
    <t>грант за счет других вузов</t>
  </si>
  <si>
    <t>В007 Көркем еңбек және сызу мұғалімдерін даярлау</t>
  </si>
  <si>
    <t xml:space="preserve">5В042100 - Дизайн* </t>
  </si>
  <si>
    <t>5В042100 - Дизайн*</t>
  </si>
  <si>
    <t>5.  Социальные науки, экономика и бизнес</t>
  </si>
  <si>
    <t>5В050700 - Менеджмент</t>
  </si>
  <si>
    <t>5. Əлеуметтік ғылымдар, экономика жəне бизнес</t>
  </si>
  <si>
    <t>В044 Менеджмент и управление</t>
  </si>
  <si>
    <t>6B041 Бизнес және басқару</t>
  </si>
  <si>
    <t>В044 Менеджмент және басқару</t>
  </si>
  <si>
    <t xml:space="preserve">5В050600 - Экономика </t>
  </si>
  <si>
    <t>5В050600 - Экономика</t>
  </si>
  <si>
    <t>В045 Аудит и налогообложение</t>
  </si>
  <si>
    <t>В045 Аудит және салық салу</t>
  </si>
  <si>
    <t>5В050800 - Учет и аудит</t>
  </si>
  <si>
    <t>5В050800 - Есеп жəне аудит</t>
  </si>
  <si>
    <t>В046 Финансы, экономика, банковское и страховое дело</t>
  </si>
  <si>
    <t>В046 Қаржы, экономика, банк және сақтандыру ісі</t>
  </si>
  <si>
    <t xml:space="preserve">5В090800 - Оценка  </t>
  </si>
  <si>
    <t>5В090800 - Бағалау</t>
  </si>
  <si>
    <t>5В050900 - Финансы</t>
  </si>
  <si>
    <t>В047 Маркетинг и реклама</t>
  </si>
  <si>
    <t>В047 Маркетинг және жарнама</t>
  </si>
  <si>
    <t>В051 Окружающая среда</t>
  </si>
  <si>
    <t>В051 Қоршаған орта</t>
  </si>
  <si>
    <t xml:space="preserve">5В071700 - Теплоэнергетика </t>
  </si>
  <si>
    <t xml:space="preserve">В073 Архитектура </t>
  </si>
  <si>
    <t>В073 Сәулет</t>
  </si>
  <si>
    <t>5В042000 - Архитектура*</t>
  </si>
  <si>
    <t>5В042000 - Сəулет*</t>
  </si>
  <si>
    <t>6B02 Искусство и гуманитарные науки</t>
  </si>
  <si>
    <t xml:space="preserve">В031 Мода, дизайн </t>
  </si>
  <si>
    <t>6В021 Өнер</t>
  </si>
  <si>
    <t>В031 Сән, интерьер дизайны және өнеркәсіп дизайны</t>
  </si>
  <si>
    <t>В075 Кадастр и землеустройство</t>
  </si>
  <si>
    <t>В075 Кадастр және жерге орналастыру</t>
  </si>
  <si>
    <t xml:space="preserve">5В090300 - Землеустройство </t>
  </si>
  <si>
    <t>5В090300 - Жерге орналастыру</t>
  </si>
  <si>
    <t>В076 Стандартизация, сертификация и метрология (по отраслям)</t>
  </si>
  <si>
    <t>6B075 Стандарттау, сертификаттау және метрология (салалар бойынша)</t>
  </si>
  <si>
    <t>В076 Стандарттау, сертификаттау және метрология (сала бойынша)</t>
  </si>
  <si>
    <t>5В120200 - Ветеринарная санитария</t>
  </si>
  <si>
    <t>5B120200 - Ветеринарлық санитария</t>
  </si>
  <si>
    <t>В095 Транспортные услуги</t>
  </si>
  <si>
    <t>6B113 Көлік қызметтері</t>
  </si>
  <si>
    <t>В095 Көлік қызметтері</t>
  </si>
  <si>
    <t xml:space="preserve">5В090100 - Организация перевозок, движения и эксплуатация транспорта </t>
  </si>
  <si>
    <t>5В090100 - Көлікті пайдалану жəне жүк қозғалысы мен тасымалдауды ұйымдастыру</t>
  </si>
  <si>
    <t>M008 Подготовка педагогов профессионального обучения</t>
  </si>
  <si>
    <t xml:space="preserve">M072 Менеджмент и управление  </t>
  </si>
  <si>
    <t>M072 Менеджмент және басқару</t>
  </si>
  <si>
    <t>M074 Финансы, банковское и страховое дело</t>
  </si>
  <si>
    <t>M074 Қаржы, банктік және сақтандыру ісі</t>
  </si>
  <si>
    <t xml:space="preserve">M070 Экономика </t>
  </si>
  <si>
    <t xml:space="preserve">M077 Оценка </t>
  </si>
  <si>
    <t>M077 Бағалау</t>
  </si>
  <si>
    <t>M082 Биотехнология</t>
  </si>
  <si>
    <t>M096 Коммуникации и коммуникационные технологии</t>
  </si>
  <si>
    <t>M096 Коммуникация және коммуникациялық технологиялар</t>
  </si>
  <si>
    <t>M098 Теплоэнергетика</t>
  </si>
  <si>
    <t>M098 Жылу энергетикасы</t>
  </si>
  <si>
    <t xml:space="preserve">M099 Энергетика и электротехника </t>
  </si>
  <si>
    <t>M099 Энергетика және электр техникасы</t>
  </si>
  <si>
    <t>M100 Автоматизация и управление</t>
  </si>
  <si>
    <t>M100 Автоматтандыру және басқару</t>
  </si>
  <si>
    <t>M103 Механика и металлообработка</t>
  </si>
  <si>
    <t>M103 Механика және металл өңдеу</t>
  </si>
  <si>
    <t>M136 Автотранспортные средства</t>
  </si>
  <si>
    <t>M236 Жерге орналастыру</t>
  </si>
  <si>
    <t>M111 Производство продуктов питания</t>
  </si>
  <si>
    <t>M111 Тамақ өнімдерін өндіру</t>
  </si>
  <si>
    <t xml:space="preserve">M122 Архитектура </t>
  </si>
  <si>
    <t>M122 Сәулет</t>
  </si>
  <si>
    <t>M123 Геодезия</t>
  </si>
  <si>
    <t>M128 Землеустройство</t>
  </si>
  <si>
    <t>M128 Жерге орналастыру</t>
  </si>
  <si>
    <t>M130 Стандартизация, сертификация и метрология (по отраслям)</t>
  </si>
  <si>
    <t>M130 Стандарттау, сертификаттау және метрология (сала бойынша)</t>
  </si>
  <si>
    <t>M104 Транспорт, транспортная техника и технологии</t>
  </si>
  <si>
    <t>M104 Көлік, көліктік техника және технология</t>
  </si>
  <si>
    <t>Международный казахско-турецкий университет имени Х.А.Ясави</t>
  </si>
  <si>
    <t>Қ.А. Ясауи атындағы Халықаралық қазақ-түрік университеті</t>
  </si>
  <si>
    <t>В013 Подготовка учителей биологии</t>
  </si>
  <si>
    <t>В013 Биология мұғалімдерін даярлау</t>
  </si>
  <si>
    <t xml:space="preserve">Гахарманова Гюлан Фахраддиновна </t>
  </si>
  <si>
    <t>В037 Филология</t>
  </si>
  <si>
    <t>6B023 Тілдер және әдебиет</t>
  </si>
  <si>
    <t>В054 Физика</t>
  </si>
  <si>
    <t>6B053 Физикалық және химиялық ғылымдар</t>
  </si>
  <si>
    <t xml:space="preserve">5В011300 - Биология  </t>
  </si>
  <si>
    <t>5В011300 - Биология</t>
  </si>
  <si>
    <t>Мұхамбет Мұхтархан Сұлтанханұлы</t>
  </si>
  <si>
    <t xml:space="preserve">5В040300 - Вокальное искусство </t>
  </si>
  <si>
    <t>5В040300 - Вокалдық өнер</t>
  </si>
  <si>
    <t>5В060700 - Биология</t>
  </si>
  <si>
    <t>Казахский национальный женский педагогический университет</t>
  </si>
  <si>
    <t>3  (3г)</t>
  </si>
  <si>
    <t>Национальные</t>
  </si>
  <si>
    <t>Қазақ ұлттық кыздар педагогикалық университеті</t>
  </si>
  <si>
    <t>5В011700 - Қазақ тілі мен əдебиеті</t>
  </si>
  <si>
    <t>Ұлттық</t>
  </si>
  <si>
    <t>Қалиева Ақтолқын Қалмаханқызы</t>
  </si>
  <si>
    <t>5В011100 - Информатика</t>
  </si>
  <si>
    <t>Жанай Индира Берікбайқызы</t>
  </si>
  <si>
    <t>5В010300 - Педагогика жəне психология</t>
  </si>
  <si>
    <t>3     (3г)</t>
  </si>
  <si>
    <t>В043 Библиотечное дело, обработка информации и архивное дело</t>
  </si>
  <si>
    <t>6В032 Журналистика и информация</t>
  </si>
  <si>
    <t>В043 Кітапхана ісі, ақпараттарды өңдеу және мұрағат ісі</t>
  </si>
  <si>
    <t>Тойбакарова Нагима Канаткизи</t>
  </si>
  <si>
    <t>В019 Подготовка специалистов по социальной педагогике и самопознанию</t>
  </si>
  <si>
    <t>6В018 Әлеуметік педагогика және өзін-өзі тану мамандарын даярлау</t>
  </si>
  <si>
    <t>В019 Әлеуметтік педагогика және өзін-өзі тану мамандарын даярлау</t>
  </si>
  <si>
    <t>В003 Педагогика и методика начального обучения</t>
  </si>
  <si>
    <t>6В013 Пәндік мамандандырылмаған мұғалімдерді даярлау</t>
  </si>
  <si>
    <t>В003 Бастауышта оқыту педагогикасы мен әдістемесі</t>
  </si>
  <si>
    <t xml:space="preserve">5В090600 - Культурно-досуговая работа </t>
  </si>
  <si>
    <t>5В090600 - Мəдени –тынығу жұмысы</t>
  </si>
  <si>
    <t>Павлодарский государственный университет имени С.Торайгырова</t>
  </si>
  <si>
    <t>В006 Подготовка учителей музыки</t>
  </si>
  <si>
    <t>С.Торайғыров атындағы Павлодар мемлекеттік университеті</t>
  </si>
  <si>
    <t>В006 Музыка мұғалімдерін даярлау</t>
  </si>
  <si>
    <t>В040 Политология</t>
  </si>
  <si>
    <t>В039 Культурология</t>
  </si>
  <si>
    <t>6B031 Әлеуметтік ғылымдар</t>
  </si>
  <si>
    <t>В040 Саясаттану</t>
  </si>
  <si>
    <t xml:space="preserve">В039 Мәдениеттану </t>
  </si>
  <si>
    <t xml:space="preserve">В053 Химия </t>
  </si>
  <si>
    <t>В078 Животноводство</t>
  </si>
  <si>
    <t>В078 Мал шаруашылығы</t>
  </si>
  <si>
    <t>В094 Санитарно-профилактические мероприятия</t>
  </si>
  <si>
    <t>В096 Социальная работа</t>
  </si>
  <si>
    <t>6B114 Әлеуметтік жұмыс</t>
  </si>
  <si>
    <t>В094 Санитарлық-профилактикалық іс-шаралар</t>
  </si>
  <si>
    <t>В096 Әлеуметтік жұмыс</t>
  </si>
  <si>
    <t xml:space="preserve">5В020300 - История </t>
  </si>
  <si>
    <t>M090 Физика</t>
  </si>
  <si>
    <t>Файзолла Әлішер Саматұлы</t>
  </si>
  <si>
    <t>Жангазинов Темирлан Ризаевич</t>
  </si>
  <si>
    <t>Западно-Казахстанский государственный медицинский университет им.М.Оспанова</t>
  </si>
  <si>
    <t>М. Оспанов атындағы Батыс Қазақстан мемлекеттік медицина университеті</t>
  </si>
  <si>
    <t>Южно-Казахстанская медицинская академия</t>
  </si>
  <si>
    <t>Оңтүстік Қазақстан медициналық академиясы</t>
  </si>
  <si>
    <t xml:space="preserve">5В130300 - Педиатрия </t>
  </si>
  <si>
    <t>5В110300 - Фармация*</t>
  </si>
  <si>
    <t>5В110300 - Фармация *</t>
  </si>
  <si>
    <t>В072 Технология фармацевтического производства</t>
  </si>
  <si>
    <t>В072 Фармацевтикалық өндіріс технологиясы</t>
  </si>
  <si>
    <t>В089 Общественное здравоохранение</t>
  </si>
  <si>
    <t>В089 Қоғамдық денсаулық сақтау</t>
  </si>
  <si>
    <t>5В110200 - Общественное здравоохранение*</t>
  </si>
  <si>
    <t>5В110200 - Қоғамдық денсаулық сақтау*</t>
  </si>
  <si>
    <t>Западно-Казахстанский аграрно-технический университет им.Жангир хана</t>
  </si>
  <si>
    <t>В183 Агроинженерия</t>
  </si>
  <si>
    <t xml:space="preserve">5В071200 - Машиностроение </t>
  </si>
  <si>
    <t>5В071200 - Машина жасау</t>
  </si>
  <si>
    <t>5В073100 - Қоршаған ортаны қорғау жəне өмір тіршілігінің қауіпсіздігі</t>
  </si>
  <si>
    <t>Квота для инвалидов I, II групп, инвалидов с детства, детей-инвалидов (1%)</t>
  </si>
  <si>
    <t xml:space="preserve">Хасенов Эльнар Асылбекович </t>
  </si>
  <si>
    <t>Есенбаев Улыкбек Серикович</t>
  </si>
  <si>
    <t>Абдулла Есет Асқарұлы</t>
  </si>
  <si>
    <t>5В021500 - Исламоведение</t>
  </si>
  <si>
    <t>Нұр-Мүбарак Египет ислам мәдениеті университеті</t>
  </si>
  <si>
    <t>M052 Исламоведение</t>
  </si>
  <si>
    <t>M052 Исламтану</t>
  </si>
  <si>
    <t xml:space="preserve">M051 Религия и теология </t>
  </si>
  <si>
    <t xml:space="preserve">M051 Дінтану және теология </t>
  </si>
  <si>
    <t>Қазақстан-Америка еркін университеті</t>
  </si>
  <si>
    <t>M056 Переводческое дело, синхронный перевод</t>
  </si>
  <si>
    <t>M056 Аударма ісі, ілеспе аударма</t>
  </si>
  <si>
    <t>Государственный университет имени Шакарима г.Семей</t>
  </si>
  <si>
    <t>Шәкәрім атындағы Семей қ. мемлекеттік университеті</t>
  </si>
  <si>
    <t xml:space="preserve">5В011600 - География </t>
  </si>
  <si>
    <t>5В012900 - История-Религиоведение</t>
  </si>
  <si>
    <t>5В011600 - География</t>
  </si>
  <si>
    <t>5В012900 - Тарих-Дінтану</t>
  </si>
  <si>
    <t>Қаламов 
Берікқан Ержанұлы</t>
  </si>
  <si>
    <t>сокращенный срок обучения</t>
  </si>
  <si>
    <t>Тәттібек Бақдәулет Полатбекұлы</t>
  </si>
  <si>
    <t xml:space="preserve">Қожақанов 
Дарын 
Дастанұлы
</t>
  </si>
  <si>
    <t>Тавкубаева Альмира Амангельдыевна</t>
  </si>
  <si>
    <t>Талғатов 
Самғат 
Талғатұлы</t>
  </si>
  <si>
    <t>5В072000 - Химическая технология  неорганических веществ</t>
  </si>
  <si>
    <t>5В072000 - Бейорганикалық заттардың химиялық технологиясы технологиясы</t>
  </si>
  <si>
    <t>Сериков 
Танат 
Канатович</t>
  </si>
  <si>
    <t xml:space="preserve">Тукенов 
Дархан
Асетович
</t>
  </si>
  <si>
    <t>Емелбек Айбота</t>
  </si>
  <si>
    <t>5В010600 - Музыкальное образование</t>
  </si>
  <si>
    <t>5В010600 - Музыкалық білім</t>
  </si>
  <si>
    <t>Ерсаханова Зарина Сайранбековна</t>
  </si>
  <si>
    <t>Батталов Казбек Азатович</t>
  </si>
  <si>
    <t>M015 Подготовка педагогов географии</t>
  </si>
  <si>
    <t>M015 География педагогтерін даярлау</t>
  </si>
  <si>
    <t>Карагандинский экономический университет Казпотребсоюза</t>
  </si>
  <si>
    <t>Қазтұтынуодағы Қарағанды экономикалық университеті</t>
  </si>
  <si>
    <t>В001 Педагогика и психология</t>
  </si>
  <si>
    <t>6B01 Педагогикалық ғылымдар</t>
  </si>
  <si>
    <t>В001 Педагогика және психология</t>
  </si>
  <si>
    <t xml:space="preserve">В010 Подготовка учителей физики </t>
  </si>
  <si>
    <t>В010 Физика мұғалімдерін даярлау</t>
  </si>
  <si>
    <t>5В010700 - Бейнелеу өнері жəне сызу</t>
  </si>
  <si>
    <t xml:space="preserve">5В011000 - Физика </t>
  </si>
  <si>
    <t>Пирманова Гулнара Кыдыровна</t>
  </si>
  <si>
    <t>Копия свидетельства,  т.к. оригинал был выслан в ДВПО для исправления срока обучения на 3 года.</t>
  </si>
  <si>
    <t>Северо-Казахстанский государственный университет им. М. Козыбаева</t>
  </si>
  <si>
    <t>5В010100 - Дошкольное обучение и  воспитание</t>
  </si>
  <si>
    <t>Квота пед.</t>
  </si>
  <si>
    <t>5В010100 - Мектепке дейінгі оқыту жəне тəрбиелеу</t>
  </si>
  <si>
    <t>Пед. квотасы</t>
  </si>
  <si>
    <t>В002 Дошкольное обучение и воспитание</t>
  </si>
  <si>
    <t>В002 Мектепке дейінгі оқыту және тәрбиелеу</t>
  </si>
  <si>
    <t>5В010400 - Бастапқы əскери дайындық</t>
  </si>
  <si>
    <t>5В011800 - Русский язык и литература</t>
  </si>
  <si>
    <t>5В011800 - Орыс тілі мен əдебиеті</t>
  </si>
  <si>
    <t>В014 Подготовка учителей географии</t>
  </si>
  <si>
    <t>В015 Подготовка учителей по гуманитарным предметам</t>
  </si>
  <si>
    <t>В014 География мұғалімдерін даярлау</t>
  </si>
  <si>
    <t>В015 Гуманитарлық пәндер мұғалімдерін даярлау</t>
  </si>
  <si>
    <t>В018 Подготовка учителей иностранного языка</t>
  </si>
  <si>
    <t>В018 Шет тілі мұғалімдерін даярлау</t>
  </si>
  <si>
    <t>5В012300 - Социальная педагогика и самопознание</t>
  </si>
  <si>
    <t>5В012300 - Əлеуметтік педагогика жəне өзін-өзі тану</t>
  </si>
  <si>
    <t>5В060200 - Информатика</t>
  </si>
  <si>
    <t xml:space="preserve">5В090200 - Туризм </t>
  </si>
  <si>
    <t>M005 Подготовка педагогов физической культуры</t>
  </si>
  <si>
    <t>7M01 Педагогикалық ғылымдар</t>
  </si>
  <si>
    <t xml:space="preserve">M084 География </t>
  </si>
  <si>
    <t>M080 Биология</t>
  </si>
  <si>
    <t>Алимжан Қайсар Алпысбайұлы</t>
  </si>
  <si>
    <t>Кенесова Дарига Муратовна</t>
  </si>
  <si>
    <t>Аркалыкский Государственный педагогический институт им.И.Алтынсарина</t>
  </si>
  <si>
    <t>Казахстанский инженерно - технологический университет</t>
  </si>
  <si>
    <t>Қазақстан инженерлік– технологиялық университеті</t>
  </si>
  <si>
    <t>В009 Подготовка учителей математики</t>
  </si>
  <si>
    <t xml:space="preserve">5В011400 - История </t>
  </si>
  <si>
    <t>Восточно-Казахстанский государственный университет им. С.Аманжолова</t>
  </si>
  <si>
    <t>С.Аманжолов атындағы Шығыс Қазақстан мемлекеттік университеті</t>
  </si>
  <si>
    <t>5В060500 - Ядерная физика*</t>
  </si>
  <si>
    <t>5В060500 - Ядролық физика*</t>
  </si>
  <si>
    <t>Маратұлы Бейбіт </t>
  </si>
  <si>
    <t>Амангельді Айнур Нұрболқызы</t>
  </si>
  <si>
    <t>Амирханұлы Санжар</t>
  </si>
  <si>
    <t>Әбілқасым Мәншүк Аманкелдіқызы</t>
  </si>
  <si>
    <t>6В012 Мектепке дейінгі тәрбиелеу және оқыту педагогикасы</t>
  </si>
  <si>
    <t>Тоқтар Ақнұр Ришатқызы</t>
  </si>
  <si>
    <t>Еркін Заңғар</t>
  </si>
  <si>
    <t>Костогруд Юрий Иванович</t>
  </si>
  <si>
    <t>В009 Математика мұғалімдерін даярлау</t>
  </si>
  <si>
    <t>Алиева Нургул     Алимбековна</t>
  </si>
  <si>
    <t>Темірбай Қазына Ағманқызы</t>
  </si>
  <si>
    <t>Филимонов Иван Сергеевич</t>
  </si>
  <si>
    <t>M066 Психология</t>
  </si>
  <si>
    <t>Медицинский университет г.Семей</t>
  </si>
  <si>
    <t>Семей медициналық университеті</t>
  </si>
  <si>
    <t>Кызылординский государственный университет им. Коркыт Ата</t>
  </si>
  <si>
    <t>5В090500 - Социальная работа</t>
  </si>
  <si>
    <t>Қорқыт ата атындағы Қызылорда мемлекеттік университеті</t>
  </si>
  <si>
    <t>5В090500 - Əлеуметтік жұмыс</t>
  </si>
  <si>
    <t>Евразийский технологический университет</t>
  </si>
  <si>
    <t>Еуразиялық технологиялық университеті</t>
  </si>
  <si>
    <t>Костанайский государтсвенный университет имени А.Байтурсынова</t>
  </si>
  <si>
    <t>В034 История и археология</t>
  </si>
  <si>
    <t>А.Байтұрсынов атындағы Қостанай мемлекеттік университеті</t>
  </si>
  <si>
    <t>6B022 Гуманитарлық ғылымдар</t>
  </si>
  <si>
    <t>В034 Тарих және археология</t>
  </si>
  <si>
    <t>В036 Переводческое дело</t>
  </si>
  <si>
    <t>В036 Аударма ісі</t>
  </si>
  <si>
    <t>5В050300 - Психология</t>
  </si>
  <si>
    <t>5В060400 - Физика</t>
  </si>
  <si>
    <t>M001 Педагогика и психология</t>
  </si>
  <si>
    <t>M092 Математика и статистика</t>
  </si>
  <si>
    <t>M092 Математика және статистика</t>
  </si>
  <si>
    <t>Костанайский инженерно-экономический университет им. М. Дулатова</t>
  </si>
  <si>
    <t>М. Дулатов атындағы Қостанай инженерлік-экономикалық университеті</t>
  </si>
  <si>
    <t>В058 Информационная безопасность</t>
  </si>
  <si>
    <t>5В100200 - Системы информационной безопасности</t>
  </si>
  <si>
    <t>В091 Туризм</t>
  </si>
  <si>
    <t>В042 Журналистика и репортерское дело</t>
  </si>
  <si>
    <t>В042 Журналистика және репортер ісі</t>
  </si>
  <si>
    <t>Атырауский государственный университет имени Х.Досмухамедова</t>
  </si>
  <si>
    <t>Х.Досмұхамедов атындағы Атырау мемлекеттік университеті</t>
  </si>
  <si>
    <t xml:space="preserve">5В012200 - Русский язык и литература в школах с нерусским языком обучения </t>
  </si>
  <si>
    <t>5В012200 - Орыс тілінде оқытпайтын мектептердегі орыс тілі мен əдебиеті</t>
  </si>
  <si>
    <t>Восточно-Казахстанский технический университет им.Д.Серикбаева</t>
  </si>
  <si>
    <t>Әшімқанов Қуат Айтқазыұлы</t>
  </si>
  <si>
    <t>Қадылқанова Айғаным Әзілханқызы</t>
  </si>
  <si>
    <t>Жунусов Арман Аликович</t>
  </si>
  <si>
    <t>Алмабек Райхан Тохтарқызы</t>
  </si>
  <si>
    <t>Әбдуләлім Мейірлан Әлібиұлы</t>
  </si>
  <si>
    <t>Григорьев Данил Григорьевич</t>
  </si>
  <si>
    <t>Нақан Мақсат Досжанұлы</t>
  </si>
  <si>
    <t>Рсаева Мақпал Жұмаханқызы</t>
  </si>
  <si>
    <t>Аманжан Ақтанберді</t>
  </si>
  <si>
    <t>Қасымқанов Әрсен Маратұлы</t>
  </si>
  <si>
    <t xml:space="preserve">5В080500 - Водные ресурсы и водопользование </t>
  </si>
  <si>
    <t>5В080500 - Су ресурстары жəне суды пайдалану</t>
  </si>
  <si>
    <t>Әдет Рахат Алмасұлы</t>
  </si>
  <si>
    <t>Әшірбек Әли Ақылжанұлы</t>
  </si>
  <si>
    <t>Өмірбек Бағдаулет Гауһарұлы</t>
  </si>
  <si>
    <t>Қабдылғазинов Данияр Қаирғазыұлы</t>
  </si>
  <si>
    <t>Кенжебай Сырым Рыскелдіұлы</t>
  </si>
  <si>
    <t>Манарұлы Сұлтан</t>
  </si>
  <si>
    <t>Тоқтарова Жансая Бекетқызы</t>
  </si>
  <si>
    <t>Карашкевич Александр Вадимович</t>
  </si>
  <si>
    <t>Ходько Юрий Олегович</t>
  </si>
  <si>
    <t>Тургалиев Әлібек Асқарұлы</t>
  </si>
  <si>
    <t>Карипов Әділет Талантұлы</t>
  </si>
  <si>
    <t>Казесов Эльдар Кадырович</t>
  </si>
  <si>
    <t>Ерешов Дидар Нуржанович</t>
  </si>
  <si>
    <t>Бухряков Владислав Евгеньевич</t>
  </si>
  <si>
    <t>Сағындық Бауыржан Мухаммадалиұлы</t>
  </si>
  <si>
    <t>5В070500 - Математическое и компьютерное моделирование</t>
  </si>
  <si>
    <t>5В070500 - Математикалық жəне компьютерлік модельдеу</t>
  </si>
  <si>
    <t>Әлымбек Серікбол</t>
  </si>
  <si>
    <t>Ибрагимов Ыдырыс Расулулы</t>
  </si>
  <si>
    <t>Жарденбек Лашын</t>
  </si>
  <si>
    <t>Қасымханов Елжан Архатұлы</t>
  </si>
  <si>
    <t>Тусипханов Алишер Ильясулы</t>
  </si>
  <si>
    <t>Алдабергенов Мадияр Әнуарбекұлы</t>
  </si>
  <si>
    <t>Молдашева Жансая Маратқызы</t>
  </si>
  <si>
    <t>Нұқсанұлы Жақсылық</t>
  </si>
  <si>
    <t>5В073700 - Обогащение полезных ископаемых</t>
  </si>
  <si>
    <t>5В073700 - Пайдалы қазбаларды байыту</t>
  </si>
  <si>
    <t>Әбдіманапов Мағжан Нұржанұлы</t>
  </si>
  <si>
    <t>Бекжапбар Меруерт Сердәліқызы</t>
  </si>
  <si>
    <t>Әнуарбек Аружан Даниярқызы</t>
  </si>
  <si>
    <t xml:space="preserve">5В070700 - Горное дело </t>
  </si>
  <si>
    <t>5В070700 - Тау- кен ісі</t>
  </si>
  <si>
    <t>Әділбек Дидар</t>
  </si>
  <si>
    <t>Тохтаханов Олжас Төлеуханұлы</t>
  </si>
  <si>
    <t>M117 Металлургическая инженерия</t>
  </si>
  <si>
    <t>M117 Металлургиялық инженерия</t>
  </si>
  <si>
    <t>Турсунжанов Сунгат Айдынулы</t>
  </si>
  <si>
    <t>Карагандинский государственный университет имени академика Е.А. Букетова</t>
  </si>
  <si>
    <t>Е.А. Букетов атындағы Қарағанды мемлекеттік университеті</t>
  </si>
  <si>
    <t>5В050100 - Социология</t>
  </si>
  <si>
    <t>5В050100 - Əлеуметтану</t>
  </si>
  <si>
    <t xml:space="preserve">5В060900 - География </t>
  </si>
  <si>
    <t>5В060900 - География</t>
  </si>
  <si>
    <t>Ермек Дастан Қанатұлы</t>
  </si>
  <si>
    <t xml:space="preserve">M011 Подготовка педагогов физики </t>
  </si>
  <si>
    <t>M013 Подготовка педагогов химии</t>
  </si>
  <si>
    <t>M061 Социология</t>
  </si>
  <si>
    <t>Западно-Казахстанский инновационно-технологический университет</t>
  </si>
  <si>
    <t>M115 Нефтяная инженерия</t>
  </si>
  <si>
    <t>сокращ</t>
  </si>
  <si>
    <t>Эгембердиев Максат Омурбекович</t>
  </si>
  <si>
    <t>Молдажанов Темирлан Серикович</t>
  </si>
  <si>
    <t>Садвоқас Данелия Серікқызы</t>
  </si>
  <si>
    <t>Оспанова Алия Жумагуловна</t>
  </si>
  <si>
    <t>Гостевских Даниил Максимович</t>
  </si>
  <si>
    <t>Загыпар Хуанган</t>
  </si>
  <si>
    <t>Зеленцов Владимир Сергеевич</t>
  </si>
  <si>
    <t>Мусатова Екатерина Григорьевна</t>
  </si>
  <si>
    <t>Финансовая Академия</t>
  </si>
  <si>
    <t>Қаржы Академиясы</t>
  </si>
  <si>
    <t>Қарағанды мемлекеттік индустриалдық университеті</t>
  </si>
  <si>
    <t>5В073800 - Технология обработки материалов давлением</t>
  </si>
  <si>
    <t>5В073800 - Материалдарды қысыммен өңдеу технологиясы</t>
  </si>
  <si>
    <t>Советова Асел Орынбасаровна</t>
  </si>
  <si>
    <t>5В072100 - Органикалық заттардың химиялық технологиясы</t>
  </si>
  <si>
    <t>Казахская академия транспорта и коммуникаций им. М. Тынышпаева</t>
  </si>
  <si>
    <t>М. Тынышбаев атындағы Қазақ көлік және коммуникациялар академиясы</t>
  </si>
  <si>
    <t xml:space="preserve">5В074500 - Транспортное строительство </t>
  </si>
  <si>
    <t>Казахский национальный исследовательский технический университет им. К.И. Сатпаева</t>
  </si>
  <si>
    <t>Қ.И. Сәтпаев атындағы Қазақ ұлттық техникалық зерттеу университеті</t>
  </si>
  <si>
    <t>сокр</t>
  </si>
  <si>
    <t>6B063 Ақпараттық қауіпсіздік</t>
  </si>
  <si>
    <t>В058 Ақпараттық қауіпсіздік</t>
  </si>
  <si>
    <t>5В074600 - Ғарыш техникасы жəне технологиялары</t>
  </si>
  <si>
    <t>5В072300 -  - Техническая физика</t>
  </si>
  <si>
    <t>5В072300 - Техникалық физика</t>
  </si>
  <si>
    <t>5В073000 - Производство строительных материалов, изделий и конструкций</t>
  </si>
  <si>
    <t xml:space="preserve">5В073000 - Құрылыс материалдарын, бұйымдарын </t>
  </si>
  <si>
    <t>5В075200 -  - Инженерные системы и сети</t>
  </si>
  <si>
    <t>M113 Технология обработки материалов давлением</t>
  </si>
  <si>
    <t xml:space="preserve">M121 Геология </t>
  </si>
  <si>
    <t>Әмзе Рамазан Тимурұлы</t>
  </si>
  <si>
    <t>Есенбаев Санжар Бакытулы</t>
  </si>
  <si>
    <t>Төкеш Дінмұхамед Ахметұлы</t>
  </si>
  <si>
    <t xml:space="preserve">Серикпаева Диана Ермековна </t>
  </si>
  <si>
    <t xml:space="preserve">Ешниязов Маратбек Бахтияр уғли </t>
  </si>
  <si>
    <t>Алданазар Нурила Сәбитқызы</t>
  </si>
  <si>
    <t>Бегалы Абдрахман Кенжебекұлы</t>
  </si>
  <si>
    <t>Шәден Нұрболат Шырынбекұлы</t>
  </si>
  <si>
    <t>Аби Дәурен Жұмабекұлы</t>
  </si>
  <si>
    <t>Өтемұрат Дәулет Асылбекұлы</t>
  </si>
  <si>
    <t>Шаймерденов Тауас Есенгелдіұлы</t>
  </si>
  <si>
    <t>Боранбай Бақберген Ерғалиұлы</t>
  </si>
  <si>
    <t>Әлімхан Нұрсұлтан Нұрланұлы</t>
  </si>
  <si>
    <t>Өмірбек Әділ Серікұлы</t>
  </si>
  <si>
    <t>Муқият Қуат</t>
  </si>
  <si>
    <t>Бажилдаков Серік Жанайұлы</t>
  </si>
  <si>
    <t>Нұртай Дарын Амирханұлы</t>
  </si>
  <si>
    <t>Искиндиров Асылан Адылханович</t>
  </si>
  <si>
    <t>Рысқұлбек Мухаммед Мәлікұлы</t>
  </si>
  <si>
    <t>Әбдікәрім Шолпан Жүсіпәліқызы</t>
  </si>
  <si>
    <t>Пернакулова Алтынай Серікқызы</t>
  </si>
  <si>
    <t>Жаманқұлов Нұрмұхаммед Ибрагимұлы</t>
  </si>
  <si>
    <t xml:space="preserve">Турсинкулов Ербол Канияр угли </t>
  </si>
  <si>
    <t xml:space="preserve">Асылболатұлы Әділжан </t>
  </si>
  <si>
    <t>Асимжан Ақжан Маратұлы</t>
  </si>
  <si>
    <t>В069 Производство материалов (стекло, бумага, пластик, дерево)</t>
  </si>
  <si>
    <t>В069 Материалдар өндірісі (шыны, қағаз, пластик, ағаш)</t>
  </si>
  <si>
    <t xml:space="preserve">Тәжімбет Едил Жарасович </t>
  </si>
  <si>
    <t>Халитов Маулет Халитұлы</t>
  </si>
  <si>
    <t>Бекмухан Ербол Джолдасұлы</t>
  </si>
  <si>
    <t>Баянбаев Азамат Қайратұлы</t>
  </si>
  <si>
    <t>Зайкен Арсен Қаирбекұлы</t>
  </si>
  <si>
    <t xml:space="preserve">Сабитов Надир Нурболатович </t>
  </si>
  <si>
    <t>Зәуірбеков Әділет Дәулетұлы</t>
  </si>
  <si>
    <t>Төлеуханов Ерзат Бауыржанұлы</t>
  </si>
  <si>
    <t>Казкеев Улан Аскатович</t>
  </si>
  <si>
    <t>Неғметова Тұрсынгүл Ержанқызы</t>
  </si>
  <si>
    <t>Ережеп Елнар Рысбекұлы</t>
  </si>
  <si>
    <t>Мыңбай Бекарыс Даулетұлы</t>
  </si>
  <si>
    <t xml:space="preserve">Бертанов Адилет Сейдали угли </t>
  </si>
  <si>
    <t>Арибханов Азизхан Бабирханович</t>
  </si>
  <si>
    <t>Оразбаев Кадирбек Жаксибайуғли</t>
  </si>
  <si>
    <t>Бахтиярова Назерке Тлегенқызы</t>
  </si>
  <si>
    <t>Бегалы Бақдәулет Сундетұлы</t>
  </si>
  <si>
    <t>Емелбаев Бекзат Қайратұлы</t>
  </si>
  <si>
    <t>Имантаев Арман Сакенович</t>
  </si>
  <si>
    <t xml:space="preserve">Кеншибек Орынбай Бауыржанұлы </t>
  </si>
  <si>
    <t>Керімқұл Бақдәулет Лесбекұлы</t>
  </si>
  <si>
    <t xml:space="preserve">Кушербай Нұрғиса </t>
  </si>
  <si>
    <t>Қадырбеков Ербұлан Қанатұлы</t>
  </si>
  <si>
    <t>Қожантай Жәнібек Жомартұлы</t>
  </si>
  <si>
    <t>Марат Мадияр Маратұлы</t>
  </si>
  <si>
    <t>Нурболатов Нурлан Берикулы</t>
  </si>
  <si>
    <t>Нұртаза Әсет Ғаниұлы</t>
  </si>
  <si>
    <t xml:space="preserve">Тынышбаева Асель Нургалиевна </t>
  </si>
  <si>
    <t xml:space="preserve">Усинов Дияр Ержанович </t>
  </si>
  <si>
    <t xml:space="preserve">Юсупов Алмаз Сабитович </t>
  </si>
  <si>
    <t>Иманберді Мейіржан Апжанұлы</t>
  </si>
  <si>
    <t>Ермеков Тлек Толегенович</t>
  </si>
  <si>
    <t>Нургалиев Ержан Кинжигалиевич</t>
  </si>
  <si>
    <t>Малуматов Бекулан Нуржан угли</t>
  </si>
  <si>
    <t>Түселбаев Жанаберген Ақжанұлы</t>
  </si>
  <si>
    <t>Эргешов Зафар Акрамұлы</t>
  </si>
  <si>
    <t>Жеңісов Алмас Мұңалбекұлы</t>
  </si>
  <si>
    <t>Спа Абылайхан Нұржанұлы</t>
  </si>
  <si>
    <t xml:space="preserve">Ғалымғалиұлы Сабырғали </t>
  </si>
  <si>
    <t>Қайыров Нұрислам Базарбайұлы</t>
  </si>
  <si>
    <t>Тлеуберген Бақберген Бахытжанұлы</t>
  </si>
  <si>
    <t>Жұмабек Атабек Сұлтанбекұлы</t>
  </si>
  <si>
    <t>Мұсалы Самат Мүсілханұлы</t>
  </si>
  <si>
    <t>Мадихан Сымбат Еркинқызы</t>
  </si>
  <si>
    <t xml:space="preserve">Сабыржан Әділет Ерболұлы </t>
  </si>
  <si>
    <t>Кайралиев Азиз Газизович</t>
  </si>
  <si>
    <t>Жаканов Ануар Ерланович</t>
  </si>
  <si>
    <t>Жалал Жанболат Нүркенұлы</t>
  </si>
  <si>
    <t>Әзімбай Ердәулет Мадиұлы</t>
  </si>
  <si>
    <t>Сағындықов Рахат Мейрамұлы</t>
  </si>
  <si>
    <t>Пулатов Олжас Канатович</t>
  </si>
  <si>
    <t>Кенжеғали Дәулетхан Аманұлы</t>
  </si>
  <si>
    <t>Муратов Абен Ерболатович</t>
  </si>
  <si>
    <t>Токсанов Нурлан Нурпеисович</t>
  </si>
  <si>
    <t>Өміртай Мағжан Серікұлы</t>
  </si>
  <si>
    <t>Қуанышова Еңлік Махсатқызы</t>
  </si>
  <si>
    <t>Сидельковская Айнур Болатовна</t>
  </si>
  <si>
    <t>Қаратай Асия Жолдасбайқызы</t>
  </si>
  <si>
    <t>Муканов Сұлтан Толқынбайұлы</t>
  </si>
  <si>
    <t>Нұрбосынов Темірлан Абзалұлы</t>
  </si>
  <si>
    <t>Ермахан Әлішер Асхатұлы</t>
  </si>
  <si>
    <t>Мәден Ұлзира Бегәліқызы</t>
  </si>
  <si>
    <t>Саржанов Сатбек Асхатович</t>
  </si>
  <si>
    <t>M091 Сейсмология</t>
  </si>
  <si>
    <t>Төлеген Ербол Әбдіқадырұлы</t>
  </si>
  <si>
    <t>Светинский Виктор Сергеевич</t>
  </si>
  <si>
    <t>M102 Робототехника и мехатроника</t>
  </si>
  <si>
    <t>M102 Роботты техника және мехатроника</t>
  </si>
  <si>
    <t>Әшімхан Рамазан Сакенұлы</t>
  </si>
  <si>
    <t>В011 Подготовка учителей информатики</t>
  </si>
  <si>
    <t>Стальной Андрей Сергеевич</t>
  </si>
  <si>
    <t>Бақыт Рахат Азаматұлы</t>
  </si>
  <si>
    <t>Набиұлы Абылайхан</t>
  </si>
  <si>
    <t>Кийикбаев Ержан Сансызбаевич</t>
  </si>
  <si>
    <t>Габдуллина Алтынай Мейрамгазыевна</t>
  </si>
  <si>
    <t>Әбдіманап Бекзатхан Маратұлы</t>
  </si>
  <si>
    <t xml:space="preserve">Болатбекқызы Аяулым </t>
  </si>
  <si>
    <t>Ньематов Бунед</t>
  </si>
  <si>
    <t>Сайлаухан Акниет</t>
  </si>
  <si>
    <t>Мейрамбек Сейдахмет Берікұлы</t>
  </si>
  <si>
    <t>Санакбай Куат Дулатұлы</t>
  </si>
  <si>
    <t>Маргаждан Есімхан Аскарбекулы</t>
  </si>
  <si>
    <t>Төлеген Нұрым</t>
  </si>
  <si>
    <t>Әлімбек Рамазан Серікұлы</t>
  </si>
  <si>
    <t>Сарсенбаев Ерсаин</t>
  </si>
  <si>
    <t>Кемельбеков Ануар</t>
  </si>
  <si>
    <t>Әбдіқаһар Рүстем Мұқтарұлы</t>
  </si>
  <si>
    <t xml:space="preserve">Шалқар Аңсар </t>
  </si>
  <si>
    <t>Женисханов Абылай Рахатұлы</t>
  </si>
  <si>
    <t>Зарерова Аружан</t>
  </si>
  <si>
    <t>Рысхожаев Серікбек Бауыржанұлы</t>
  </si>
  <si>
    <t>Туралиев Бағлан Болатбекұлы</t>
  </si>
  <si>
    <t>Жұмағұлов Ерден Әлімжанұлы</t>
  </si>
  <si>
    <t xml:space="preserve">Павиз Абдулазиз </t>
  </si>
  <si>
    <t>Ораз Рамазан Берікболұлы</t>
  </si>
  <si>
    <t>Бисенбаев Думан</t>
  </si>
  <si>
    <t>Омар Темирлан</t>
  </si>
  <si>
    <t>Хазенов Әбілқайыр Бектелеуұлы</t>
  </si>
  <si>
    <t xml:space="preserve">Бахытжанұлы Ислам </t>
  </si>
  <si>
    <t>Байбосын Махамбет</t>
  </si>
  <si>
    <t>Мамутов Есен</t>
  </si>
  <si>
    <t>Өмірзақ Әділет</t>
  </si>
  <si>
    <t xml:space="preserve">Жанызақов Асылжан Қобландыұлы </t>
  </si>
  <si>
    <t>Саутова Адина Керимжановна</t>
  </si>
  <si>
    <t>Нүсіпбек Мади Саятұлы</t>
  </si>
  <si>
    <t>Көпбосын Нұралы Жеңісбекұлы</t>
  </si>
  <si>
    <t>Киргизов Бауыржан Куванышулы</t>
  </si>
  <si>
    <t>Махметқазы Ернар</t>
  </si>
  <si>
    <t>Бақыт Балнұр</t>
  </si>
  <si>
    <t>Мергенбаев Ассамадин Турсынбекұлы</t>
  </si>
  <si>
    <t>Қасым Жулдыз Талғатқызы</t>
  </si>
  <si>
    <t>Алматы Менеджмент Университеті</t>
  </si>
  <si>
    <t>5В090900 - Логистика (по отраслям)</t>
  </si>
  <si>
    <t>5В090900 - Логистика (сала бойынша)</t>
  </si>
  <si>
    <t>Раймкулова Адина Тахирқызы</t>
  </si>
  <si>
    <t>Саденова Алина Талгатовна</t>
  </si>
  <si>
    <t>5В050500 - Регионоведение</t>
  </si>
  <si>
    <t>Тлемісова Әсел Тәліпқызы</t>
  </si>
  <si>
    <t>5В050500 - Аймақтану</t>
  </si>
  <si>
    <t>7M11 Услуги</t>
  </si>
  <si>
    <t>M152 Логистика (по отраслям)</t>
  </si>
  <si>
    <t>Қуаншалиева Перизат Хайратқызы</t>
  </si>
  <si>
    <t>M152 Логистика (сала бойынша)</t>
  </si>
  <si>
    <t>Танашов Нуржан Нурланұлы</t>
  </si>
  <si>
    <t>Южно-Казахстанский государственный педагогический университет</t>
  </si>
  <si>
    <t>В017 Подготовка учителей русского языка и литературы</t>
  </si>
  <si>
    <t>В017 Орыс тілі мен әдебиеті мұғалімдерін даярлау</t>
  </si>
  <si>
    <t>Бакалавр</t>
  </si>
  <si>
    <t>Өтеп Нұрсұлтан Балғатұлы</t>
  </si>
  <si>
    <t>5В011200 - Химия</t>
  </si>
  <si>
    <t>Хасенова Аделина Нұрланқызы</t>
  </si>
  <si>
    <t>7M051 Биологические и смежные науки</t>
  </si>
  <si>
    <t>Кокшетауский государственный университет имени Ш.Уалиханова</t>
  </si>
  <si>
    <t>Ш. Уәлиханов атындағы Көкшетау мемлекеттік университеті</t>
  </si>
  <si>
    <t>M019 Подготовка педагогов иностранного языка</t>
  </si>
  <si>
    <t>Голубова Динара Каиргельдықызы</t>
  </si>
  <si>
    <t>Голубова Гульнара Каиргельдықызы</t>
  </si>
  <si>
    <t>Арипова Гулбону Калыбайқизи</t>
  </si>
  <si>
    <t>Беркінбай Сапарайым Молдабекқызы</t>
  </si>
  <si>
    <t>Әбілдаева Ләззат Қалмырзақызы</t>
  </si>
  <si>
    <t>Мурзалин Дамир Куракбаевич</t>
  </si>
  <si>
    <t>Сарыбай Бақдәулет Абдикаримұлы</t>
  </si>
  <si>
    <t>Шаденова Лаура Рахымжанқызы</t>
  </si>
  <si>
    <t>Раманқұл Лаура Нұрлыбекқызы</t>
  </si>
  <si>
    <t>2 сокращ</t>
  </si>
  <si>
    <t>Әжіхан Әсем Сержанқызы</t>
  </si>
  <si>
    <t>Сираж Миргүл Мерекеқызы</t>
  </si>
  <si>
    <t>Нәкиев Нұрғиса Серікұлы</t>
  </si>
  <si>
    <t>Әблекей Лаура Саятбекқызы</t>
  </si>
  <si>
    <t>1 сокращ</t>
  </si>
  <si>
    <t>6B011 Педагогика және психология</t>
  </si>
  <si>
    <t>Қарсыбай Аружан Бағланқызы</t>
  </si>
  <si>
    <t>Айтжанова Арай Арманқызы</t>
  </si>
  <si>
    <t>Сағашұлы Абзал</t>
  </si>
  <si>
    <t>Әзім Бақкелді Тұрмаханұлы</t>
  </si>
  <si>
    <t>Мейірхан Аружан Бауыржанқызы</t>
  </si>
  <si>
    <t>Жақсын Гүлзихра Еркінбекқызы</t>
  </si>
  <si>
    <t>Өмірзақ Аягөз Қабиболлақызы</t>
  </si>
  <si>
    <t>Кенжеболат Санжар Сабыржанұлы</t>
  </si>
  <si>
    <t>Толегенов Еламан Берикович</t>
  </si>
  <si>
    <t>Еркін Бақытжан Сәкенұлы</t>
  </si>
  <si>
    <t>Молдағали Еркебұлан Өмірғалиұлы</t>
  </si>
  <si>
    <t>Жетысуский государственный университет имени И. Жансугурова</t>
  </si>
  <si>
    <t>І. Жансүгіров атындағы Жетісу мемлекеттік университеті</t>
  </si>
  <si>
    <t>Несіпбай Динара Батырбекқызы</t>
  </si>
  <si>
    <t>Оразов Саян Нұрланбекұлы</t>
  </si>
  <si>
    <t>Молдабек Гүлім Серікқызы</t>
  </si>
  <si>
    <t>Адильханова Гульнур Муратовна</t>
  </si>
  <si>
    <t>Университет г.Алматы</t>
  </si>
  <si>
    <t>Алматы қ. университеті</t>
  </si>
  <si>
    <t xml:space="preserve">Шарапова Альбина </t>
  </si>
  <si>
    <t>Университет "Сырдария"</t>
  </si>
  <si>
    <t>«Сырдария» университеті</t>
  </si>
  <si>
    <t>Южно-Казахстанский государственный университет им. М. Ауэзова</t>
  </si>
  <si>
    <t>М.Әуезов атындағы Оңтүстік Қазақстан мемлекеттік университеті</t>
  </si>
  <si>
    <t>В092 Досуг</t>
  </si>
  <si>
    <t>В092 Тынығу</t>
  </si>
  <si>
    <t>5В040900 - Хореография</t>
  </si>
  <si>
    <t>5В075300 - Химическая технология тугоплавких неметаллических и силикатных материалов</t>
  </si>
  <si>
    <t>5В073300 - Технология  и  проектирование текстильных материалов</t>
  </si>
  <si>
    <t>5В073300 - Тоқыма материалдарының технологиясы жəне жобалануы</t>
  </si>
  <si>
    <t xml:space="preserve">5В040600 - Режиссура* </t>
  </si>
  <si>
    <t>5В040600 - Режиссура*</t>
  </si>
  <si>
    <t>M060 Филология</t>
  </si>
  <si>
    <t>Атырау мұнай және газ институты</t>
  </si>
  <si>
    <t>M101 Материалтану және жаңа материалдар технологиясы</t>
  </si>
  <si>
    <t>Магистратура</t>
  </si>
  <si>
    <t>5В071500 - Теңіз техникасы мен технологиялар</t>
  </si>
  <si>
    <t>Ғұмарбек Дәукеев атындағы Алматы энергетика және байланыс университеті</t>
  </si>
  <si>
    <t>Ы.Алтынсарин атындағы Арқалық мемлекеттік педагогикалық институты</t>
  </si>
  <si>
    <t>Инновациялық Еуразиялық университеті</t>
  </si>
  <si>
    <t>Халықаралық ақпараттық технологиялар университеті</t>
  </si>
  <si>
    <t>В011 Информатика мұғалімдерін даярлау</t>
  </si>
  <si>
    <t xml:space="preserve">10. Военное дело и безопасность </t>
  </si>
  <si>
    <t>10. Əскери іс жəне қауіпсіздік</t>
  </si>
  <si>
    <t>5В100200 - Ақпараттық қауіпсіздік жүйелері</t>
  </si>
  <si>
    <t>уровень образованияя</t>
  </si>
  <si>
    <t>Казахский университет экономики, финансов и международной торговли</t>
  </si>
  <si>
    <t>Казақ экономика, қаржы және халықаралық сауда университеті</t>
  </si>
  <si>
    <t>Казахский Национальный Аграрный Университет</t>
  </si>
  <si>
    <t>Қазақ Ұлттық Аграрлық Университеті</t>
  </si>
  <si>
    <t>В049 Право</t>
  </si>
  <si>
    <t>В049 Құқық</t>
  </si>
  <si>
    <t>Нет претендента</t>
  </si>
  <si>
    <t>Шалғынбаева Ақнұр Ақылбекқызы</t>
  </si>
  <si>
    <t>6B082 Мал шаруашылығы</t>
  </si>
  <si>
    <t>M137 Водные ресурсы и водопользования</t>
  </si>
  <si>
    <t>M133 Лесное хозяйство</t>
  </si>
  <si>
    <t>M133 Орман шаруашылығы</t>
  </si>
  <si>
    <t>Наименование ВУЗа</t>
  </si>
  <si>
    <t>Академия "Болашак"</t>
  </si>
  <si>
    <t>Академия гражданской авиации</t>
  </si>
  <si>
    <t>Академия Кайнар</t>
  </si>
  <si>
    <t>Академия КНБ РК</t>
  </si>
  <si>
    <t>Академия пограничной службы КНБ РК</t>
  </si>
  <si>
    <t>Академия правоохранительных органов при ГП РК</t>
  </si>
  <si>
    <t>Академия экономики и права имени У.А.Джолдасбекова</t>
  </si>
  <si>
    <t>Актюбинский университет имени С.Баишева</t>
  </si>
  <si>
    <t>Актюбинский юридический институт МВД РК им. Букенбаева</t>
  </si>
  <si>
    <t>Алматинская академия МВД РК</t>
  </si>
  <si>
    <t>Алматинская академия экономики и статистики</t>
  </si>
  <si>
    <t>Атырауский инженерно-гуманитарный институт</t>
  </si>
  <si>
    <t>Военно-инженерный институт радиоэлектроники и связи МО РК</t>
  </si>
  <si>
    <t>Военный институт Внутренних войск МВД РК</t>
  </si>
  <si>
    <t>Военный институт сил воздушной обороны имени дважды героя Советского Союза Т.Я.Бигельдинова МО РК</t>
  </si>
  <si>
    <t>Военный институт Сухопутных войск МО РК</t>
  </si>
  <si>
    <t>Гуманитарно-техническая академия</t>
  </si>
  <si>
    <t>Гуманитарно-технический институт «Акмешит»</t>
  </si>
  <si>
    <t>Евразийская юридическая академия им.Д.Кунаева</t>
  </si>
  <si>
    <t>Евразийский гуманитарный институт</t>
  </si>
  <si>
    <t>Евразийский национальный университет им. Л.Н. Гумилева</t>
  </si>
  <si>
    <t>Екибастузский инженерно-технический институт им.акад.К.Сатпаева</t>
  </si>
  <si>
    <t>Жезказганский университет имени О.А.Байконурова</t>
  </si>
  <si>
    <t>Казахская автомобильно-дорожная академия   имени Л.Б.Гончарова</t>
  </si>
  <si>
    <t>Казахская академия труда и социальных отношений</t>
  </si>
  <si>
    <t>Казахская национальная академия искусств имени Т.Жургенова</t>
  </si>
  <si>
    <t>Казахская национальная академия хореографии</t>
  </si>
  <si>
    <t>Казахская национальная консерватория имени Курмангазы</t>
  </si>
  <si>
    <t>Казахский государственный женский педагогический университет</t>
  </si>
  <si>
    <t>Казахский медицинский университет непрерывного образования</t>
  </si>
  <si>
    <t>Казахский национальный медицинский университет им.С.Д.Асфендиярова</t>
  </si>
  <si>
    <t>Казахский национальный педагогический университет имени Абая</t>
  </si>
  <si>
    <t>Казахский национальный университет им.Аль-Фараби</t>
  </si>
  <si>
    <t>Казахский национальный университет искусств</t>
  </si>
  <si>
    <t>Казахский университет международных отношений и мировых языков им.Абылай хана</t>
  </si>
  <si>
    <t>Казахский университет путей сообщения</t>
  </si>
  <si>
    <t>Казахский университет технологии и бизнеса</t>
  </si>
  <si>
    <t>Казахско-русский международный университет</t>
  </si>
  <si>
    <t>Казахстанский инженерно-педагогический университет Дружбы народов</t>
  </si>
  <si>
    <t>Казахстанский инновационный университет</t>
  </si>
  <si>
    <t>Казахстанский медицинский университет «ВШОЗ»»</t>
  </si>
  <si>
    <t>Казахстанский университет инновационных и телекоммуникационных систем</t>
  </si>
  <si>
    <t>Казахстанско-Британский технический университет</t>
  </si>
  <si>
    <t>Казахстанско-Немецкий университет</t>
  </si>
  <si>
    <t>Карагандинская академия МВД РК имени Б.Бейсенова</t>
  </si>
  <si>
    <t>Карагандинский государственный медицинский университет</t>
  </si>
  <si>
    <t>Карагандинский государственный технический университет</t>
  </si>
  <si>
    <t>Кокшетауский технический институт КЧС МВД РК</t>
  </si>
  <si>
    <t>Кокшетауский университет имени Абая Мырзахметова</t>
  </si>
  <si>
    <t>Костанайская академия МВД РК</t>
  </si>
  <si>
    <t>Костанайский социально- технический университет имени академика З.Алдамжар</t>
  </si>
  <si>
    <t>Мангистауский гуманитарно-технический университет</t>
  </si>
  <si>
    <t>Международная образовательная корпорация</t>
  </si>
  <si>
    <t>Международный гуманитарно-технический университет</t>
  </si>
  <si>
    <t>Московский авиационный институт (НИУ) филиал "Восход"</t>
  </si>
  <si>
    <t>Назарбаев Университет</t>
  </si>
  <si>
    <t>Национальный университет обороны имени Первого Президента Республики Казахстана - Лидера Нации</t>
  </si>
  <si>
    <t>Павлодарский государственный педагогический институт</t>
  </si>
  <si>
    <t>Региональный социально-инновационный университет</t>
  </si>
  <si>
    <t>Таразский государственный педагогический университет</t>
  </si>
  <si>
    <t>Таразский инновационно-гуманитарный университет</t>
  </si>
  <si>
    <t>Уинверситет КАЗГЮУ</t>
  </si>
  <si>
    <t>Университет "Астана"</t>
  </si>
  <si>
    <t>Университет "Болашак"</t>
  </si>
  <si>
    <t>Университет "Мирас"</t>
  </si>
  <si>
    <t>Университет "Нархоз"</t>
  </si>
  <si>
    <t>Университет "Туран"</t>
  </si>
  <si>
    <t>Университет "Туран-Астана"</t>
  </si>
  <si>
    <t>Университет имени Сулеймана Демиреля</t>
  </si>
  <si>
    <t>Университет иностранных языков и деловой карьеры</t>
  </si>
  <si>
    <t>Университет КИМЭП</t>
  </si>
  <si>
    <t>Центрально-Азиатский университет</t>
  </si>
  <si>
    <t>Центрально-Казахстанская академия</t>
  </si>
  <si>
    <t>Шымкент университет</t>
  </si>
  <si>
    <t>Южно - Казахстанский педагогический университет </t>
  </si>
  <si>
    <t>Южно-Казахстанский государственный педагогический институт</t>
  </si>
  <si>
    <t>Южно-Казахстанский гуманитарный институт им. М.Сапарбаева</t>
  </si>
  <si>
    <t>Область</t>
  </si>
  <si>
    <t>статус</t>
  </si>
  <si>
    <t>статус3</t>
  </si>
  <si>
    <t>№4</t>
  </si>
  <si>
    <t>ЖОО-ны атауы</t>
  </si>
  <si>
    <t>Аймақ</t>
  </si>
  <si>
    <t>статус5</t>
  </si>
  <si>
    <t>статус6</t>
  </si>
  <si>
    <t>Группа специальности</t>
  </si>
  <si>
    <t>код</t>
  </si>
  <si>
    <t>Группа специальности каз</t>
  </si>
  <si>
    <t>Группа специальности каз2</t>
  </si>
  <si>
    <t>специальности</t>
  </si>
  <si>
    <t>Код спец-ти - Наименование спец-ти</t>
  </si>
  <si>
    <t>Направление спец-ти</t>
  </si>
  <si>
    <t>Уровень образования</t>
  </si>
  <si>
    <t>Код спец-ти - Наименование спец-ти2</t>
  </si>
  <si>
    <t>Направление спец-ти3</t>
  </si>
  <si>
    <t>Уровень образования4</t>
  </si>
  <si>
    <t>г. Нур-Султан</t>
  </si>
  <si>
    <t>Л.Н. Гумилев атындағы Еуразиялық ұлттық университеті</t>
  </si>
  <si>
    <t>Нур-Султан қ.</t>
  </si>
  <si>
    <t>г.Алматы</t>
  </si>
  <si>
    <t>Құрманғазы атындағы Қазақ ұлттық консерваториясы</t>
  </si>
  <si>
    <t>Алматы қ.</t>
  </si>
  <si>
    <t>Т.Жүргенов атындағы Қазақ ұлттық өнер академиясы</t>
  </si>
  <si>
    <t>С.Д.Асфендияров атындағы Қазақ ұлттық медициналық университеті</t>
  </si>
  <si>
    <t>Абай атындағы Қазақ ұлттық педагогикалық университеті</t>
  </si>
  <si>
    <t>Әл-Фараби атындағы Қазақ ұлттық университеті</t>
  </si>
  <si>
    <t>Қазақ ұлттық өнер университеті</t>
  </si>
  <si>
    <t>Қазақ ұлттық хореография академиясы</t>
  </si>
  <si>
    <t>Международные</t>
  </si>
  <si>
    <t>Халықаралық</t>
  </si>
  <si>
    <t>Южно-Казахстанская область</t>
  </si>
  <si>
    <t>Оңтүстік Қазақстан облысы</t>
  </si>
  <si>
    <t>Государственные вузы</t>
  </si>
  <si>
    <t>Мемлекеттік ЖОО-дары</t>
  </si>
  <si>
    <t>Актюбинская область</t>
  </si>
  <si>
    <t>Ақтөбе облысы</t>
  </si>
  <si>
    <t>Костанайская область</t>
  </si>
  <si>
    <t>Қостанай облысы</t>
  </si>
  <si>
    <t>5В011500 - Основы права и экономики</t>
  </si>
  <si>
    <t>5В011500 - Құқық жəне экономика негіздері</t>
  </si>
  <si>
    <t>Атырауская область</t>
  </si>
  <si>
    <t>Атырау облысы</t>
  </si>
  <si>
    <t>Вид ваканта (ваканты, претендент, вакант за счет др вуз)</t>
  </si>
  <si>
    <t>Вид ваканта (ваканты, претендент, вакант за счет др вуз) каз</t>
  </si>
  <si>
    <t>Восточно-Казахстанская область</t>
  </si>
  <si>
    <t>.Д.Серікбаев атындағы Шығыс Қазақстан техникалық университеті</t>
  </si>
  <si>
    <t>Шығыс Қазақстан облысы</t>
  </si>
  <si>
    <t xml:space="preserve">5В012100 - Казахский язык и литература в школах с неказахским языком обучения </t>
  </si>
  <si>
    <t>5В012100 - Қазақ тілінде оқытпайтын мектептердегі қазақ тілі мен əдебиеті қазақ тілі мен əдебиеті</t>
  </si>
  <si>
    <t>Вид квоты (обычн., диаспора, сироты, инвалиды, серпин и др.)</t>
  </si>
  <si>
    <t>Вид квоты (обычн., диаспора, сироты, инвалиды, серпин и др.)2</t>
  </si>
  <si>
    <t>Алматинская область</t>
  </si>
  <si>
    <t>Алматы облысы</t>
  </si>
  <si>
    <t>Западно-Казахстанская область</t>
  </si>
  <si>
    <t>Батыс Қазақстан облысы</t>
  </si>
  <si>
    <t>5В012400 - Химия-Биология</t>
  </si>
  <si>
    <t>Қазақ мемлекеттік қыздар педагогикалық университеті</t>
  </si>
  <si>
    <t>5В020100 - Философия</t>
  </si>
  <si>
    <t>Карагандинская область</t>
  </si>
  <si>
    <t>Қарағанды облысы</t>
  </si>
  <si>
    <t>5В020200 - Международные отношения</t>
  </si>
  <si>
    <t>5В020200 - Халықаралық қатынастар</t>
  </si>
  <si>
    <t>Қарағанды мемлекеттік медициналық университеті</t>
  </si>
  <si>
    <t>I, II топтағы мүгедектер, бала кезінен мүгедектер, мүгедек балалар арасынан шыққан азаматтар үшін квота-1%</t>
  </si>
  <si>
    <t>Қарағанды мемлекеттік техникалық университеті</t>
  </si>
  <si>
    <t>5В020400 - Культурология</t>
  </si>
  <si>
    <t>5В020400 - Мəдениеттану</t>
  </si>
  <si>
    <t>Квота для лиц, приравненных по льготам и гарантиям к участникам и инвалидам Великой Отечественной войны (0,5%)</t>
  </si>
  <si>
    <t>Жеңілдіктері мен кепілдіктері бойынша Ұлы Отан соғысының қатысушылары мен мүгедектеріне теңестірілген адамдар үшін квота (0,5 %)</t>
  </si>
  <si>
    <t xml:space="preserve">5В020500 - Филология </t>
  </si>
  <si>
    <t>5В020500 - Филология</t>
  </si>
  <si>
    <t>Квота ВУЗа</t>
  </si>
  <si>
    <t>ЖӨҚ квотасы</t>
  </si>
  <si>
    <t>Мангистауская область</t>
  </si>
  <si>
    <t>Маңғыстау облысы</t>
  </si>
  <si>
    <t>Акмолинская область</t>
  </si>
  <si>
    <t>Ақмола облысы</t>
  </si>
  <si>
    <t>5В020800 - Археология и этнология</t>
  </si>
  <si>
    <t>5В020800 - Археология жəне этнология</t>
  </si>
  <si>
    <t>5В020900 - Востоковедение</t>
  </si>
  <si>
    <t>5В020900 - Шығыстану</t>
  </si>
  <si>
    <t>Кызылординская область</t>
  </si>
  <si>
    <t>Қызылорда облысы</t>
  </si>
  <si>
    <t>Павлодарская область</t>
  </si>
  <si>
    <t>Павлодармемлекеттік педагогикалық институты</t>
  </si>
  <si>
    <t>Павлодар облысы</t>
  </si>
  <si>
    <t>5В021014 - Иностранная филология: турецкий язык</t>
  </si>
  <si>
    <t>5В021014 - Шетел филологиясы: түрік тілі</t>
  </si>
  <si>
    <t>5В021100 - Теология</t>
  </si>
  <si>
    <t>5В021200 - Тюркология</t>
  </si>
  <si>
    <t>5В021200 - Түркітану</t>
  </si>
  <si>
    <t>Северо-Казахстанская область</t>
  </si>
  <si>
    <t>М. Қозыбаев атындағы Солтүстік Қазақстан мемлекеттік университеті</t>
  </si>
  <si>
    <t>Солтүстік Қазақстан облысы</t>
  </si>
  <si>
    <t>Жамбылская область</t>
  </si>
  <si>
    <t>Тараз мемлекеттік педагогикалық университеті</t>
  </si>
  <si>
    <t>Жамбыл облысы</t>
  </si>
  <si>
    <t>5В030100 - Юриспруденция</t>
  </si>
  <si>
    <t xml:space="preserve">3. Право </t>
  </si>
  <si>
    <t>5В030100 - Құқықтану</t>
  </si>
  <si>
    <t>Дулати атындағы Тараз аймақтық университеті</t>
  </si>
  <si>
    <t>5В030200 - Международное право</t>
  </si>
  <si>
    <t>5В030200 - Халықаралық құқық</t>
  </si>
  <si>
    <t>Оңтүстік Қазақстанмемлекеттік педагогикалық институты</t>
  </si>
  <si>
    <t>Оңтүстік Қазақстан облысы</t>
  </si>
  <si>
    <t>5В040100 - Музыковедение</t>
  </si>
  <si>
    <t>5В040100 - Музыкатану</t>
  </si>
  <si>
    <t xml:space="preserve">5В040200 - Инструментальное исполнительство </t>
  </si>
  <si>
    <t>5В040200 - Аспаптық орындаушылық</t>
  </si>
  <si>
    <t>Акционированные</t>
  </si>
  <si>
    <t>Азаматтық авиация академиясы</t>
  </si>
  <si>
    <t>5В040400 - Традиционное музыкальное искусство</t>
  </si>
  <si>
    <t>5В040400 - Дəстүрлі музыка өнері</t>
  </si>
  <si>
    <t>Алматы қ.</t>
  </si>
  <si>
    <t xml:space="preserve">5В040500 - Дирижирование </t>
  </si>
  <si>
    <t>5В040500 - Дирижерлау</t>
  </si>
  <si>
    <t>О.А.Байқоңыров атындағы Жезқазған университеті</t>
  </si>
  <si>
    <t>5В040700 - Актерское искусство</t>
  </si>
  <si>
    <t>5В040700 - Актерлік өнер</t>
  </si>
  <si>
    <t>5В040800 - Искусство эстрады</t>
  </si>
  <si>
    <t>5В040800 - Эстрада өнері</t>
  </si>
  <si>
    <t>5В041000 - Сценография*</t>
  </si>
  <si>
    <t>Қазақстан-Британ техникалық университеті</t>
  </si>
  <si>
    <t>5В041100 - Композиция</t>
  </si>
  <si>
    <t>Абылай хан атындағы Қазақ халықаралық қатынстар және әлем тілдері университеті</t>
  </si>
  <si>
    <t>5В041200 - Операторское искусство</t>
  </si>
  <si>
    <t>5В041200 - Операторлық өнер</t>
  </si>
  <si>
    <t>«Нархоз» университеті</t>
  </si>
  <si>
    <t>5В041300 - Живопись*</t>
  </si>
  <si>
    <t>5В041300 - Кескіндеме*</t>
  </si>
  <si>
    <t>ҚМЭБИ университеті</t>
  </si>
  <si>
    <t>5В041400 - Графика*</t>
  </si>
  <si>
    <t>г.Астана</t>
  </si>
  <si>
    <t xml:space="preserve">5В041500 - Скульптура* </t>
  </si>
  <si>
    <t>5В041500 - Мүсін*</t>
  </si>
  <si>
    <t>Халықаралық білім беру корпорациясы</t>
  </si>
  <si>
    <t xml:space="preserve">5В041600 - Искусствоведение </t>
  </si>
  <si>
    <t>5В041600 - Өнертану</t>
  </si>
  <si>
    <t>5В041700 - Декоративное искусство</t>
  </si>
  <si>
    <t>5В041700 - Сəн өнері</t>
  </si>
  <si>
    <t>5В041900 - Музейное дело и охрана памятников</t>
  </si>
  <si>
    <t>5В041900 - Мұражай ісі жəне ескерткіштерді қорғау</t>
  </si>
  <si>
    <t>Қазақ медициналық үздіксіз білім беру университеті</t>
  </si>
  <si>
    <t>г. Шымкент</t>
  </si>
  <si>
    <t>Шымкент қ.</t>
  </si>
  <si>
    <t>5В042200 - Издательское дело</t>
  </si>
  <si>
    <t>5В042200 - Баспа ісі</t>
  </si>
  <si>
    <t>Частные</t>
  </si>
  <si>
    <t>Жекеменшік</t>
  </si>
  <si>
    <t>5В042300 - Арт - менеджмент</t>
  </si>
  <si>
    <t>5В042300 - Арт-менеджмент</t>
  </si>
  <si>
    <t>«Болашак» академиясы</t>
  </si>
  <si>
    <t>Карағанды облысы</t>
  </si>
  <si>
    <t>Қайнар академиясы</t>
  </si>
  <si>
    <t>5В050200 - Политология</t>
  </si>
  <si>
    <t>5В050200 - Саясаттану</t>
  </si>
  <si>
    <t>Ө.А.Жолдасбеков атындағы экономика және құқық академиясы</t>
  </si>
  <si>
    <t>Алматы облысы</t>
  </si>
  <si>
    <t>С.Баишев атындағы Ақтөбеуниверситеті</t>
  </si>
  <si>
    <t xml:space="preserve">5В050400 - Журналистика </t>
  </si>
  <si>
    <t>5В050400 - Журналистика</t>
  </si>
  <si>
    <t>Алматы экономика және статистика академиясы</t>
  </si>
  <si>
    <t>Атырау инженерлік-гуманитарлық институт</t>
  </si>
  <si>
    <t>Гуманитарлық-техникалық академия</t>
  </si>
  <si>
    <t>«Акмешіт» гуманитарлық-техникалық институты</t>
  </si>
  <si>
    <t>Д.А.Конаев атындағы гуманитарлық заң университеті</t>
  </si>
  <si>
    <t>5В051000 - Государственное и местное управление</t>
  </si>
  <si>
    <t>5В051000 - Мемлекеттік жəне жергілікті басқару</t>
  </si>
  <si>
    <t>Еуразиялық гуманитарлық институты</t>
  </si>
  <si>
    <t>5В051200 - Статистика</t>
  </si>
  <si>
    <t>5В051300 - Мировая экономика</t>
  </si>
  <si>
    <t>5В051300 - Əлемдік экономика</t>
  </si>
  <si>
    <t>Акад.Қ.Сәтпаев атындағы Екібастұз инженерлік-техникалық институты</t>
  </si>
  <si>
    <t>5В051400 - Связь с общественностью</t>
  </si>
  <si>
    <t>5В051400 - Қоғамдық байланыс</t>
  </si>
  <si>
    <t>Батыс Қазақстан инновациялық-технологиялық университеті</t>
  </si>
  <si>
    <t>5В051500 - Архивоведение, документоведение и документационное обеспечение</t>
  </si>
  <si>
    <t>5В051500 - Мұрағаттану, құжаттар жүргізу жəне құжаттамалық қамтамасыз ету</t>
  </si>
  <si>
    <t xml:space="preserve">5В051900 - Организация и нормирование труда   </t>
  </si>
  <si>
    <t>5В051900 - Еңбекті ұйымдастыру жəне нормалау</t>
  </si>
  <si>
    <t>Л.Б.Гончаров атындағы Қазақ автомобиль жолдары академиясы</t>
  </si>
  <si>
    <t xml:space="preserve">5В060100 - Математика </t>
  </si>
  <si>
    <t>5В060100 - Математика</t>
  </si>
  <si>
    <t>Қазақ еңбек және әлеуметтік қатынастар академиясы</t>
  </si>
  <si>
    <t>5В060300 - Механика</t>
  </si>
  <si>
    <t>Қазақ жол қатынастары университеті</t>
  </si>
  <si>
    <t>Қазақ технология және бизнес университеті</t>
  </si>
  <si>
    <t>Қазақ-орыс халықаралық университеті</t>
  </si>
  <si>
    <t>Қазақстан Халықтар достығы инженерлік-педагогикалық университеті</t>
  </si>
  <si>
    <t>Қазақстан инновациялық университеті</t>
  </si>
  <si>
    <t xml:space="preserve">5В061000 - Гидрология </t>
  </si>
  <si>
    <t>5В061000 - Гидрология</t>
  </si>
  <si>
    <t>Қазақстан инновациялық және телекоммуникациялық жүйелер университеті</t>
  </si>
  <si>
    <t>5В061100 - Физика и астрономия</t>
  </si>
  <si>
    <t>5В061100 - Астрономия</t>
  </si>
  <si>
    <t>"ҚДСЖМ" Қазақстандық медицина университеті</t>
  </si>
  <si>
    <t>5В061200 - Метеорология</t>
  </si>
  <si>
    <t>5В061200 - Метеорологи</t>
  </si>
  <si>
    <t>Қазақстан-Неміс университеті</t>
  </si>
  <si>
    <t>Абай Мырзахметов атындағы Көкшетау университеті</t>
  </si>
  <si>
    <t>Академик З.Алдамжар атындағы Қостанай әлеуметтік-техникалық университеті</t>
  </si>
  <si>
    <t>Маңғыстау гуманитарлық-техникалық университеті</t>
  </si>
  <si>
    <t>Халықаралық гуманитарлық-техникалық университеті</t>
  </si>
  <si>
    <t>Аймақтық әлеуметтік-инновациялық университеті</t>
  </si>
  <si>
    <t>Тараз инновациялық-гуманитарлық университеті</t>
  </si>
  <si>
    <t>«Астана»университеті</t>
  </si>
  <si>
    <t>«Болашак»университеті</t>
  </si>
  <si>
    <t>5В071400 - Авиационная техника и технологии</t>
  </si>
  <si>
    <t>5В071400 - Авиациялық техника жəне технологиялар</t>
  </si>
  <si>
    <t>«Мирас» университеті</t>
  </si>
  <si>
    <t>«Тұран» университеті</t>
  </si>
  <si>
    <t>«Тұран-Астана» университеті</t>
  </si>
  <si>
    <t>Сулейман Демирель атындағы университет</t>
  </si>
  <si>
    <t>Шет тілдері және іскерлік мансап университеті</t>
  </si>
  <si>
    <t>Университет международного бизнеса</t>
  </si>
  <si>
    <t xml:space="preserve">5В072200 - Полиграфия </t>
  </si>
  <si>
    <t>5В072200 - Полиграфия</t>
  </si>
  <si>
    <t>Орталық Азия университеті</t>
  </si>
  <si>
    <t>г. Караганда</t>
  </si>
  <si>
    <t>Орталық Қазақстан академиясы</t>
  </si>
  <si>
    <t>Шымкентский  университеті</t>
  </si>
  <si>
    <t>5В072500 - Технология деревообработки и изделий из дерева (по областям применения)</t>
  </si>
  <si>
    <t>5В072500 - Ағаш өңдеу жəне ағаштан бұйымдар жасау технологиясы (қолданылу саласы жабдықтар (сала бойынша)</t>
  </si>
  <si>
    <t>Оңтүстік Қазақстан педагогикалық университеті</t>
  </si>
  <si>
    <t>М.Сапарбаев атындағы Оңтүстік Қазақстан Гуманитарлық институты</t>
  </si>
  <si>
    <t>Негражданские</t>
  </si>
  <si>
    <t>Азаматтық емес ЖОО-дары</t>
  </si>
  <si>
    <t>ҚР ҰҚК академиясы</t>
  </si>
  <si>
    <t>ҚР ҰҚК Шекара қызметі академиясы</t>
  </si>
  <si>
    <t>ҚР БП жанындағы Құқық қорғау органдары академиясы</t>
  </si>
  <si>
    <t>ҚР ІІМ Ақтөбе заң институты</t>
  </si>
  <si>
    <t>ҚР ІІМ Алматы академиясы</t>
  </si>
  <si>
    <t>ҚР ҚМ Радиоэлектроника және байланыс әскери-инженерлік институты</t>
  </si>
  <si>
    <t>ҚР ІІМ Ішкі әскері әскери институты</t>
  </si>
  <si>
    <t>Солтүстік Қазақстан облысы</t>
  </si>
  <si>
    <t>5В074300 - Летная эксплуатация летательных аппаратов и двигателей</t>
  </si>
  <si>
    <t>5В074300 - Ұшатын аппараттар мен қозғалтқыштарды ұшуда пайдалану</t>
  </si>
  <si>
    <t>ҚР ҚМ Кеңес Одағының екі мәрте қаһарманы Т.Я.Бигельдинов атындағы Әуе қорғанысы күштері әскери институты</t>
  </si>
  <si>
    <t>ҚР ҚМ Құрлықтағы әскер әскери институты</t>
  </si>
  <si>
    <t>Б.Бейсенов атындағы ҚР ІІМ Қарағанды академиясы</t>
  </si>
  <si>
    <t>ҚР ІІМ Көкшетау техникалық институты</t>
  </si>
  <si>
    <t>ҚР ІІМ Қостанай академиясы</t>
  </si>
  <si>
    <t>ҚР Тұңғыш президенті - Елбасы атындағы Ұлттық қорғаныс университеті</t>
  </si>
  <si>
    <t>Дербес білім беру ұйымдары</t>
  </si>
  <si>
    <t>Автономная организация образования</t>
  </si>
  <si>
    <t>Назарбаев Университеті</t>
  </si>
  <si>
    <t xml:space="preserve">5В080400 - Рыбное хозяйство и промышленное рыболовство </t>
  </si>
  <si>
    <t>5В080400 - Балық шаруашылығы жəне өнеркəсіптік балық аулау</t>
  </si>
  <si>
    <t>5В080900 - Плодоовощеводство</t>
  </si>
  <si>
    <t>5В080900 - Жеміс - көкөніс шаруашылығы</t>
  </si>
  <si>
    <t xml:space="preserve">5В081000 - Мелиорация, рекультивация и охрана земель </t>
  </si>
  <si>
    <t>5В081000 - Жерді мелиорациялау, баптау жəне қорғау</t>
  </si>
  <si>
    <t>5В090400 - Социально-культурный сервис</t>
  </si>
  <si>
    <t>5В090400 - Əлеуметтік-мəдени қызмет көрсету</t>
  </si>
  <si>
    <t xml:space="preserve">5В091000 - Библиотечное дело </t>
  </si>
  <si>
    <t>5В091000 - Кітапхана ісі</t>
  </si>
  <si>
    <t>5В100100 - Пожарная безопасность</t>
  </si>
  <si>
    <t>5В100100 - Өрт қауіпсіздігі</t>
  </si>
  <si>
    <t>5В110400 - Медико-профилактическое дело*</t>
  </si>
  <si>
    <t>5В110400 - Дəрігерлік емдеу ісі*</t>
  </si>
  <si>
    <t>5В130200 - Стоматология</t>
  </si>
  <si>
    <t>5B140100 - Исполнительское искусство</t>
  </si>
  <si>
    <t>5B140100 - Орындаушылық өнер</t>
  </si>
  <si>
    <t>5В140200 - Народные инструменты</t>
  </si>
  <si>
    <t>5В140200 - Халық аспаптары</t>
  </si>
  <si>
    <t>5В140300 - Искусство пения</t>
  </si>
  <si>
    <t>5В140300 - Ән айту өнері</t>
  </si>
  <si>
    <t>ГОП</t>
  </si>
  <si>
    <t>Код и наименование  группы образовательных программ</t>
  </si>
  <si>
    <t>Код и классификация области направления</t>
  </si>
  <si>
    <t>Уровень обучения</t>
  </si>
  <si>
    <t>Код и наименование  группы образовательных программ каз</t>
  </si>
  <si>
    <t>Код и классификация области направления каз</t>
  </si>
  <si>
    <t>Уровень обучения каз</t>
  </si>
  <si>
    <t>01.03.04 Прикладная математика</t>
  </si>
  <si>
    <t xml:space="preserve"> 01.03.04 Прикладная математика</t>
  </si>
  <si>
    <t>01.03.04 Қолданбалы математика</t>
  </si>
  <si>
    <t>09.03.01 Информатика и вычислительная техника</t>
  </si>
  <si>
    <t xml:space="preserve"> 09.03.01 Информатика и вычислительная техника</t>
  </si>
  <si>
    <t>09.03.01 Информатика және есептеу техника</t>
  </si>
  <si>
    <t>24.05.03 Испытание летательных аппаратов</t>
  </si>
  <si>
    <t xml:space="preserve"> 24.05.03 Испытание летательных аппаратов</t>
  </si>
  <si>
    <t>24.05.03 Ұшатын аппараттарды сынау</t>
  </si>
  <si>
    <t>38.03.02 Менеджмент</t>
  </si>
  <si>
    <t xml:space="preserve"> 38.03.02 Менеджмент</t>
  </si>
  <si>
    <t>6В051 Биологические и смежные науки</t>
  </si>
  <si>
    <t>6В011 Педагогика и психология</t>
  </si>
  <si>
    <t>6В012 Педагогика дошкольного воспитания и обучения</t>
  </si>
  <si>
    <t>6В013 Подготовка учителей без предметной специализации</t>
  </si>
  <si>
    <t>6В014 Подготовка учителей с предметной специализацией общего развития</t>
  </si>
  <si>
    <t>В008 Подготовка учителей основы права и экономики</t>
  </si>
  <si>
    <t>В008 Құқық және экономика негіздері мұғалімдерін даярлау</t>
  </si>
  <si>
    <t>6В015 Подготовка учителей по естественнонаучным предметам</t>
  </si>
  <si>
    <t>6В016 Подготовка учителей по гуманитарным предметам</t>
  </si>
  <si>
    <t>6В017 Подготовка учителей по языкам и литературе</t>
  </si>
  <si>
    <t>6В018 Подготовка специалистов по социальной педагогике и самопознанию</t>
  </si>
  <si>
    <t>6В019 Специальная педагогика</t>
  </si>
  <si>
    <t>В021 Исполнительское искусство</t>
  </si>
  <si>
    <t>6В021 Искусство</t>
  </si>
  <si>
    <t>В021 Орындаушылық өнер</t>
  </si>
  <si>
    <t>В022 Искусство эстрады</t>
  </si>
  <si>
    <t>В022 Эстрады өнері</t>
  </si>
  <si>
    <t>В023 Инструментальное исполнительство</t>
  </si>
  <si>
    <t>B023 Аспаптық орындау</t>
  </si>
  <si>
    <t>В024 Музыковедение и искусствоведение</t>
  </si>
  <si>
    <t>B024 Музыкатану және өнертану</t>
  </si>
  <si>
    <t>В025 Традиционное музыкальное искусство</t>
  </si>
  <si>
    <t>B025 Дәстүрлі музыкалық өнер</t>
  </si>
  <si>
    <t>В026 Дирижирование и композиция</t>
  </si>
  <si>
    <t>В026 Дирижерлау және композиция</t>
  </si>
  <si>
    <t>В026 Композиция</t>
  </si>
  <si>
    <t>В027 Театральное искусство</t>
  </si>
  <si>
    <t>В027 Театр өнері</t>
  </si>
  <si>
    <t>В028 Хореография</t>
  </si>
  <si>
    <t>В029 Аудиовизуальные средства и медиа производство</t>
  </si>
  <si>
    <t>В029 Аудиовизуалды құрылғылар және медиа өндіріс</t>
  </si>
  <si>
    <t>В030 Изобразительное искусство</t>
  </si>
  <si>
    <t>В030 Бейнелеу өнері</t>
  </si>
  <si>
    <t>В032 Философия и этика</t>
  </si>
  <si>
    <t xml:space="preserve">6В022 Гуманитарные науки </t>
  </si>
  <si>
    <t>В032 Философия және этика</t>
  </si>
  <si>
    <t xml:space="preserve">В033 Религия и теология </t>
  </si>
  <si>
    <t xml:space="preserve">В033 Дінтану және теология </t>
  </si>
  <si>
    <t>В035 Тюркология и востоковедение</t>
  </si>
  <si>
    <t>В035 Түркітану және шығыстану</t>
  </si>
  <si>
    <t>6В023 Языки и литература</t>
  </si>
  <si>
    <t>В038 Социология</t>
  </si>
  <si>
    <t>6В031 Социальные науки</t>
  </si>
  <si>
    <t>В038 Әлеуметтану</t>
  </si>
  <si>
    <t>В041 Психология</t>
  </si>
  <si>
    <t>6В041 Бизнес и управление</t>
  </si>
  <si>
    <t>В048 Трудовые навыки</t>
  </si>
  <si>
    <t>В048 Еңбек дағдылары</t>
  </si>
  <si>
    <t>6В042 Право</t>
  </si>
  <si>
    <t>6B042 Құқық</t>
  </si>
  <si>
    <t>6В053 Физические и химические науки</t>
  </si>
  <si>
    <t>В055 Математика и статистика</t>
  </si>
  <si>
    <t>6В054 Математика и статистика</t>
  </si>
  <si>
    <t xml:space="preserve">В055 Математика және статистика </t>
  </si>
  <si>
    <t>6B054 Математика және статистика</t>
  </si>
  <si>
    <t>В056 Механика</t>
  </si>
  <si>
    <t>6В061 Информационно-коммуникационные технологии</t>
  </si>
  <si>
    <t>6В063 Информационная безопасность</t>
  </si>
  <si>
    <t>6В062 Телекоммуникации</t>
  </si>
  <si>
    <t>6В071 Инженерия и инженерное дело</t>
  </si>
  <si>
    <t xml:space="preserve">В067 Воздушный транспорт и технологии </t>
  </si>
  <si>
    <t>В067 Әуе көлігі және технологиялары</t>
  </si>
  <si>
    <t>6В072 Производственные и обрабатывающие отрасли</t>
  </si>
  <si>
    <t>6В073 Архитектура и строительство</t>
  </si>
  <si>
    <t>6В075 Стандартизация, сертификация и метрология (по отраслям)</t>
  </si>
  <si>
    <t>6B082 Животноводство</t>
  </si>
  <si>
    <t>6B083 Лесное хозяйство</t>
  </si>
  <si>
    <t>6B084 Рыбное хозяйство</t>
  </si>
  <si>
    <t>6B085 Землеустройство</t>
  </si>
  <si>
    <t>В082 Водные ресурсы и водопользования</t>
  </si>
  <si>
    <t>6B086 Водные ресурсы и водопользования</t>
  </si>
  <si>
    <t>В082 Су ресурстары және суды пайдалану</t>
  </si>
  <si>
    <t>6B086 Су ресурстары және суды пайдалану</t>
  </si>
  <si>
    <t>В084 Сестринское дело</t>
  </si>
  <si>
    <t>6В0101 Здравоохранение</t>
  </si>
  <si>
    <t>В084 Мейірбике ісі</t>
  </si>
  <si>
    <t>В087 Стоматология</t>
  </si>
  <si>
    <t>В088 Педиатрия</t>
  </si>
  <si>
    <t>6B111 Сфера обслуживания</t>
  </si>
  <si>
    <t>6B112 Гигиена и охрана труда на производстве</t>
  </si>
  <si>
    <t>6B112 Гигиена және өндірісте еңбекті қорғау</t>
  </si>
  <si>
    <t>6B113 Транспортные услуги</t>
  </si>
  <si>
    <t>6B114 Социальная работа</t>
  </si>
  <si>
    <t>В140 Международные отношения и дипломатия</t>
  </si>
  <si>
    <t>В140 Халықаралық қатынастар және дипломатия</t>
  </si>
  <si>
    <t>В162 Теплоэнергетика</t>
  </si>
  <si>
    <t>В162 Жылу энергетикасы</t>
  </si>
  <si>
    <t>В167 Летная эксплуатация летательных аппаратов и двигателей</t>
  </si>
  <si>
    <t>В167 Ұшатын аппараттар мен қозғалтқыштарды ұшуда пайдалану</t>
  </si>
  <si>
    <t>В171 Металлургия</t>
  </si>
  <si>
    <t>6В087 Агроинженерия</t>
  </si>
  <si>
    <t>6B087 Агроинженерия</t>
  </si>
  <si>
    <t>7M011 Педагогика и психология</t>
  </si>
  <si>
    <t>M002 Дошкольное обучение и воспитание</t>
  </si>
  <si>
    <t>7М012 Педагогика и дошкольного воспитания и обучения</t>
  </si>
  <si>
    <t>M003 Подготовка педагогов без предметной специализации</t>
  </si>
  <si>
    <t>7M013 Подготовка педагогов без предметной специализации</t>
  </si>
  <si>
    <t>M004 Подготовка педагогов начальной военной подготовки</t>
  </si>
  <si>
    <t>7M014 Подготовка педагогов с предметной специализацией общего развития</t>
  </si>
  <si>
    <t xml:space="preserve">M006 Подготовка педагогов музыки </t>
  </si>
  <si>
    <t>M007 Подготовка педагогов художественного труда, графики и проектирования</t>
  </si>
  <si>
    <t>M009 Основы права и экономики</t>
  </si>
  <si>
    <t>7M015Подготовка педагогов по естественнонаучным предметам</t>
  </si>
  <si>
    <t>M014 Подготовка педагогов биологии</t>
  </si>
  <si>
    <t>M016 Подготовка педагогов истории</t>
  </si>
  <si>
    <t>7M016 Подготовка педагогов по гуманитарным предметам</t>
  </si>
  <si>
    <t>M017 Подготовка педагогов казахского языка и литературы</t>
  </si>
  <si>
    <t>7M017 Подготовка педагогов по языкам и литературе</t>
  </si>
  <si>
    <t>M018 Подготовка педагогов русского языка и литературы</t>
  </si>
  <si>
    <t>M020 Подготовка специалистов по социальной педагогике и самопознанию</t>
  </si>
  <si>
    <t>7M018 Подготовка специалистов по социальной педагогике и самопознанию</t>
  </si>
  <si>
    <t>M043 Мода, дизайн интерьера и промышленный дизайн</t>
  </si>
  <si>
    <t>7M021 Искусство</t>
  </si>
  <si>
    <t>M043 Сән, интерьер дизайны және өнеркәсіп дизайны</t>
  </si>
  <si>
    <t>M044 Полиграфия</t>
  </si>
  <si>
    <t>M050 Философия и этика</t>
  </si>
  <si>
    <t>7M022 Гуманитарные науки</t>
  </si>
  <si>
    <t>M050 Философия және әдеп</t>
  </si>
  <si>
    <t>M053 История и археология</t>
  </si>
  <si>
    <t>M053 Тарих және археология</t>
  </si>
  <si>
    <t>M054 Тюркология</t>
  </si>
  <si>
    <t>M054 Түркітану</t>
  </si>
  <si>
    <t xml:space="preserve">M055 Востоковедение   </t>
  </si>
  <si>
    <t>M055 Шығыстану</t>
  </si>
  <si>
    <t>7M023 Языки и литература</t>
  </si>
  <si>
    <t xml:space="preserve">M057 Лингвистика </t>
  </si>
  <si>
    <t>M058 Литература</t>
  </si>
  <si>
    <t>M058 Әдебиет</t>
  </si>
  <si>
    <t>M059 Иностранная филология</t>
  </si>
  <si>
    <t>M059 Шетел филологиясы</t>
  </si>
  <si>
    <t>7M031 Социальные науки</t>
  </si>
  <si>
    <t>M061 Әлеуметтану</t>
  </si>
  <si>
    <t>M062 Культурология</t>
  </si>
  <si>
    <t>M062 Мәдениеттану</t>
  </si>
  <si>
    <t>M063 Политология и конфликтология</t>
  </si>
  <si>
    <t>M063 Саясаттану және конфликтология</t>
  </si>
  <si>
    <t>M064 Международные отношения</t>
  </si>
  <si>
    <t>M064 Халықаралық қатынастар</t>
  </si>
  <si>
    <t>M065 Регионоведение</t>
  </si>
  <si>
    <t>M065 Аймақтану</t>
  </si>
  <si>
    <t>M067 Журналистика и репортерское дело</t>
  </si>
  <si>
    <t>7M032 Журналистика и информация</t>
  </si>
  <si>
    <t>M067 Журналистика және репортерлық іс</t>
  </si>
  <si>
    <t>M068 Связь с общественностью</t>
  </si>
  <si>
    <t>M068 Қоғаммен байланыс</t>
  </si>
  <si>
    <t>M069 Библиотечное дело, обработка информации и архивное дело</t>
  </si>
  <si>
    <t>M069 Кітапхана ісі, ақпаратты өңдеу және архив ісі</t>
  </si>
  <si>
    <t>7M041 Бизнес и управление</t>
  </si>
  <si>
    <t>M073 Аудит и налогообложение</t>
  </si>
  <si>
    <t>M073 Аудит және салық салу</t>
  </si>
  <si>
    <t>7M042 Право</t>
  </si>
  <si>
    <t xml:space="preserve">M079 Судебная экспертиза </t>
  </si>
  <si>
    <t>M079 Сот сараптамасы</t>
  </si>
  <si>
    <t xml:space="preserve">M081 Генетика </t>
  </si>
  <si>
    <t>M083 Геоботаника</t>
  </si>
  <si>
    <t>7M052 Окружающая среда</t>
  </si>
  <si>
    <t>M085 Гидрология</t>
  </si>
  <si>
    <t>M086 Метеорология</t>
  </si>
  <si>
    <t>M088 Гидрогеология и инженерная геология</t>
  </si>
  <si>
    <t>M088 Гидрогеология және инженерлік геология</t>
  </si>
  <si>
    <t xml:space="preserve">M089 Химия </t>
  </si>
  <si>
    <t>7M053 Физические и химические науки</t>
  </si>
  <si>
    <t>7M054 Математика и статистика</t>
  </si>
  <si>
    <t xml:space="preserve">M093 Механика </t>
  </si>
  <si>
    <t>7M061 Информационно-коммуникационные технологии</t>
  </si>
  <si>
    <t>M095 Информационная безопасность</t>
  </si>
  <si>
    <t>7М063 Информационная безопасность</t>
  </si>
  <si>
    <t>M095 Ақпараттық қауіпсіздік</t>
  </si>
  <si>
    <t>7M062 Телекоммуникации</t>
  </si>
  <si>
    <t>7M071 Инженерия и инженерное дело</t>
  </si>
  <si>
    <t>M105 Авиационная техника и технологии</t>
  </si>
  <si>
    <t>M105 Авиациалық техника және технологиялар</t>
  </si>
  <si>
    <t>M106 Летная эксплуатация летательных аппаратов и двигателей</t>
  </si>
  <si>
    <t>M106 Ұшатын аппараттар мен қозғалтқыштарды ұшуда пайдалану</t>
  </si>
  <si>
    <t>M107 Космическая инженерия</t>
  </si>
  <si>
    <t>M107 Ғарыштық инженерия</t>
  </si>
  <si>
    <t>M108 Наноматериалы и нанотехнологии (по областям применения)</t>
  </si>
  <si>
    <t>M108 Наноматериалдар  және нанотехнологиялар (сала бойынша)</t>
  </si>
  <si>
    <t>M109 Нефтяная и рудная геофизика</t>
  </si>
  <si>
    <t>M109 Мұнай және кен геофизикасы</t>
  </si>
  <si>
    <t>7M072 Производственные и отрабатывающие отрасли</t>
  </si>
  <si>
    <t>M112 Технология деревообработки и изделий из дерева (по областям применения)</t>
  </si>
  <si>
    <t>M112 Ағаш өңдеу және ағаштан жасалған бұйымдар технологиясы (қолдану саласы бойынша)</t>
  </si>
  <si>
    <t>M113 Материалдарды қысыммен өңдеу технологиясы</t>
  </si>
  <si>
    <t>M114 Текстиль: одежда, обувь и кожаные изделия</t>
  </si>
  <si>
    <t>M114 Тоқыма: киім, аяқ-киім  және былғары бұйымдар</t>
  </si>
  <si>
    <t>M115 Мұнай инженериясы</t>
  </si>
  <si>
    <t>M116 Горная инженерия</t>
  </si>
  <si>
    <t>M116 Тау-кен инженериясы</t>
  </si>
  <si>
    <t>M118 Обогащение полезных ископаемых</t>
  </si>
  <si>
    <t>M118 Пайдалы қазбалар байыту</t>
  </si>
  <si>
    <t>M119 Технология фармацевтического производства</t>
  </si>
  <si>
    <t>M119 Фармацевтикалық өндіріс технологиясы</t>
  </si>
  <si>
    <t>M120 Маркшейдерское дело</t>
  </si>
  <si>
    <t>M120 Маркшейдерлік іс</t>
  </si>
  <si>
    <t>7M073 Архитектура и строительство</t>
  </si>
  <si>
    <t>M124 Строительство</t>
  </si>
  <si>
    <t>M124 Құрылыс</t>
  </si>
  <si>
    <t>M125 Производство строительных материалов, изделий и конструкций</t>
  </si>
  <si>
    <t>M125 Құрылыс материалдарының, бұйымдарының және құрастырылымдарының өндірісі</t>
  </si>
  <si>
    <t>M126 Транспортное строительство</t>
  </si>
  <si>
    <t>M126 Көлік құрылысы</t>
  </si>
  <si>
    <t>M127 Инженерные системы и сети</t>
  </si>
  <si>
    <t>M127 Инженерлік жүйелер мен желілер</t>
  </si>
  <si>
    <t>M129 Гидротехническое строительство</t>
  </si>
  <si>
    <t>7M074 Водное хозяйство</t>
  </si>
  <si>
    <t>M129 Гидротехникалық құрылыс</t>
  </si>
  <si>
    <t>7M075 Стандартизация, сертификация и метрология (по отраслям)</t>
  </si>
  <si>
    <t>7M081 Агрономия</t>
  </si>
  <si>
    <t>7M082 Животноводство</t>
  </si>
  <si>
    <t>7M083 Лесное хозяйство</t>
  </si>
  <si>
    <t>M134 Рыбное хозяйство</t>
  </si>
  <si>
    <t>7M084 Рыбное хозяйство</t>
  </si>
  <si>
    <t>M134 Балық шаруашылығы</t>
  </si>
  <si>
    <t xml:space="preserve">M135 Энергетика и электротехника </t>
  </si>
  <si>
    <t>7М087 Агроинженерия</t>
  </si>
  <si>
    <t>M135 Ауыл шаруашылығын энергиямен қамтамасыз ету</t>
  </si>
  <si>
    <t>7M085 Землеустройство</t>
  </si>
  <si>
    <t>M136 Автотранспортные средства2</t>
  </si>
  <si>
    <t>M136 Автокөлік құралдары</t>
  </si>
  <si>
    <t>7M086 Водные ресурсы и водопользования</t>
  </si>
  <si>
    <t>M137 Су ресурстары және суды пайдалану</t>
  </si>
  <si>
    <t>7M091 Ветеринария</t>
  </si>
  <si>
    <t>М139 Менеджмент в здравоохранении</t>
  </si>
  <si>
    <t>7M0101 Здравоохранение</t>
  </si>
  <si>
    <t>М139 Денсаулық сақтауды басқару</t>
  </si>
  <si>
    <t>M140 Общественное здравоохранение</t>
  </si>
  <si>
    <t>M140 Қоғамдық денсаулық сақтау</t>
  </si>
  <si>
    <t>M141 Сестринское дело</t>
  </si>
  <si>
    <t>M141 Мейірбике ісі</t>
  </si>
  <si>
    <t>M142 Фармация</t>
  </si>
  <si>
    <t>M143 Биомедицина</t>
  </si>
  <si>
    <t>M145 Медико-профилактическое дело</t>
  </si>
  <si>
    <t>M145 Медициналық-профилактикалық іс</t>
  </si>
  <si>
    <t>M146 Социальная работа</t>
  </si>
  <si>
    <t>7M102 Социальное обеспечение</t>
  </si>
  <si>
    <t>M146 Әлеуметтік жұмыс</t>
  </si>
  <si>
    <t>M147 Туризм</t>
  </si>
  <si>
    <t>M148 Досуг</t>
  </si>
  <si>
    <t>7M111 Сфера обслуживания</t>
  </si>
  <si>
    <t>M148 Тынығу</t>
  </si>
  <si>
    <t>M149 Ресторанное дело и гостиничный бизнес</t>
  </si>
  <si>
    <t>M149 Мейрамхана ісі және мейманхана бизнесі</t>
  </si>
  <si>
    <t>M150 Санитарно-профилактические мероприятия</t>
  </si>
  <si>
    <t>M150 Санитарлық-профилактикалық іс-шаралар</t>
  </si>
  <si>
    <t>M151 Транспортные услуги</t>
  </si>
  <si>
    <t>7M112 Гигиена и охрана труда на производстве</t>
  </si>
  <si>
    <t>M151 Көлік қызметтері</t>
  </si>
  <si>
    <t>7M113 Транспортные услуги</t>
  </si>
  <si>
    <t xml:space="preserve">Набихан Ернар Киікбайұлы </t>
  </si>
  <si>
    <t xml:space="preserve">Ахматваева Шохлола Хурсанбековна </t>
  </si>
  <si>
    <t xml:space="preserve">Ахмаджанова  Динора Бахрамжановна  </t>
  </si>
  <si>
    <t>Жолдасбай Медет Ержанұлы</t>
  </si>
  <si>
    <t>претенденты</t>
  </si>
  <si>
    <t>Всего</t>
  </si>
  <si>
    <t>В050-Биологические и смежные науки</t>
  </si>
  <si>
    <t>В050-Биологиялық және онымен байланысты ғылымдар</t>
  </si>
  <si>
    <t xml:space="preserve">6В051 Окружающая среда </t>
  </si>
  <si>
    <t xml:space="preserve">Фамилия </t>
  </si>
  <si>
    <t>Имя</t>
  </si>
  <si>
    <t>Отчество</t>
  </si>
  <si>
    <t>ИКТ</t>
  </si>
  <si>
    <t>Код</t>
  </si>
  <si>
    <r>
      <t xml:space="preserve">   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</si>
  <si>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Аблай</t>
  </si>
  <si>
    <t>Әлем</t>
  </si>
  <si>
    <t>Аманкелдіқызы</t>
  </si>
  <si>
    <t>М092</t>
  </si>
  <si>
    <t>Математика и статистика</t>
  </si>
  <si>
    <r>
      <t xml:space="preserve">   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</si>
  <si>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Айсин</t>
  </si>
  <si>
    <t xml:space="preserve">Ануар </t>
  </si>
  <si>
    <t>Ерланович</t>
  </si>
  <si>
    <t>М094</t>
  </si>
  <si>
    <t>Информационные технологии</t>
  </si>
  <si>
    <r>
      <t xml:space="preserve">   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</si>
  <si>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Айтуған</t>
  </si>
  <si>
    <t>Айтуар</t>
  </si>
  <si>
    <t>Алматұлы</t>
  </si>
  <si>
    <t>B012</t>
  </si>
  <si>
    <t>Подготовка учителей химии</t>
  </si>
  <si>
    <r>
      <t xml:space="preserve">   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</si>
  <si>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Ділдәш</t>
  </si>
  <si>
    <t>Олжас</t>
  </si>
  <si>
    <t>Мухамедьярұлы</t>
  </si>
  <si>
    <r>
      <t xml:space="preserve">   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</si>
  <si>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Тулеген</t>
  </si>
  <si>
    <t>Ұлдана</t>
  </si>
  <si>
    <t>Арманқызы</t>
  </si>
  <si>
    <r>
      <t xml:space="preserve">   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</si>
  <si>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Амантай</t>
  </si>
  <si>
    <t>Жараспай</t>
  </si>
  <si>
    <t>Монтайұлы</t>
  </si>
  <si>
    <t>B018</t>
  </si>
  <si>
    <t>Подготовка учителей иностранного языка</t>
  </si>
  <si>
    <r>
      <t xml:space="preserve">   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</si>
  <si>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Жомартова</t>
  </si>
  <si>
    <t>Томирис</t>
  </si>
  <si>
    <t>Имамбаевна</t>
  </si>
  <si>
    <r>
      <t xml:space="preserve">   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</si>
  <si>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Сейтбекова</t>
  </si>
  <si>
    <t>Еркежан</t>
  </si>
  <si>
    <t>Әбидуллақызы</t>
  </si>
  <si>
    <r>
      <t xml:space="preserve">   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</si>
  <si>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Силан</t>
  </si>
  <si>
    <t>Нұрасыл</t>
  </si>
  <si>
    <t>Наурызұлы</t>
  </si>
  <si>
    <r>
      <t xml:space="preserve">  </t>
    </r>
    <r>
      <rPr>
        <sz val="12"/>
        <color rgb="FF000000"/>
        <rFont val="Times New Roman"/>
        <family val="1"/>
        <charset val="204"/>
      </rPr>
      <t>10.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</si>
  <si>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Сүлейменов</t>
  </si>
  <si>
    <t>Төлеби</t>
  </si>
  <si>
    <t>Ғалымжанұлы</t>
  </si>
  <si>
    <r>
      <t xml:space="preserve">  </t>
    </r>
    <r>
      <rPr>
        <sz val="12"/>
        <color rgb="FF000000"/>
        <rFont val="Times New Roman"/>
        <family val="1"/>
        <charset val="204"/>
      </rPr>
      <t>11.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</si>
  <si>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Тлеу</t>
  </si>
  <si>
    <t>Ақерке</t>
  </si>
  <si>
    <t>Қанатбайқызы</t>
  </si>
  <si>
    <r>
      <t xml:space="preserve">  </t>
    </r>
    <r>
      <rPr>
        <sz val="12"/>
        <color rgb="FF000000"/>
        <rFont val="Times New Roman"/>
        <family val="1"/>
        <charset val="204"/>
      </rPr>
      <t>12.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</si>
  <si>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Шаденов</t>
  </si>
  <si>
    <t>Меиржан</t>
  </si>
  <si>
    <t>Нурланович</t>
  </si>
  <si>
    <r>
      <t xml:space="preserve">  </t>
    </r>
    <r>
      <rPr>
        <sz val="12"/>
        <color rgb="FF000000"/>
        <rFont val="Times New Roman"/>
        <family val="1"/>
        <charset val="204"/>
      </rPr>
      <t>13.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</si>
  <si>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Шаяхметова</t>
  </si>
  <si>
    <t>Зере</t>
  </si>
  <si>
    <t>Нұрбекқызы</t>
  </si>
  <si>
    <r>
      <t xml:space="preserve">  </t>
    </r>
    <r>
      <rPr>
        <sz val="12"/>
        <color rgb="FF000000"/>
        <rFont val="Times New Roman"/>
        <family val="1"/>
        <charset val="204"/>
      </rPr>
      <t>14.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</si>
  <si>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Амангелді</t>
  </si>
  <si>
    <t>Ислам</t>
  </si>
  <si>
    <t>Ғалымұлы</t>
  </si>
  <si>
    <t>В044</t>
  </si>
  <si>
    <t>Менеджмент и управление</t>
  </si>
  <si>
    <r>
      <t xml:space="preserve">  </t>
    </r>
    <r>
      <rPr>
        <sz val="12"/>
        <color rgb="FF000000"/>
        <rFont val="Times New Roman"/>
        <family val="1"/>
        <charset val="204"/>
      </rPr>
      <t>15.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</si>
  <si>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Токсамбаева</t>
  </si>
  <si>
    <t>Аида</t>
  </si>
  <si>
    <t>B044</t>
  </si>
  <si>
    <r>
      <t xml:space="preserve">  </t>
    </r>
    <r>
      <rPr>
        <sz val="12"/>
        <color rgb="FF000000"/>
        <rFont val="Times New Roman"/>
        <family val="1"/>
        <charset val="204"/>
      </rPr>
      <t>16.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</si>
  <si>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Дүйсенбек</t>
  </si>
  <si>
    <t>Руслан</t>
  </si>
  <si>
    <t>Ерғалиұлы</t>
  </si>
  <si>
    <t>B046</t>
  </si>
  <si>
    <t>Финансы, экономика, банковское и страховое дело</t>
  </si>
  <si>
    <r>
      <t xml:space="preserve">  </t>
    </r>
    <r>
      <rPr>
        <sz val="12"/>
        <color rgb="FF000000"/>
        <rFont val="Times New Roman"/>
        <family val="1"/>
        <charset val="204"/>
      </rPr>
      <t>17.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</si>
  <si>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Менисов</t>
  </si>
  <si>
    <t>Мадияр</t>
  </si>
  <si>
    <t>Ерсанатович</t>
  </si>
  <si>
    <r>
      <t xml:space="preserve">  </t>
    </r>
    <r>
      <rPr>
        <sz val="12"/>
        <color rgb="FF000000"/>
        <rFont val="Times New Roman"/>
        <family val="1"/>
        <charset val="204"/>
      </rPr>
      <t>18.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</si>
  <si>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Турганбекова</t>
  </si>
  <si>
    <t>Әлия</t>
  </si>
  <si>
    <t>Габитқызы</t>
  </si>
  <si>
    <r>
      <t xml:space="preserve">  </t>
    </r>
    <r>
      <rPr>
        <sz val="12"/>
        <color rgb="FF000000"/>
        <rFont val="Times New Roman"/>
        <family val="1"/>
        <charset val="204"/>
      </rPr>
      <t>19.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</si>
  <si>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Биболат</t>
  </si>
  <si>
    <t>Лаула</t>
  </si>
  <si>
    <t>Биболатқызы</t>
  </si>
  <si>
    <t>B047</t>
  </si>
  <si>
    <t>Маркетинг и реклама</t>
  </si>
  <si>
    <r>
      <t xml:space="preserve">  </t>
    </r>
    <r>
      <rPr>
        <sz val="12"/>
        <color rgb="FF000000"/>
        <rFont val="Times New Roman"/>
        <family val="1"/>
        <charset val="204"/>
      </rPr>
      <t>20.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</si>
  <si>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Жұмахан</t>
  </si>
  <si>
    <t>Аяулым</t>
  </si>
  <si>
    <t>Мақсұтханқызы</t>
  </si>
  <si>
    <r>
      <t xml:space="preserve">  </t>
    </r>
    <r>
      <rPr>
        <sz val="12"/>
        <color rgb="FF000000"/>
        <rFont val="Times New Roman"/>
        <family val="1"/>
        <charset val="204"/>
      </rPr>
      <t>21.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</si>
  <si>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Кожегулова</t>
  </si>
  <si>
    <t>Дария</t>
  </si>
  <si>
    <t>Ренатовна</t>
  </si>
  <si>
    <r>
      <t xml:space="preserve">  </t>
    </r>
    <r>
      <rPr>
        <sz val="12"/>
        <color rgb="FF000000"/>
        <rFont val="Times New Roman"/>
        <family val="1"/>
        <charset val="204"/>
      </rPr>
      <t>22.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</si>
  <si>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Онайбек</t>
  </si>
  <si>
    <t>Мағжан</t>
  </si>
  <si>
    <t>Мұратбекұлы</t>
  </si>
  <si>
    <r>
      <t xml:space="preserve">  </t>
    </r>
    <r>
      <rPr>
        <sz val="12"/>
        <color rgb="FF000000"/>
        <rFont val="Times New Roman"/>
        <family val="1"/>
        <charset val="204"/>
      </rPr>
      <t>23.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</si>
  <si>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Кадырова</t>
  </si>
  <si>
    <t>Камила</t>
  </si>
  <si>
    <t>Тлеукановна</t>
  </si>
  <si>
    <t>B049</t>
  </si>
  <si>
    <t>Право</t>
  </si>
  <si>
    <r>
      <t xml:space="preserve">  </t>
    </r>
    <r>
      <rPr>
        <sz val="12"/>
        <color rgb="FF000000"/>
        <rFont val="Times New Roman"/>
        <family val="1"/>
        <charset val="204"/>
      </rPr>
      <t>24.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</si>
  <si>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Карпыков</t>
  </si>
  <si>
    <t>Дамир</t>
  </si>
  <si>
    <t>Русланович</t>
  </si>
  <si>
    <r>
      <t xml:space="preserve">  </t>
    </r>
    <r>
      <rPr>
        <sz val="12"/>
        <color rgb="FF000000"/>
        <rFont val="Times New Roman"/>
        <family val="1"/>
        <charset val="204"/>
      </rPr>
      <t>25.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</si>
  <si>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Рахметулла</t>
  </si>
  <si>
    <t>Шыңғыс</t>
  </si>
  <si>
    <t>Төлендіұлы</t>
  </si>
  <si>
    <r>
      <t xml:space="preserve">  </t>
    </r>
    <r>
      <rPr>
        <sz val="12"/>
        <color rgb="FF000000"/>
        <rFont val="Times New Roman"/>
        <family val="1"/>
        <charset val="204"/>
      </rPr>
      <t>26.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</si>
  <si>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Асарова</t>
  </si>
  <si>
    <t>Гүлзада</t>
  </si>
  <si>
    <t>Муратқызы</t>
  </si>
  <si>
    <t>B055</t>
  </si>
  <si>
    <r>
      <t xml:space="preserve">  </t>
    </r>
    <r>
      <rPr>
        <sz val="12"/>
        <color rgb="FF000000"/>
        <rFont val="Times New Roman"/>
        <family val="1"/>
        <charset val="204"/>
      </rPr>
      <t>27.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</si>
  <si>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Егемберді</t>
  </si>
  <si>
    <t>Асқар</t>
  </si>
  <si>
    <t>Бердиярұлы</t>
  </si>
  <si>
    <r>
      <t xml:space="preserve">  </t>
    </r>
    <r>
      <rPr>
        <sz val="12"/>
        <color rgb="FF000000"/>
        <rFont val="Times New Roman"/>
        <family val="1"/>
        <charset val="204"/>
      </rPr>
      <t>28.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</si>
  <si>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Жоламан</t>
  </si>
  <si>
    <t>Қанатбек</t>
  </si>
  <si>
    <t>Толыбайұлы</t>
  </si>
  <si>
    <r>
      <t xml:space="preserve">  </t>
    </r>
    <r>
      <rPr>
        <sz val="12"/>
        <color rgb="FF000000"/>
        <rFont val="Times New Roman"/>
        <family val="1"/>
        <charset val="204"/>
      </rPr>
      <t>29.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</si>
  <si>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Қамбарбек</t>
  </si>
  <si>
    <t>Үсенұлы</t>
  </si>
  <si>
    <r>
      <t xml:space="preserve">  </t>
    </r>
    <r>
      <rPr>
        <sz val="12"/>
        <color rgb="FF000000"/>
        <rFont val="Times New Roman"/>
        <family val="1"/>
        <charset val="204"/>
      </rPr>
      <t>30.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</si>
  <si>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Нақып</t>
  </si>
  <si>
    <t>Санжар</t>
  </si>
  <si>
    <t>Жасұланұлы</t>
  </si>
  <si>
    <r>
      <t xml:space="preserve">  </t>
    </r>
    <r>
      <rPr>
        <sz val="12"/>
        <color rgb="FF000000"/>
        <rFont val="Times New Roman"/>
        <family val="1"/>
        <charset val="204"/>
      </rPr>
      <t>31.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</si>
  <si>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Наукенов</t>
  </si>
  <si>
    <t>Диас</t>
  </si>
  <si>
    <t>Азаматұлы</t>
  </si>
  <si>
    <r>
      <t xml:space="preserve">  </t>
    </r>
    <r>
      <rPr>
        <sz val="12"/>
        <color rgb="FF000000"/>
        <rFont val="Times New Roman"/>
        <family val="1"/>
        <charset val="204"/>
      </rPr>
      <t>32.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</si>
  <si>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Нурахметов</t>
  </si>
  <si>
    <t>Алмас</t>
  </si>
  <si>
    <r>
      <t xml:space="preserve">  </t>
    </r>
    <r>
      <rPr>
        <sz val="12"/>
        <color rgb="FF000000"/>
        <rFont val="Times New Roman"/>
        <family val="1"/>
        <charset val="204"/>
      </rPr>
      <t>33.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</si>
  <si>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Рахимжанов</t>
  </si>
  <si>
    <t>Ерасыл</t>
  </si>
  <si>
    <t>Еркінұлы</t>
  </si>
  <si>
    <r>
      <t xml:space="preserve">  </t>
    </r>
    <r>
      <rPr>
        <sz val="12"/>
        <color rgb="FF000000"/>
        <rFont val="Times New Roman"/>
        <family val="1"/>
        <charset val="204"/>
      </rPr>
      <t>34.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</si>
  <si>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Сидоркина</t>
  </si>
  <si>
    <t>Вероника</t>
  </si>
  <si>
    <t>Сергеевна</t>
  </si>
  <si>
    <r>
      <t xml:space="preserve">  </t>
    </r>
    <r>
      <rPr>
        <sz val="12"/>
        <color rgb="FF000000"/>
        <rFont val="Times New Roman"/>
        <family val="1"/>
        <charset val="204"/>
      </rPr>
      <t>35.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</si>
  <si>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Чуев</t>
  </si>
  <si>
    <t>Никита</t>
  </si>
  <si>
    <t>Сергеевич</t>
  </si>
  <si>
    <r>
      <t xml:space="preserve">  </t>
    </r>
    <r>
      <rPr>
        <sz val="12"/>
        <color rgb="FF000000"/>
        <rFont val="Times New Roman"/>
        <family val="1"/>
        <charset val="204"/>
      </rPr>
      <t>36.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</si>
  <si>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Абдиказах</t>
  </si>
  <si>
    <t>Айбек</t>
  </si>
  <si>
    <t>Жандосович</t>
  </si>
  <si>
    <t>В057</t>
  </si>
  <si>
    <r>
      <t xml:space="preserve">  </t>
    </r>
    <r>
      <rPr>
        <sz val="12"/>
        <color rgb="FF000000"/>
        <rFont val="Times New Roman"/>
        <family val="1"/>
        <charset val="204"/>
      </rPr>
      <t>37.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</si>
  <si>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Алирақым</t>
  </si>
  <si>
    <t>Алишер</t>
  </si>
  <si>
    <t>Нұрғалымұлы</t>
  </si>
  <si>
    <r>
      <t xml:space="preserve">  </t>
    </r>
    <r>
      <rPr>
        <sz val="12"/>
        <color rgb="FF000000"/>
        <rFont val="Times New Roman"/>
        <family val="1"/>
        <charset val="204"/>
      </rPr>
      <t>38.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</si>
  <si>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Атыгай</t>
  </si>
  <si>
    <t>Ахатулы</t>
  </si>
  <si>
    <r>
      <t xml:space="preserve">  </t>
    </r>
    <r>
      <rPr>
        <sz val="12"/>
        <color rgb="FF000000"/>
        <rFont val="Times New Roman"/>
        <family val="1"/>
        <charset val="204"/>
      </rPr>
      <t>39.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</si>
  <si>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Ахметшариф</t>
  </si>
  <si>
    <t>Сати</t>
  </si>
  <si>
    <t>Санатович</t>
  </si>
  <si>
    <r>
      <t xml:space="preserve">  </t>
    </r>
    <r>
      <rPr>
        <sz val="12"/>
        <color rgb="FF000000"/>
        <rFont val="Times New Roman"/>
        <family val="1"/>
        <charset val="204"/>
      </rPr>
      <t>40.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</si>
  <si>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Байсарина</t>
  </si>
  <si>
    <t>Аружан</t>
  </si>
  <si>
    <t>Рүстемқызы</t>
  </si>
  <si>
    <r>
      <t xml:space="preserve">  </t>
    </r>
    <r>
      <rPr>
        <sz val="12"/>
        <color rgb="FF000000"/>
        <rFont val="Times New Roman"/>
        <family val="1"/>
        <charset val="204"/>
      </rPr>
      <t>41.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</si>
  <si>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 xml:space="preserve">Бейбатчаева </t>
  </si>
  <si>
    <t>Анар</t>
  </si>
  <si>
    <t>Ержанқызы</t>
  </si>
  <si>
    <r>
      <t xml:space="preserve">  </t>
    </r>
    <r>
      <rPr>
        <sz val="12"/>
        <color rgb="FF000000"/>
        <rFont val="Times New Roman"/>
        <family val="1"/>
        <charset val="204"/>
      </rPr>
      <t>42.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</si>
  <si>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Беков</t>
  </si>
  <si>
    <t>Исмаил</t>
  </si>
  <si>
    <t>Багаудинович</t>
  </si>
  <si>
    <r>
      <t xml:space="preserve">  </t>
    </r>
    <r>
      <rPr>
        <sz val="12"/>
        <color rgb="FF000000"/>
        <rFont val="Times New Roman"/>
        <family val="1"/>
        <charset val="204"/>
      </rPr>
      <t>43.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</si>
  <si>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Бикбулатова</t>
  </si>
  <si>
    <t>Микаэлла</t>
  </si>
  <si>
    <t>Микаиловна</t>
  </si>
  <si>
    <r>
      <t xml:space="preserve">  </t>
    </r>
    <r>
      <rPr>
        <sz val="12"/>
        <color rgb="FF000000"/>
        <rFont val="Times New Roman"/>
        <family val="1"/>
        <charset val="204"/>
      </rPr>
      <t>44.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</si>
  <si>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Еменов</t>
  </si>
  <si>
    <t>Анвар</t>
  </si>
  <si>
    <t>Сабирович</t>
  </si>
  <si>
    <r>
      <t xml:space="preserve">  </t>
    </r>
    <r>
      <rPr>
        <sz val="12"/>
        <color rgb="FF000000"/>
        <rFont val="Times New Roman"/>
        <family val="1"/>
        <charset val="204"/>
      </rPr>
      <t>45.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</si>
  <si>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Есмолдин</t>
  </si>
  <si>
    <t>Ерлан</t>
  </si>
  <si>
    <t>Айдынович</t>
  </si>
  <si>
    <r>
      <t xml:space="preserve">  </t>
    </r>
    <r>
      <rPr>
        <sz val="12"/>
        <color rgb="FF000000"/>
        <rFont val="Times New Roman"/>
        <family val="1"/>
        <charset val="204"/>
      </rPr>
      <t>46.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</si>
  <si>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Жамашев</t>
  </si>
  <si>
    <t>Ержан</t>
  </si>
  <si>
    <t>Жеңісұлы</t>
  </si>
  <si>
    <r>
      <t xml:space="preserve">  </t>
    </r>
    <r>
      <rPr>
        <sz val="12"/>
        <color rgb="FF000000"/>
        <rFont val="Times New Roman"/>
        <family val="1"/>
        <charset val="204"/>
      </rPr>
      <t>47.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</si>
  <si>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Жолдасбаев</t>
  </si>
  <si>
    <t>Ерсултан</t>
  </si>
  <si>
    <t>Бакытжанович</t>
  </si>
  <si>
    <r>
      <t xml:space="preserve">  </t>
    </r>
    <r>
      <rPr>
        <sz val="12"/>
        <color rgb="FF000000"/>
        <rFont val="Times New Roman"/>
        <family val="1"/>
        <charset val="204"/>
      </rPr>
      <t>48.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</si>
  <si>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Жұмабек</t>
  </si>
  <si>
    <t>Нурахмет</t>
  </si>
  <si>
    <t>Шаяхметұлы</t>
  </si>
  <si>
    <r>
      <t xml:space="preserve">  </t>
    </r>
    <r>
      <rPr>
        <sz val="12"/>
        <color rgb="FF000000"/>
        <rFont val="Times New Roman"/>
        <family val="1"/>
        <charset val="204"/>
      </rPr>
      <t>49.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</si>
  <si>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Калмурзин</t>
  </si>
  <si>
    <t>Бекзат</t>
  </si>
  <si>
    <t>Алиевич</t>
  </si>
  <si>
    <r>
      <t xml:space="preserve">  </t>
    </r>
    <r>
      <rPr>
        <sz val="12"/>
        <color rgb="FF000000"/>
        <rFont val="Times New Roman"/>
        <family val="1"/>
        <charset val="204"/>
      </rPr>
      <t>50.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</si>
  <si>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Кожабаев</t>
  </si>
  <si>
    <t>Дастан</t>
  </si>
  <si>
    <t>Болатович</t>
  </si>
  <si>
    <r>
      <t xml:space="preserve">  </t>
    </r>
    <r>
      <rPr>
        <sz val="12"/>
        <color rgb="FF000000"/>
        <rFont val="Times New Roman"/>
        <family val="1"/>
        <charset val="204"/>
      </rPr>
      <t>51.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</si>
  <si>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Кожабергенов</t>
  </si>
  <si>
    <t>Таиржан</t>
  </si>
  <si>
    <t>Адилжанович</t>
  </si>
  <si>
    <r>
      <t xml:space="preserve">  </t>
    </r>
    <r>
      <rPr>
        <sz val="12"/>
        <color rgb="FF000000"/>
        <rFont val="Times New Roman"/>
        <family val="1"/>
        <charset val="204"/>
      </rPr>
      <t>52.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</si>
  <si>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Қайырлы</t>
  </si>
  <si>
    <t>Алихан</t>
  </si>
  <si>
    <t>Нұрлыбекұлы</t>
  </si>
  <si>
    <r>
      <t xml:space="preserve">  </t>
    </r>
    <r>
      <rPr>
        <sz val="12"/>
        <color rgb="FF000000"/>
        <rFont val="Times New Roman"/>
        <family val="1"/>
        <charset val="204"/>
      </rPr>
      <t>53.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</si>
  <si>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Құрманғалиев</t>
  </si>
  <si>
    <t>Жігер</t>
  </si>
  <si>
    <t>Асқарұлы</t>
  </si>
  <si>
    <r>
      <t xml:space="preserve">  </t>
    </r>
    <r>
      <rPr>
        <sz val="12"/>
        <color rgb="FF000000"/>
        <rFont val="Times New Roman"/>
        <family val="1"/>
        <charset val="204"/>
      </rPr>
      <t>54.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</si>
  <si>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Мик</t>
  </si>
  <si>
    <t>Яна</t>
  </si>
  <si>
    <t>Владимировна</t>
  </si>
  <si>
    <r>
      <t xml:space="preserve">  </t>
    </r>
    <r>
      <rPr>
        <sz val="12"/>
        <color rgb="FF000000"/>
        <rFont val="Times New Roman"/>
        <family val="1"/>
        <charset val="204"/>
      </rPr>
      <t>55.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</si>
  <si>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Мусина</t>
  </si>
  <si>
    <t>Медина</t>
  </si>
  <si>
    <t>Куламергенкызы</t>
  </si>
  <si>
    <r>
      <t xml:space="preserve">  </t>
    </r>
    <r>
      <rPr>
        <sz val="12"/>
        <color rgb="FF000000"/>
        <rFont val="Times New Roman"/>
        <family val="1"/>
        <charset val="204"/>
      </rPr>
      <t>56.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</si>
  <si>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Мұрат</t>
  </si>
  <si>
    <t>Азамат</t>
  </si>
  <si>
    <t>Мукиятұлы</t>
  </si>
  <si>
    <r>
      <t xml:space="preserve">  </t>
    </r>
    <r>
      <rPr>
        <sz val="12"/>
        <color rgb="FF000000"/>
        <rFont val="Times New Roman"/>
        <family val="1"/>
        <charset val="204"/>
      </rPr>
      <t>57.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</si>
  <si>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Омаров</t>
  </si>
  <si>
    <t>Асылжан</t>
  </si>
  <si>
    <t>Болатбекұлы</t>
  </si>
  <si>
    <r>
      <t xml:space="preserve">  </t>
    </r>
    <r>
      <rPr>
        <sz val="12"/>
        <color rgb="FF000000"/>
        <rFont val="Times New Roman"/>
        <family val="1"/>
        <charset val="204"/>
      </rPr>
      <t>58.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</si>
  <si>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Сартаева</t>
  </si>
  <si>
    <t>Нуртайқызы</t>
  </si>
  <si>
    <r>
      <t xml:space="preserve">  </t>
    </r>
    <r>
      <rPr>
        <sz val="12"/>
        <color rgb="FF000000"/>
        <rFont val="Times New Roman"/>
        <family val="1"/>
        <charset val="204"/>
      </rPr>
      <t>59.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</si>
  <si>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Сейлханов</t>
  </si>
  <si>
    <t>Темерлан</t>
  </si>
  <si>
    <t>Сакенұлы</t>
  </si>
  <si>
    <r>
      <t xml:space="preserve">  </t>
    </r>
    <r>
      <rPr>
        <sz val="12"/>
        <color rgb="FF000000"/>
        <rFont val="Times New Roman"/>
        <family val="1"/>
        <charset val="204"/>
      </rPr>
      <t>60.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</si>
  <si>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Сергазин</t>
  </si>
  <si>
    <t>Әділ</t>
  </si>
  <si>
    <t>Мақсатұлы</t>
  </si>
  <si>
    <r>
      <t xml:space="preserve">  </t>
    </r>
    <r>
      <rPr>
        <sz val="12"/>
        <color rgb="FF000000"/>
        <rFont val="Times New Roman"/>
        <family val="1"/>
        <charset val="204"/>
      </rPr>
      <t>61.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</si>
  <si>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Серікбай</t>
  </si>
  <si>
    <t>Әділет</t>
  </si>
  <si>
    <t>Дәулетұлы</t>
  </si>
  <si>
    <r>
      <t xml:space="preserve">  </t>
    </r>
    <r>
      <rPr>
        <sz val="12"/>
        <color rgb="FF000000"/>
        <rFont val="Times New Roman"/>
        <family val="1"/>
        <charset val="204"/>
      </rPr>
      <t>62.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</si>
  <si>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Сұлтан-Мұрат</t>
  </si>
  <si>
    <t>Аспарух</t>
  </si>
  <si>
    <t>Нұржанұлы</t>
  </si>
  <si>
    <r>
      <t xml:space="preserve">  </t>
    </r>
    <r>
      <rPr>
        <sz val="12"/>
        <color rgb="FF000000"/>
        <rFont val="Times New Roman"/>
        <family val="1"/>
        <charset val="204"/>
      </rPr>
      <t>63.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</si>
  <si>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Таукенов</t>
  </si>
  <si>
    <t>Асылкен</t>
  </si>
  <si>
    <r>
      <t xml:space="preserve">  </t>
    </r>
    <r>
      <rPr>
        <sz val="12"/>
        <color rgb="FF000000"/>
        <rFont val="Times New Roman"/>
        <family val="1"/>
        <charset val="204"/>
      </rPr>
      <t>64.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</si>
  <si>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Тәубақабыл</t>
  </si>
  <si>
    <t>Нұрлыбек</t>
  </si>
  <si>
    <r>
      <t xml:space="preserve">  </t>
    </r>
    <r>
      <rPr>
        <sz val="12"/>
        <color rgb="FF000000"/>
        <rFont val="Times New Roman"/>
        <family val="1"/>
        <charset val="204"/>
      </rPr>
      <t>65.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</si>
  <si>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Толенгутов</t>
  </si>
  <si>
    <t>Расул</t>
  </si>
  <si>
    <t>Рустемұлы</t>
  </si>
  <si>
    <r>
      <t xml:space="preserve">  </t>
    </r>
    <r>
      <rPr>
        <sz val="12"/>
        <color rgb="FF000000"/>
        <rFont val="Times New Roman"/>
        <family val="1"/>
        <charset val="204"/>
      </rPr>
      <t>66.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</si>
  <si>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Турар</t>
  </si>
  <si>
    <t>Амир</t>
  </si>
  <si>
    <t>Қанатұлы</t>
  </si>
  <si>
    <r>
      <t xml:space="preserve">  </t>
    </r>
    <r>
      <rPr>
        <sz val="12"/>
        <color rgb="FF000000"/>
        <rFont val="Times New Roman"/>
        <family val="1"/>
        <charset val="204"/>
      </rPr>
      <t>67.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</si>
  <si>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Умбетов</t>
  </si>
  <si>
    <t>Оралханұлы</t>
  </si>
  <si>
    <r>
      <t xml:space="preserve">  </t>
    </r>
    <r>
      <rPr>
        <sz val="12"/>
        <color rgb="FF000000"/>
        <rFont val="Times New Roman"/>
        <family val="1"/>
        <charset val="204"/>
      </rPr>
      <t>68.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</si>
  <si>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Утегенова</t>
  </si>
  <si>
    <t>Мадия</t>
  </si>
  <si>
    <t>Бауыржанқызы</t>
  </si>
  <si>
    <r>
      <t xml:space="preserve">  </t>
    </r>
    <r>
      <rPr>
        <sz val="12"/>
        <color rgb="FF000000"/>
        <rFont val="Times New Roman"/>
        <family val="1"/>
        <charset val="204"/>
      </rPr>
      <t>69.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</si>
  <si>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Хабибуллаев</t>
  </si>
  <si>
    <t>Нұркен</t>
  </si>
  <si>
    <t>Сәкенұлы</t>
  </si>
  <si>
    <r>
      <t xml:space="preserve">  </t>
    </r>
    <r>
      <rPr>
        <sz val="12"/>
        <color rgb="FF000000"/>
        <rFont val="Times New Roman"/>
        <family val="1"/>
        <charset val="204"/>
      </rPr>
      <t>70.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</si>
  <si>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 xml:space="preserve">Хусаинов </t>
  </si>
  <si>
    <t>Бахытжан</t>
  </si>
  <si>
    <t>Сидикжанович</t>
  </si>
  <si>
    <r>
      <t xml:space="preserve">  </t>
    </r>
    <r>
      <rPr>
        <sz val="12"/>
        <color rgb="FF000000"/>
        <rFont val="Times New Roman"/>
        <family val="1"/>
        <charset val="204"/>
      </rPr>
      <t>71.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</si>
  <si>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Шадияр</t>
  </si>
  <si>
    <t>Жансерік</t>
  </si>
  <si>
    <t>Жораұлы</t>
  </si>
  <si>
    <r>
      <t xml:space="preserve">  </t>
    </r>
    <r>
      <rPr>
        <sz val="12"/>
        <color rgb="FF000000"/>
        <rFont val="Times New Roman"/>
        <family val="1"/>
        <charset val="204"/>
      </rPr>
      <t>72.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</si>
  <si>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Шуақбаев</t>
  </si>
  <si>
    <t>Дарханұлы</t>
  </si>
  <si>
    <r>
      <t xml:space="preserve">  </t>
    </r>
    <r>
      <rPr>
        <sz val="12"/>
        <color rgb="FF000000"/>
        <rFont val="Times New Roman"/>
        <family val="1"/>
        <charset val="204"/>
      </rPr>
      <t>73.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</si>
  <si>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Асанқызы</t>
  </si>
  <si>
    <t>B140</t>
  </si>
  <si>
    <t>Международные отношения и дипломатия</t>
  </si>
  <si>
    <r>
      <t xml:space="preserve">  </t>
    </r>
    <r>
      <rPr>
        <sz val="12"/>
        <color rgb="FF000000"/>
        <rFont val="Times New Roman"/>
        <family val="1"/>
        <charset val="204"/>
      </rPr>
      <t>74.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</si>
  <si>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Балабекова</t>
  </si>
  <si>
    <t>Малика</t>
  </si>
  <si>
    <t>Нуржановна</t>
  </si>
  <si>
    <r>
      <t xml:space="preserve">  </t>
    </r>
    <r>
      <rPr>
        <sz val="12"/>
        <color rgb="FF000000"/>
        <rFont val="Times New Roman"/>
        <family val="1"/>
        <charset val="204"/>
      </rPr>
      <t>75.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</si>
  <si>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Баянбаева</t>
  </si>
  <si>
    <t>Мадина</t>
  </si>
  <si>
    <t>Кайратовна</t>
  </si>
  <si>
    <r>
      <t xml:space="preserve">  </t>
    </r>
    <r>
      <rPr>
        <sz val="12"/>
        <color rgb="FF000000"/>
        <rFont val="Times New Roman"/>
        <family val="1"/>
        <charset val="204"/>
      </rPr>
      <t>76.</t>
    </r>
    <r>
      <rPr>
        <sz val="7"/>
        <color rgb="FF000000"/>
        <rFont val="Times New Roman"/>
        <family val="1"/>
        <charset val="204"/>
      </rPr>
      <t xml:space="preserve">          </t>
    </r>
    <r>
      <rPr>
        <sz val="12"/>
        <color rgb="FF000000"/>
        <rFont val="Times New Roman"/>
        <family val="1"/>
        <charset val="204"/>
      </rPr>
      <t> </t>
    </r>
  </si>
  <si>
    <t>Картпаева</t>
  </si>
  <si>
    <t>Анель</t>
  </si>
  <si>
    <t>Мараткызы</t>
  </si>
  <si>
    <t>Список студентов откзавших от образовательных грантов</t>
  </si>
  <si>
    <t>Білім грантынан бас тартқан студенттердің тізімі</t>
  </si>
  <si>
    <t>M001 Педагогика және психология</t>
  </si>
  <si>
    <t>M002 Мектепке дейінгі оқыту және тәрбиелеу</t>
  </si>
  <si>
    <t>7M011 Педагогика және психология</t>
  </si>
  <si>
    <t>7М012 Мектепке дейінгі оқыту және тәрбиелеу</t>
  </si>
  <si>
    <t>M021 Специальная педагогика</t>
  </si>
  <si>
    <t>7M019 Специальная педагогика</t>
  </si>
  <si>
    <t>(пусто)</t>
  </si>
  <si>
    <t>Код  и наименование специальности отказных от гранта / Группа образовательных программ</t>
  </si>
  <si>
    <t>Үміткердің ЖОО-ның атауы</t>
  </si>
  <si>
    <t>ФИО обучающегося отказавшегося от гранта</t>
  </si>
  <si>
    <t>7M0101 Денсаулық сақтау</t>
  </si>
  <si>
    <t>7M102 Әлеуметтік қамсыздандыру</t>
  </si>
  <si>
    <t>7M021 Өнер</t>
  </si>
  <si>
    <t>7M022 Гуманитарлық ғылымдар</t>
  </si>
  <si>
    <t>7M023 Тілдер мен әдебиет</t>
  </si>
  <si>
    <t>7M031 Әлеуметтік ғылымдар</t>
  </si>
  <si>
    <t>7M032 Журналистика және ақпарат</t>
  </si>
  <si>
    <t>7M042 Құқық</t>
  </si>
  <si>
    <t>7M082  Мал шаруашылығы</t>
  </si>
  <si>
    <t>7M083 Орман шаруашылығы</t>
  </si>
  <si>
    <t>7M084 Балық шаруашылығы</t>
  </si>
  <si>
    <t>7M085 Жерге орналастыру</t>
  </si>
  <si>
    <t>7M086 Су ресурстары және суды пайдалану</t>
  </si>
  <si>
    <t>7M075 тандарттау, сертификаттау және метрология (сала бойынша)</t>
  </si>
  <si>
    <t>7M074 Су шаруашылығы</t>
  </si>
  <si>
    <t>7M073 Сәулет және құрылыс</t>
  </si>
  <si>
    <t>7M062 Телекоммуникация</t>
  </si>
  <si>
    <r>
      <t>1.</t>
    </r>
    <r>
      <rPr>
        <b/>
        <sz val="12"/>
        <color indexed="8"/>
        <rFont val="Times New Roman"/>
        <family val="1"/>
        <charset val="204"/>
      </rPr>
      <t xml:space="preserve"> Образование</t>
    </r>
  </si>
  <si>
    <t>6B051 Қоршаған орта</t>
  </si>
  <si>
    <t>Наименование вуза обучающегося отказавшегося от гранта</t>
  </si>
  <si>
    <t xml:space="preserve"> </t>
  </si>
  <si>
    <t>Үміткердің Грант  мамандықтын коды мен атауы /
Білім беру бағдарламалары тобы</t>
  </si>
  <si>
    <t>Прошел/не прошел</t>
  </si>
  <si>
    <t>5В040600 Режиссура</t>
  </si>
  <si>
    <t>5В040400 Традиционное музыкальное искусство</t>
  </si>
  <si>
    <t>5В040800 Искусство эстрады</t>
  </si>
  <si>
    <t>5В040700 Актерское искусство</t>
  </si>
  <si>
    <t>5В041600 Искусствоведение</t>
  </si>
  <si>
    <t>5В041400 Графика</t>
  </si>
  <si>
    <t>5В041200 Операторское искусство</t>
  </si>
  <si>
    <t>5В042300 Арт-менеджмент</t>
  </si>
  <si>
    <t>Ашықбаев Жасқанат Тағыбергенұлы</t>
  </si>
  <si>
    <t>Назарбекова Ақерке Жәнібекқызы</t>
  </si>
  <si>
    <t>Жарқынбай Күнбек Әнуарбекұлы</t>
  </si>
  <si>
    <t>Утешева Диана Сериковна</t>
  </si>
  <si>
    <t>Тұрсынхан Әли Рашидұлы</t>
  </si>
  <si>
    <t>В023 Режиссура, арт-менеджмент</t>
  </si>
  <si>
    <t>Қойшиева Дина Тоғайбайқызы</t>
  </si>
  <si>
    <t>Нуреева Анара Армановна</t>
  </si>
  <si>
    <t>Әубакірова Жәния Талғатқызы</t>
  </si>
  <si>
    <t>Жапарова Шахноза Сухрабовна</t>
  </si>
  <si>
    <t>В031 Мода, дизайн</t>
  </si>
  <si>
    <t>Әнуарбек Айзере Әлішерқызы</t>
  </si>
  <si>
    <t>Муратқызы Айкөркем</t>
  </si>
  <si>
    <t>Чернышёва Даяна Павловна</t>
  </si>
  <si>
    <t>Абденов Алмаз Айдарұлы</t>
  </si>
  <si>
    <t>Жагалтаева Айбота Беимбетовна</t>
  </si>
  <si>
    <t>Қожахметов Нұртілек Эрікұлы</t>
  </si>
  <si>
    <t>Сатешова Аружан Кенжебекқызы</t>
  </si>
  <si>
    <t>Елеуова Айша Айбарқызы</t>
  </si>
  <si>
    <t>Қасенов Арнұр Асхатұлы</t>
  </si>
  <si>
    <t>Тукаева Самал Маратовна</t>
  </si>
  <si>
    <t>Манапов Бахтияр Хызметжанович</t>
  </si>
  <si>
    <t>Амантай Ақгүл Қанатқызы</t>
  </si>
  <si>
    <t>Гумарова Наргиз Романовна</t>
  </si>
  <si>
    <t>Серикбаева Айнура Нурлановна</t>
  </si>
  <si>
    <t>Қайратқызы Назерке</t>
  </si>
  <si>
    <t>Оразгелды Анель Аманжолқызы</t>
  </si>
  <si>
    <t>Мурзабекова Айгерим Манарбековна</t>
  </si>
  <si>
    <t>Асанова Балнұр Тауекелқызы</t>
  </si>
  <si>
    <t>Конакбаева Камила Маликовна</t>
  </si>
  <si>
    <t>Бисенғалиева Лилия Нұрланқызы</t>
  </si>
  <si>
    <t>Хан Эльвина</t>
  </si>
  <si>
    <t>Жарылкасынова Анель Максатовна</t>
  </si>
  <si>
    <t>Назенғалиева Ақбөбек Сағынғалиқызы</t>
  </si>
  <si>
    <t>Өзбекова Ақмарал Талғатқызы</t>
  </si>
  <si>
    <t>Бахытжанұлы Марлен</t>
  </si>
  <si>
    <t>Тұрсынбек Ұлас</t>
  </si>
  <si>
    <t>Мұрат Гүлмира</t>
  </si>
  <si>
    <t>Серікова Аяжан Серікқызы</t>
  </si>
  <si>
    <t>Есмурзаева Мөлдір Сағынғалиқызы</t>
  </si>
  <si>
    <t>Ерембай Жансая Елдосқызы</t>
  </si>
  <si>
    <t>Әуелхан Зейін Айдосұлы</t>
  </si>
  <si>
    <t>Рымтай Ерсұлтан Еркебұланұлы</t>
  </si>
  <si>
    <t>Каташева Зарина Манарбековна</t>
  </si>
  <si>
    <t>Ибайдулла Бауыржан Ғабитұлы</t>
  </si>
  <si>
    <t>Асанбек Ұлан Болатбекұлы</t>
  </si>
  <si>
    <t>Сағымбай Мадина Талғатқызы</t>
  </si>
  <si>
    <t>Абілдабеков Мадияр Қайратұлы</t>
  </si>
  <si>
    <t>Рахманкул Жансая Нуридинқызы</t>
  </si>
  <si>
    <t>Күнболат Дәурен Ерболатұлы</t>
  </si>
  <si>
    <t>Жаксылык Айту Жаныбекұлы</t>
  </si>
  <si>
    <t>Амиров Алиаскар Болаттемирович</t>
  </si>
  <si>
    <t>Шарибатов Ернар Жұмабекұлы</t>
  </si>
  <si>
    <t>Говорова Анна Владимировна</t>
  </si>
  <si>
    <t>Оразымбетова Даяна Вячиславовна</t>
  </si>
  <si>
    <t>Лохманов Илхамжан Акваржанулы</t>
  </si>
  <si>
    <t>Абдуллаев Варисжан Баратович</t>
  </si>
  <si>
    <t>Сабырғали Жалғас Сәбитұлы</t>
  </si>
  <si>
    <t>Жапанов Айболат Саламатұлы</t>
  </si>
  <si>
    <t>Мадый Аяжан Токтагулқызы</t>
  </si>
  <si>
    <t>Табиев Таир Азатович</t>
  </si>
  <si>
    <t>Мендыбаева Дамира Ерлановна</t>
  </si>
  <si>
    <t>Таирова Әсем Ризванқызы</t>
  </si>
  <si>
    <t>Бабашева Джамиля Марслиновна</t>
  </si>
  <si>
    <t>Колобова Дарина Константиновна</t>
  </si>
  <si>
    <t>Амиртай Томирис Айбекқызы</t>
  </si>
  <si>
    <t>Тәнірберген Дана Қанатқызы</t>
  </si>
  <si>
    <t>Құмарбек Аяулым Жорабекқызы</t>
  </si>
  <si>
    <t>Копжасарова Алия Какимбековна</t>
  </si>
  <si>
    <t>Маратова Алима Батыржанқызы</t>
  </si>
  <si>
    <t>Жомарт Жансая Жомартқызы</t>
  </si>
  <si>
    <t>Алексеенко Виктория Александровна</t>
  </si>
  <si>
    <t>5В040900 Хореография</t>
  </si>
  <si>
    <t>Алтынбек Мерей Саятбекқызы</t>
  </si>
  <si>
    <t>Серік Нұртұрсын Серікұлы</t>
  </si>
  <si>
    <t>Өтебаева Ұлжалғас Қайыржанқызы</t>
  </si>
  <si>
    <r>
      <rPr>
        <b/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Пернебек Ақтоты Ерманқызы</t>
    </r>
  </si>
  <si>
    <r>
      <rPr>
        <b/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Асрандиева Зияда Болатқызы</t>
    </r>
  </si>
  <si>
    <t>Жақсылық Абай</t>
  </si>
  <si>
    <t>Назикенова Жанара Дуйсеновна</t>
  </si>
  <si>
    <t>Балшораз Мөлдір Мұратбайқызы</t>
  </si>
  <si>
    <t>Тасымова Айнұр Қанатқызы</t>
  </si>
  <si>
    <t>Мырзалы Айдархан Мазылханұлы</t>
  </si>
  <si>
    <t>Уалиханұлы Ануар</t>
  </si>
  <si>
    <t>Тукбаева Гаухар Нурлановна</t>
  </si>
  <si>
    <t>Айтбаева Айгерим Ерлановна</t>
  </si>
  <si>
    <t>Маметеков Елшат Айдосұлы</t>
  </si>
  <si>
    <t>Садыкова Карлыгаш Турланкызы</t>
  </si>
  <si>
    <t>Оразақын Асылкеней Рустемұлы</t>
  </si>
  <si>
    <t>Халкиди Мидэя Витальевна</t>
  </si>
  <si>
    <t>Қанатова Айсұлу Қанатқызы</t>
  </si>
  <si>
    <t>Еренгаипов Нурболат Куанышевич</t>
  </si>
  <si>
    <t>Жаңабай Ерсұлтан Жүздібайұлы</t>
  </si>
  <si>
    <t>Перцева Василиса Александровна</t>
  </si>
  <si>
    <t>Даминов Эмиль Мухтарович</t>
  </si>
  <si>
    <t>Карабаев Нұрдәулет Мухтарбекұлы</t>
  </si>
  <si>
    <t>Мейрбек Әсел Кайрқызы</t>
  </si>
  <si>
    <t>Жоламанова Аружан Жумабекқызы</t>
  </si>
  <si>
    <t>Қалдар Аружан Бақбергенқызы</t>
  </si>
  <si>
    <t>Ф.И.О. всех претендентов</t>
  </si>
  <si>
    <t>Сведения о претендентах на вакантные бюджетные места по группам образовательных
программ /специальностям</t>
  </si>
  <si>
    <t>Наименование ГОП</t>
  </si>
  <si>
    <t>удовлетворен</t>
  </si>
  <si>
    <t>не удовлетворен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</si>
</sst>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333333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2"/>
      <color rgb="FF55555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6" tint="-0.249977111117893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8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theme="6" tint="0.79998168889431442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00B0F0"/>
        <bgColor theme="6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12" fillId="12" borderId="0" applyNumberFormat="0" applyBorder="0" applyAlignment="0" applyProtection="0"/>
    <xf numFmtId="0" fontId="5" fillId="0" borderId="0"/>
    <xf numFmtId="0" fontId="8" fillId="0" borderId="0"/>
  </cellStyleXfs>
  <cellXfs count="287">
    <xf numFmtId="0" fontId="0" fillId="0" borderId="0" xfId="0"/>
    <xf numFmtId="0" fontId="2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11" borderId="4" xfId="0" applyFont="1" applyFill="1" applyBorder="1" applyAlignment="1" applyProtection="1">
      <alignment horizontal="left" vertical="top"/>
      <protection hidden="1"/>
    </xf>
    <xf numFmtId="0" fontId="2" fillId="13" borderId="4" xfId="0" applyFont="1" applyFill="1" applyBorder="1" applyAlignment="1" applyProtection="1">
      <alignment horizontal="left" vertical="top"/>
      <protection locked="0" hidden="1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2" fillId="14" borderId="4" xfId="0" applyFont="1" applyFill="1" applyBorder="1" applyAlignment="1" applyProtection="1">
      <alignment horizontal="left" vertical="top"/>
      <protection hidden="1"/>
    </xf>
    <xf numFmtId="0" fontId="3" fillId="13" borderId="4" xfId="0" applyFont="1" applyFill="1" applyBorder="1" applyAlignment="1" applyProtection="1">
      <alignment horizontal="left" vertical="top"/>
      <protection locked="0" hidden="1"/>
    </xf>
    <xf numFmtId="0" fontId="4" fillId="15" borderId="2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/>
      <protection hidden="1"/>
    </xf>
    <xf numFmtId="0" fontId="4" fillId="16" borderId="2" xfId="0" applyFont="1" applyFill="1" applyBorder="1" applyAlignment="1" applyProtection="1">
      <alignment horizontal="left" vertical="top"/>
      <protection hidden="1"/>
    </xf>
    <xf numFmtId="0" fontId="2" fillId="3" borderId="4" xfId="0" applyFont="1" applyFill="1" applyBorder="1" applyAlignment="1" applyProtection="1">
      <alignment horizontal="left" vertical="top"/>
      <protection hidden="1"/>
    </xf>
    <xf numFmtId="0" fontId="4" fillId="3" borderId="2" xfId="0" applyFont="1" applyFill="1" applyBorder="1" applyAlignment="1" applyProtection="1">
      <alignment horizontal="left" vertical="top"/>
      <protection hidden="1"/>
    </xf>
    <xf numFmtId="0" fontId="4" fillId="16" borderId="2" xfId="0" applyNumberFormat="1" applyFont="1" applyFill="1" applyBorder="1" applyAlignment="1" applyProtection="1">
      <alignment horizontal="left" vertical="top"/>
      <protection hidden="1"/>
    </xf>
    <xf numFmtId="0" fontId="4" fillId="3" borderId="2" xfId="0" applyNumberFormat="1" applyFont="1" applyFill="1" applyBorder="1" applyAlignment="1" applyProtection="1">
      <alignment horizontal="left" vertical="top"/>
      <protection hidden="1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14" borderId="2" xfId="0" applyFont="1" applyFill="1" applyBorder="1" applyAlignment="1" applyProtection="1">
      <alignment horizontal="left" vertical="top"/>
      <protection hidden="1"/>
    </xf>
    <xf numFmtId="0" fontId="4" fillId="3" borderId="4" xfId="0" applyFont="1" applyFill="1" applyBorder="1" applyAlignment="1" applyProtection="1">
      <alignment horizontal="left" vertical="top"/>
      <protection hidden="1"/>
    </xf>
    <xf numFmtId="0" fontId="4" fillId="16" borderId="4" xfId="0" applyFont="1" applyFill="1" applyBorder="1" applyAlignment="1" applyProtection="1">
      <alignment horizontal="left" vertical="top"/>
      <protection hidden="1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" fillId="13" borderId="2" xfId="0" applyFont="1" applyFill="1" applyBorder="1" applyAlignment="1" applyProtection="1">
      <alignment horizontal="left" vertical="top"/>
      <protection locked="0" hidden="1"/>
    </xf>
    <xf numFmtId="0" fontId="2" fillId="14" borderId="4" xfId="0" applyNumberFormat="1" applyFont="1" applyFill="1" applyBorder="1" applyAlignment="1" applyProtection="1">
      <alignment horizontal="left" vertical="top"/>
      <protection hidden="1"/>
    </xf>
    <xf numFmtId="0" fontId="4" fillId="3" borderId="4" xfId="0" applyNumberFormat="1" applyFont="1" applyFill="1" applyBorder="1" applyAlignment="1" applyProtection="1">
      <alignment horizontal="left" vertical="top"/>
      <protection hidden="1"/>
    </xf>
    <xf numFmtId="0" fontId="4" fillId="16" borderId="4" xfId="0" applyNumberFormat="1" applyFont="1" applyFill="1" applyBorder="1" applyAlignment="1" applyProtection="1">
      <alignment horizontal="left" vertical="top"/>
      <protection hidden="1"/>
    </xf>
    <xf numFmtId="0" fontId="3" fillId="3" borderId="4" xfId="2" applyNumberFormat="1" applyFont="1" applyFill="1" applyBorder="1" applyAlignment="1" applyProtection="1">
      <alignment horizontal="left" vertical="top"/>
      <protection hidden="1"/>
    </xf>
    <xf numFmtId="0" fontId="2" fillId="13" borderId="2" xfId="0" applyFont="1" applyFill="1" applyBorder="1" applyAlignment="1" applyProtection="1">
      <alignment vertical="top"/>
      <protection locked="0" hidden="1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4" fillId="17" borderId="4" xfId="0" applyFont="1" applyFill="1" applyBorder="1" applyAlignment="1" applyProtection="1">
      <alignment horizontal="left" vertical="top"/>
      <protection hidden="1"/>
    </xf>
    <xf numFmtId="0" fontId="7" fillId="3" borderId="4" xfId="0" applyFont="1" applyFill="1" applyBorder="1" applyAlignment="1" applyProtection="1">
      <alignment horizontal="left" vertical="top"/>
      <protection hidden="1"/>
    </xf>
    <xf numFmtId="1" fontId="4" fillId="3" borderId="4" xfId="0" applyNumberFormat="1" applyFont="1" applyFill="1" applyBorder="1" applyAlignment="1" applyProtection="1">
      <alignment horizontal="left" vertical="top"/>
      <protection hidden="1"/>
    </xf>
    <xf numFmtId="0" fontId="3" fillId="3" borderId="4" xfId="0" applyFont="1" applyFill="1" applyBorder="1" applyAlignment="1" applyProtection="1">
      <alignment horizontal="left" vertical="top"/>
      <protection hidden="1"/>
    </xf>
    <xf numFmtId="0" fontId="4" fillId="6" borderId="4" xfId="0" applyFont="1" applyFill="1" applyBorder="1" applyAlignment="1" applyProtection="1">
      <alignment horizontal="left" vertical="top"/>
      <protection hidden="1"/>
    </xf>
    <xf numFmtId="0" fontId="4" fillId="14" borderId="4" xfId="0" applyFont="1" applyFill="1" applyBorder="1" applyAlignment="1" applyProtection="1">
      <alignment horizontal="left" vertical="top"/>
      <protection hidden="1"/>
    </xf>
    <xf numFmtId="0" fontId="2" fillId="0" borderId="4" xfId="0" applyFont="1" applyBorder="1" applyAlignment="1">
      <alignment vertical="top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7" fillId="14" borderId="4" xfId="0" applyNumberFormat="1" applyFont="1" applyFill="1" applyBorder="1" applyAlignment="1" applyProtection="1">
      <alignment horizontal="left" vertical="top"/>
      <protection hidden="1"/>
    </xf>
    <xf numFmtId="0" fontId="3" fillId="6" borderId="2" xfId="0" applyFont="1" applyFill="1" applyBorder="1" applyAlignment="1" applyProtection="1">
      <alignment horizontal="left" vertical="top"/>
      <protection hidden="1"/>
    </xf>
    <xf numFmtId="0" fontId="3" fillId="16" borderId="2" xfId="0" applyFont="1" applyFill="1" applyBorder="1" applyAlignment="1" applyProtection="1">
      <alignment horizontal="left" vertical="top"/>
      <protection hidden="1"/>
    </xf>
    <xf numFmtId="0" fontId="3" fillId="14" borderId="2" xfId="0" applyFont="1" applyFill="1" applyBorder="1" applyAlignment="1" applyProtection="1">
      <alignment horizontal="left" vertical="top"/>
      <protection hidden="1"/>
    </xf>
    <xf numFmtId="0" fontId="3" fillId="16" borderId="4" xfId="0" applyFont="1" applyFill="1" applyBorder="1" applyAlignment="1" applyProtection="1">
      <alignment horizontal="left" vertical="top"/>
      <protection hidden="1"/>
    </xf>
    <xf numFmtId="0" fontId="3" fillId="14" borderId="4" xfId="0" applyNumberFormat="1" applyFont="1" applyFill="1" applyBorder="1" applyAlignment="1" applyProtection="1">
      <alignment horizontal="left" vertical="top"/>
      <protection hidden="1"/>
    </xf>
    <xf numFmtId="0" fontId="3" fillId="3" borderId="4" xfId="0" applyNumberFormat="1" applyFont="1" applyFill="1" applyBorder="1" applyAlignment="1" applyProtection="1">
      <alignment horizontal="left" vertical="top"/>
      <protection hidden="1"/>
    </xf>
    <xf numFmtId="0" fontId="3" fillId="16" borderId="4" xfId="0" applyNumberFormat="1" applyFont="1" applyFill="1" applyBorder="1" applyAlignment="1" applyProtection="1">
      <alignment horizontal="left" vertical="top"/>
      <protection hidden="1"/>
    </xf>
    <xf numFmtId="0" fontId="3" fillId="17" borderId="4" xfId="0" applyFont="1" applyFill="1" applyBorder="1" applyAlignment="1" applyProtection="1">
      <alignment horizontal="left" vertical="top"/>
      <protection hidden="1"/>
    </xf>
    <xf numFmtId="1" fontId="3" fillId="3" borderId="4" xfId="0" applyNumberFormat="1" applyFont="1" applyFill="1" applyBorder="1" applyAlignment="1" applyProtection="1">
      <alignment horizontal="left" vertical="top"/>
      <protection hidden="1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19" borderId="4" xfId="0" applyFont="1" applyFill="1" applyBorder="1" applyAlignment="1" applyProtection="1">
      <alignment horizontal="left" vertical="top"/>
      <protection hidden="1"/>
    </xf>
    <xf numFmtId="0" fontId="4" fillId="3" borderId="4" xfId="2" applyFont="1" applyFill="1" applyBorder="1" applyAlignment="1" applyProtection="1">
      <alignment horizontal="left" vertical="top"/>
      <protection hidden="1"/>
    </xf>
    <xf numFmtId="0" fontId="7" fillId="3" borderId="7" xfId="0" applyFont="1" applyFill="1" applyBorder="1" applyAlignment="1" applyProtection="1">
      <alignment horizontal="left" vertical="top"/>
      <protection hidden="1"/>
    </xf>
    <xf numFmtId="2" fontId="4" fillId="3" borderId="4" xfId="0" applyNumberFormat="1" applyFont="1" applyFill="1" applyBorder="1" applyAlignment="1" applyProtection="1">
      <alignment horizontal="left" vertical="top"/>
      <protection hidden="1"/>
    </xf>
    <xf numFmtId="0" fontId="4" fillId="18" borderId="4" xfId="0" applyFont="1" applyFill="1" applyBorder="1" applyAlignment="1" applyProtection="1">
      <alignment horizontal="left" vertical="top"/>
      <protection hidden="1"/>
    </xf>
    <xf numFmtId="0" fontId="2" fillId="14" borderId="5" xfId="0" applyNumberFormat="1" applyFont="1" applyFill="1" applyBorder="1" applyAlignment="1" applyProtection="1">
      <alignment horizontal="left" vertical="top"/>
      <protection hidden="1"/>
    </xf>
    <xf numFmtId="0" fontId="4" fillId="3" borderId="5" xfId="0" applyNumberFormat="1" applyFont="1" applyFill="1" applyBorder="1" applyAlignment="1" applyProtection="1">
      <alignment horizontal="left" vertical="top"/>
      <protection hidden="1"/>
    </xf>
    <xf numFmtId="0" fontId="3" fillId="3" borderId="5" xfId="2" applyNumberFormat="1" applyFont="1" applyFill="1" applyBorder="1" applyAlignment="1" applyProtection="1">
      <alignment horizontal="left" vertical="top"/>
      <protection hidden="1"/>
    </xf>
    <xf numFmtId="0" fontId="4" fillId="3" borderId="5" xfId="0" applyFont="1" applyFill="1" applyBorder="1" applyAlignment="1" applyProtection="1">
      <alignment horizontal="left" vertical="top"/>
      <protection hidden="1"/>
    </xf>
    <xf numFmtId="0" fontId="0" fillId="0" borderId="4" xfId="0" applyBorder="1"/>
    <xf numFmtId="0" fontId="10" fillId="0" borderId="0" xfId="0" applyFont="1" applyAlignment="1"/>
    <xf numFmtId="0" fontId="17" fillId="21" borderId="1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21" borderId="1" xfId="0" applyFont="1" applyFill="1" applyBorder="1" applyAlignment="1">
      <alignment horizontal="left" vertical="top" wrapText="1"/>
    </xf>
    <xf numFmtId="0" fontId="11" fillId="21" borderId="11" xfId="0" applyFont="1" applyFill="1" applyBorder="1" applyAlignment="1">
      <alignment horizontal="left" vertical="top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14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16" borderId="2" xfId="0" applyFont="1" applyFill="1" applyBorder="1" applyAlignment="1" applyProtection="1">
      <alignment horizontal="center" vertical="center"/>
      <protection hidden="1"/>
    </xf>
    <xf numFmtId="0" fontId="4" fillId="16" borderId="2" xfId="0" applyNumberFormat="1" applyFont="1" applyFill="1" applyBorder="1" applyAlignment="1" applyProtection="1">
      <alignment horizontal="center" vertical="center"/>
      <protection hidden="1"/>
    </xf>
    <xf numFmtId="0" fontId="2" fillId="23" borderId="4" xfId="0" applyFont="1" applyFill="1" applyBorder="1" applyAlignment="1">
      <alignment horizontal="left" vertical="top"/>
    </xf>
    <xf numFmtId="0" fontId="10" fillId="0" borderId="0" xfId="0" applyFont="1"/>
    <xf numFmtId="0" fontId="11" fillId="9" borderId="1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left" vertical="top" wrapText="1"/>
    </xf>
    <xf numFmtId="0" fontId="18" fillId="9" borderId="2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top" wrapText="1"/>
    </xf>
    <xf numFmtId="0" fontId="11" fillId="9" borderId="8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left" vertical="top" wrapText="1"/>
    </xf>
    <xf numFmtId="0" fontId="11" fillId="10" borderId="3" xfId="0" applyFont="1" applyFill="1" applyBorder="1" applyAlignment="1">
      <alignment horizontal="left" vertical="top" wrapText="1"/>
    </xf>
    <xf numFmtId="0" fontId="11" fillId="20" borderId="8" xfId="0" applyFont="1" applyFill="1" applyBorder="1" applyAlignment="1">
      <alignment horizontal="left" vertical="top" wrapText="1"/>
    </xf>
    <xf numFmtId="0" fontId="2" fillId="3" borderId="4" xfId="0" applyFont="1" applyFill="1" applyBorder="1" applyAlignment="1" applyProtection="1">
      <alignment vertical="center"/>
      <protection hidden="1"/>
    </xf>
    <xf numFmtId="0" fontId="4" fillId="16" borderId="2" xfId="0" applyFont="1" applyFill="1" applyBorder="1" applyAlignment="1" applyProtection="1">
      <alignment vertical="center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0" fontId="14" fillId="0" borderId="4" xfId="0" applyFont="1" applyBorder="1" applyAlignment="1"/>
    <xf numFmtId="0" fontId="2" fillId="23" borderId="4" xfId="0" applyFont="1" applyFill="1" applyBorder="1" applyAlignment="1" applyProtection="1">
      <alignment horizontal="left" vertical="top"/>
      <protection hidden="1"/>
    </xf>
    <xf numFmtId="0" fontId="2" fillId="23" borderId="4" xfId="0" applyFont="1" applyFill="1" applyBorder="1" applyAlignment="1" applyProtection="1">
      <alignment horizontal="left" vertical="top"/>
      <protection locked="0" hidden="1"/>
    </xf>
    <xf numFmtId="0" fontId="3" fillId="23" borderId="4" xfId="0" applyFont="1" applyFill="1" applyBorder="1" applyAlignment="1" applyProtection="1">
      <alignment horizontal="left" vertical="top"/>
      <protection locked="0"/>
    </xf>
    <xf numFmtId="0" fontId="3" fillId="23" borderId="4" xfId="0" applyFont="1" applyFill="1" applyBorder="1" applyAlignment="1" applyProtection="1">
      <alignment horizontal="left" vertical="top"/>
      <protection locked="0" hidden="1"/>
    </xf>
    <xf numFmtId="0" fontId="2" fillId="23" borderId="4" xfId="0" applyFont="1" applyFill="1" applyBorder="1" applyAlignment="1" applyProtection="1">
      <alignment horizontal="left" vertical="top"/>
      <protection locked="0"/>
    </xf>
    <xf numFmtId="0" fontId="2" fillId="23" borderId="5" xfId="0" applyFont="1" applyFill="1" applyBorder="1" applyAlignment="1" applyProtection="1">
      <alignment horizontal="left" vertical="top"/>
      <protection locked="0"/>
    </xf>
    <xf numFmtId="0" fontId="2" fillId="23" borderId="2" xfId="0" applyFont="1" applyFill="1" applyBorder="1" applyAlignment="1" applyProtection="1">
      <alignment vertical="top"/>
      <protection locked="0" hidden="1"/>
    </xf>
    <xf numFmtId="0" fontId="2" fillId="23" borderId="2" xfId="0" applyFont="1" applyFill="1" applyBorder="1" applyAlignment="1" applyProtection="1">
      <alignment horizontal="left" vertical="top"/>
      <protection locked="0"/>
    </xf>
    <xf numFmtId="0" fontId="2" fillId="23" borderId="2" xfId="0" applyFont="1" applyFill="1" applyBorder="1" applyAlignment="1" applyProtection="1">
      <alignment horizontal="left" vertical="top"/>
      <protection locked="0" hidden="1"/>
    </xf>
    <xf numFmtId="0" fontId="3" fillId="23" borderId="5" xfId="0" applyFont="1" applyFill="1" applyBorder="1" applyAlignment="1" applyProtection="1">
      <alignment horizontal="left" vertical="top"/>
      <protection locked="0"/>
    </xf>
    <xf numFmtId="0" fontId="2" fillId="23" borderId="4" xfId="2" applyFont="1" applyFill="1" applyBorder="1" applyAlignment="1" applyProtection="1">
      <alignment horizontal="left" vertical="top"/>
      <protection locked="0"/>
    </xf>
    <xf numFmtId="3" fontId="2" fillId="23" borderId="4" xfId="0" applyNumberFormat="1" applyFont="1" applyFill="1" applyBorder="1" applyAlignment="1" applyProtection="1">
      <alignment horizontal="left" vertical="top"/>
      <protection locked="0"/>
    </xf>
    <xf numFmtId="0" fontId="2" fillId="23" borderId="4" xfId="0" applyNumberFormat="1" applyFont="1" applyFill="1" applyBorder="1" applyAlignment="1" applyProtection="1">
      <alignment horizontal="left" vertical="top"/>
      <protection hidden="1"/>
    </xf>
    <xf numFmtId="0" fontId="2" fillId="23" borderId="4" xfId="0" applyFont="1" applyFill="1" applyBorder="1" applyAlignment="1" applyProtection="1">
      <alignment horizontal="center" vertical="top"/>
      <protection locked="0"/>
    </xf>
    <xf numFmtId="0" fontId="2" fillId="23" borderId="2" xfId="0" applyNumberFormat="1" applyFont="1" applyFill="1" applyBorder="1" applyAlignment="1" applyProtection="1">
      <alignment vertical="top"/>
      <protection locked="0" hidden="1"/>
    </xf>
    <xf numFmtId="0" fontId="16" fillId="23" borderId="4" xfId="0" applyFont="1" applyFill="1" applyBorder="1" applyAlignment="1" applyProtection="1">
      <alignment horizontal="left" vertical="top"/>
      <protection locked="0"/>
    </xf>
    <xf numFmtId="0" fontId="10" fillId="23" borderId="4" xfId="0" applyFont="1" applyFill="1" applyBorder="1" applyAlignment="1" applyProtection="1">
      <alignment horizontal="left" vertical="top"/>
      <protection locked="0"/>
    </xf>
    <xf numFmtId="0" fontId="14" fillId="23" borderId="4" xfId="0" applyFont="1" applyFill="1" applyBorder="1" applyAlignment="1" applyProtection="1">
      <alignment vertical="top"/>
      <protection locked="0"/>
    </xf>
    <xf numFmtId="0" fontId="3" fillId="23" borderId="4" xfId="0" applyFont="1" applyFill="1" applyBorder="1" applyAlignment="1" applyProtection="1">
      <alignment horizontal="left" vertical="top"/>
      <protection hidden="1"/>
    </xf>
    <xf numFmtId="0" fontId="3" fillId="23" borderId="4" xfId="0" applyFont="1" applyFill="1" applyBorder="1" applyAlignment="1" applyProtection="1">
      <alignment horizontal="left" vertical="top"/>
    </xf>
    <xf numFmtId="0" fontId="3" fillId="23" borderId="2" xfId="0" applyFont="1" applyFill="1" applyBorder="1" applyAlignment="1" applyProtection="1">
      <alignment vertical="top"/>
      <protection locked="0" hidden="1"/>
    </xf>
    <xf numFmtId="0" fontId="3" fillId="23" borderId="2" xfId="0" applyFont="1" applyFill="1" applyBorder="1" applyAlignment="1" applyProtection="1">
      <alignment horizontal="left" vertical="top"/>
      <protection locked="0"/>
    </xf>
    <xf numFmtId="0" fontId="3" fillId="23" borderId="2" xfId="0" applyFont="1" applyFill="1" applyBorder="1" applyAlignment="1" applyProtection="1">
      <alignment horizontal="left" vertical="top"/>
      <protection locked="0" hidden="1"/>
    </xf>
    <xf numFmtId="0" fontId="13" fillId="23" borderId="4" xfId="0" applyFont="1" applyFill="1" applyBorder="1" applyAlignment="1" applyProtection="1">
      <alignment horizontal="left" vertical="top"/>
      <protection locked="0"/>
    </xf>
    <xf numFmtId="0" fontId="2" fillId="23" borderId="7" xfId="0" applyFont="1" applyFill="1" applyBorder="1" applyAlignment="1" applyProtection="1">
      <alignment vertical="top"/>
      <protection locked="0"/>
    </xf>
    <xf numFmtId="0" fontId="2" fillId="23" borderId="7" xfId="0" applyFont="1" applyFill="1" applyBorder="1" applyAlignment="1" applyProtection="1">
      <alignment horizontal="left" vertical="top"/>
      <protection locked="0"/>
    </xf>
    <xf numFmtId="0" fontId="2" fillId="23" borderId="4" xfId="0" applyFont="1" applyFill="1" applyBorder="1" applyAlignment="1" applyProtection="1">
      <alignment vertical="center"/>
      <protection hidden="1"/>
    </xf>
    <xf numFmtId="0" fontId="3" fillId="23" borderId="4" xfId="0" applyFont="1" applyFill="1" applyBorder="1" applyAlignment="1" applyProtection="1">
      <alignment vertical="center"/>
      <protection locked="0" hidden="1"/>
    </xf>
    <xf numFmtId="0" fontId="2" fillId="23" borderId="4" xfId="0" applyFont="1" applyFill="1" applyBorder="1" applyAlignment="1" applyProtection="1">
      <alignment horizontal="center" vertical="center"/>
      <protection locked="0"/>
    </xf>
    <xf numFmtId="0" fontId="2" fillId="23" borderId="4" xfId="0" applyFont="1" applyFill="1" applyBorder="1" applyAlignment="1" applyProtection="1">
      <alignment horizontal="left" vertical="center"/>
      <protection locked="0"/>
    </xf>
    <xf numFmtId="0" fontId="2" fillId="23" borderId="4" xfId="0" applyFont="1" applyFill="1" applyBorder="1" applyAlignment="1" applyProtection="1">
      <alignment horizontal="left" vertical="center"/>
      <protection hidden="1"/>
    </xf>
    <xf numFmtId="0" fontId="3" fillId="23" borderId="4" xfId="0" applyFont="1" applyFill="1" applyBorder="1" applyAlignment="1" applyProtection="1">
      <alignment horizontal="left" vertical="center"/>
      <protection locked="0" hidden="1"/>
    </xf>
    <xf numFmtId="0" fontId="2" fillId="23" borderId="2" xfId="0" applyFont="1" applyFill="1" applyBorder="1" applyAlignment="1" applyProtection="1">
      <alignment horizontal="center" vertical="center"/>
      <protection locked="0"/>
    </xf>
    <xf numFmtId="0" fontId="2" fillId="23" borderId="2" xfId="0" applyFont="1" applyFill="1" applyBorder="1" applyAlignment="1" applyProtection="1">
      <alignment horizontal="center" vertical="center"/>
      <protection locked="0" hidden="1"/>
    </xf>
    <xf numFmtId="0" fontId="16" fillId="23" borderId="4" xfId="0" applyFont="1" applyFill="1" applyBorder="1" applyAlignment="1">
      <alignment horizontal="left" vertical="top"/>
    </xf>
    <xf numFmtId="0" fontId="3" fillId="23" borderId="4" xfId="7" applyFont="1" applyFill="1" applyBorder="1" applyAlignment="1" applyProtection="1">
      <alignment vertical="center"/>
      <protection locked="0"/>
    </xf>
    <xf numFmtId="0" fontId="3" fillId="23" borderId="4" xfId="7" applyFont="1" applyFill="1" applyBorder="1" applyAlignment="1" applyProtection="1">
      <alignment horizontal="center" vertical="center"/>
      <protection locked="0"/>
    </xf>
    <xf numFmtId="0" fontId="3" fillId="23" borderId="4" xfId="0" applyFont="1" applyFill="1" applyBorder="1" applyAlignment="1" applyProtection="1">
      <alignment vertical="center"/>
      <protection locked="0"/>
    </xf>
    <xf numFmtId="0" fontId="3" fillId="23" borderId="4" xfId="0" applyFont="1" applyFill="1" applyBorder="1" applyAlignment="1" applyProtection="1">
      <alignment horizontal="center" vertical="center"/>
      <protection locked="0"/>
    </xf>
    <xf numFmtId="0" fontId="2" fillId="23" borderId="4" xfId="0" applyFont="1" applyFill="1" applyBorder="1" applyAlignment="1" applyProtection="1">
      <alignment horizontal="center" vertical="center"/>
      <protection hidden="1"/>
    </xf>
    <xf numFmtId="0" fontId="19" fillId="23" borderId="4" xfId="0" applyFont="1" applyFill="1" applyBorder="1" applyAlignment="1" applyProtection="1">
      <protection locked="0"/>
    </xf>
    <xf numFmtId="0" fontId="3" fillId="23" borderId="4" xfId="0" applyFont="1" applyFill="1" applyBorder="1" applyAlignment="1" applyProtection="1">
      <alignment horizontal="center"/>
      <protection locked="0"/>
    </xf>
    <xf numFmtId="0" fontId="3" fillId="23" borderId="4" xfId="6" applyFont="1" applyFill="1" applyBorder="1" applyAlignment="1" applyProtection="1">
      <alignment horizontal="center" vertical="center"/>
      <protection locked="0"/>
    </xf>
    <xf numFmtId="0" fontId="3" fillId="23" borderId="4" xfId="6" applyFont="1" applyFill="1" applyBorder="1" applyAlignment="1" applyProtection="1">
      <alignment horizontal="center"/>
      <protection locked="0"/>
    </xf>
    <xf numFmtId="0" fontId="20" fillId="23" borderId="4" xfId="4" applyFont="1" applyFill="1" applyBorder="1" applyAlignment="1" applyProtection="1">
      <alignment horizontal="center" vertical="center"/>
      <protection locked="0"/>
    </xf>
    <xf numFmtId="0" fontId="20" fillId="23" borderId="4" xfId="4" applyFont="1" applyFill="1" applyBorder="1" applyAlignment="1" applyProtection="1">
      <protection locked="0"/>
    </xf>
    <xf numFmtId="0" fontId="3" fillId="23" borderId="2" xfId="0" applyNumberFormat="1" applyFont="1" applyFill="1" applyBorder="1" applyAlignment="1" applyProtection="1">
      <alignment horizontal="left" vertical="top"/>
      <protection locked="0" hidden="1"/>
    </xf>
    <xf numFmtId="0" fontId="4" fillId="23" borderId="4" xfId="0" applyFont="1" applyFill="1" applyBorder="1" applyAlignment="1" applyProtection="1">
      <alignment horizontal="center" vertical="center"/>
      <protection locked="0"/>
    </xf>
    <xf numFmtId="0" fontId="2" fillId="23" borderId="6" xfId="0" applyFont="1" applyFill="1" applyBorder="1" applyAlignment="1" applyProtection="1">
      <alignment horizontal="left" vertical="top"/>
      <protection locked="0"/>
    </xf>
    <xf numFmtId="0" fontId="4" fillId="23" borderId="4" xfId="0" applyFont="1" applyFill="1" applyBorder="1" applyAlignment="1">
      <alignment horizontal="left" vertical="top"/>
    </xf>
    <xf numFmtId="0" fontId="2" fillId="23" borderId="7" xfId="0" applyFont="1" applyFill="1" applyBorder="1" applyAlignment="1" applyProtection="1">
      <alignment horizontal="left" vertical="top"/>
      <protection hidden="1"/>
    </xf>
    <xf numFmtId="49" fontId="2" fillId="23" borderId="4" xfId="0" applyNumberFormat="1" applyFont="1" applyFill="1" applyBorder="1" applyAlignment="1" applyProtection="1">
      <alignment horizontal="left" vertical="top"/>
      <protection locked="0"/>
    </xf>
    <xf numFmtId="0" fontId="3" fillId="23" borderId="4" xfId="0" applyFont="1" applyFill="1" applyBorder="1" applyAlignment="1" applyProtection="1">
      <alignment horizontal="center" vertical="center"/>
      <protection locked="0" hidden="1"/>
    </xf>
    <xf numFmtId="0" fontId="4" fillId="23" borderId="4" xfId="0" applyFont="1" applyFill="1" applyBorder="1" applyAlignment="1" applyProtection="1">
      <alignment vertical="center"/>
      <protection locked="0"/>
    </xf>
    <xf numFmtId="0" fontId="2" fillId="23" borderId="4" xfId="0" applyFont="1" applyFill="1" applyBorder="1" applyAlignment="1" applyProtection="1">
      <alignment vertical="center"/>
      <protection locked="0"/>
    </xf>
    <xf numFmtId="0" fontId="15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" fillId="11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25" fillId="11" borderId="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0" fillId="4" borderId="4" xfId="0" applyNumberFormat="1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23" fillId="26" borderId="4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vertical="top"/>
    </xf>
    <xf numFmtId="0" fontId="23" fillId="2" borderId="6" xfId="0" applyFont="1" applyFill="1" applyBorder="1" applyAlignment="1"/>
    <xf numFmtId="0" fontId="23" fillId="2" borderId="6" xfId="0" applyFont="1" applyFill="1" applyBorder="1" applyAlignment="1">
      <alignment horizontal="left" vertical="top"/>
    </xf>
    <xf numFmtId="0" fontId="21" fillId="24" borderId="4" xfId="0" applyFont="1" applyFill="1" applyBorder="1" applyAlignment="1">
      <alignment vertical="top" wrapText="1"/>
    </xf>
    <xf numFmtId="0" fontId="21" fillId="13" borderId="4" xfId="0" applyFont="1" applyFill="1" applyBorder="1" applyAlignment="1"/>
    <xf numFmtId="0" fontId="21" fillId="25" borderId="4" xfId="0" applyFont="1" applyFill="1" applyBorder="1" applyAlignment="1"/>
    <xf numFmtId="0" fontId="23" fillId="0" borderId="0" xfId="0" applyFont="1" applyAlignment="1">
      <alignment horizontal="left" vertical="top"/>
    </xf>
    <xf numFmtId="0" fontId="23" fillId="0" borderId="0" xfId="0" applyFont="1" applyBorder="1" applyAlignment="1"/>
    <xf numFmtId="0" fontId="23" fillId="0" borderId="0" xfId="0" applyFont="1" applyFill="1" applyBorder="1" applyAlignment="1"/>
    <xf numFmtId="0" fontId="15" fillId="26" borderId="4" xfId="0" applyFont="1" applyFill="1" applyBorder="1" applyAlignment="1">
      <alignment vertical="center"/>
    </xf>
    <xf numFmtId="0" fontId="27" fillId="26" borderId="4" xfId="0" applyFont="1" applyFill="1" applyBorder="1" applyAlignment="1">
      <alignment vertical="center"/>
    </xf>
    <xf numFmtId="0" fontId="23" fillId="26" borderId="4" xfId="0" applyFont="1" applyFill="1" applyBorder="1" applyAlignment="1"/>
    <xf numFmtId="0" fontId="23" fillId="26" borderId="6" xfId="0" applyFont="1" applyFill="1" applyBorder="1" applyAlignment="1"/>
    <xf numFmtId="0" fontId="23" fillId="0" borderId="0" xfId="0" applyFont="1" applyAlignment="1"/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15" fillId="4" borderId="4" xfId="0" applyFont="1" applyFill="1" applyBorder="1" applyAlignment="1">
      <alignment vertical="center"/>
    </xf>
    <xf numFmtId="0" fontId="27" fillId="4" borderId="4" xfId="0" applyFont="1" applyFill="1" applyBorder="1" applyAlignment="1">
      <alignment vertical="center"/>
    </xf>
    <xf numFmtId="0" fontId="23" fillId="4" borderId="4" xfId="0" applyFont="1" applyFill="1" applyBorder="1" applyAlignment="1"/>
    <xf numFmtId="0" fontId="23" fillId="4" borderId="6" xfId="0" applyFont="1" applyFill="1" applyBorder="1" applyAlignment="1"/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3" fillId="26" borderId="7" xfId="0" applyFont="1" applyFill="1" applyBorder="1" applyAlignment="1">
      <alignment horizontal="left" vertical="top" wrapText="1"/>
    </xf>
    <xf numFmtId="0" fontId="23" fillId="26" borderId="4" xfId="0" applyFont="1" applyFill="1" applyBorder="1" applyAlignment="1">
      <alignment horizontal="left" vertical="top" wrapText="1"/>
    </xf>
    <xf numFmtId="0" fontId="23" fillId="26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left" vertical="top"/>
    </xf>
    <xf numFmtId="0" fontId="23" fillId="5" borderId="4" xfId="0" applyFont="1" applyFill="1" applyBorder="1" applyAlignment="1">
      <alignment horizontal="left" vertical="top"/>
    </xf>
    <xf numFmtId="0" fontId="23" fillId="5" borderId="6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center"/>
    </xf>
    <xf numFmtId="0" fontId="27" fillId="4" borderId="6" xfId="0" applyFont="1" applyFill="1" applyBorder="1" applyAlignment="1">
      <alignment vertical="center"/>
    </xf>
    <xf numFmtId="0" fontId="23" fillId="13" borderId="7" xfId="0" applyFont="1" applyFill="1" applyBorder="1" applyAlignment="1">
      <alignment horizontal="left" vertical="top" wrapText="1"/>
    </xf>
    <xf numFmtId="0" fontId="23" fillId="13" borderId="4" xfId="0" applyFont="1" applyFill="1" applyBorder="1" applyAlignment="1">
      <alignment horizontal="left" vertical="top" wrapText="1"/>
    </xf>
    <xf numFmtId="0" fontId="23" fillId="13" borderId="4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3" fillId="13" borderId="7" xfId="0" applyFont="1" applyFill="1" applyBorder="1" applyAlignment="1">
      <alignment horizontal="left" vertical="top"/>
    </xf>
    <xf numFmtId="0" fontId="23" fillId="13" borderId="4" xfId="0" applyFont="1" applyFill="1" applyBorder="1" applyAlignment="1">
      <alignment horizontal="left" vertical="top"/>
    </xf>
    <xf numFmtId="0" fontId="23" fillId="13" borderId="4" xfId="0" applyFont="1" applyFill="1" applyBorder="1" applyAlignment="1"/>
    <xf numFmtId="0" fontId="23" fillId="13" borderId="6" xfId="0" applyFont="1" applyFill="1" applyBorder="1" applyAlignment="1"/>
    <xf numFmtId="0" fontId="23" fillId="4" borderId="4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left" vertical="top"/>
    </xf>
    <xf numFmtId="0" fontId="23" fillId="5" borderId="5" xfId="0" applyFont="1" applyFill="1" applyBorder="1" applyAlignment="1">
      <alignment horizontal="left" vertical="top"/>
    </xf>
    <xf numFmtId="0" fontId="23" fillId="5" borderId="9" xfId="0" applyFont="1" applyFill="1" applyBorder="1" applyAlignment="1">
      <alignment horizontal="left" vertical="top"/>
    </xf>
    <xf numFmtId="0" fontId="23" fillId="22" borderId="7" xfId="0" applyFont="1" applyFill="1" applyBorder="1" applyAlignment="1"/>
    <xf numFmtId="0" fontId="23" fillId="22" borderId="6" xfId="0" applyFont="1" applyFill="1" applyBorder="1" applyAlignment="1">
      <alignment horizontal="left" vertical="top"/>
    </xf>
    <xf numFmtId="0" fontId="23" fillId="22" borderId="10" xfId="0" applyFont="1" applyFill="1" applyBorder="1" applyAlignment="1"/>
    <xf numFmtId="0" fontId="23" fillId="22" borderId="9" xfId="0" applyFont="1" applyFill="1" applyBorder="1" applyAlignment="1">
      <alignment horizontal="left" vertical="top"/>
    </xf>
    <xf numFmtId="0" fontId="15" fillId="13" borderId="4" xfId="0" applyFont="1" applyFill="1" applyBorder="1" applyAlignment="1">
      <alignment horizontal="left" vertical="top"/>
    </xf>
    <xf numFmtId="0" fontId="23" fillId="2" borderId="10" xfId="0" applyFont="1" applyFill="1" applyBorder="1" applyAlignment="1">
      <alignment horizontal="left" vertical="top"/>
    </xf>
    <xf numFmtId="0" fontId="23" fillId="2" borderId="9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5" fillId="4" borderId="4" xfId="0" applyFont="1" applyFill="1" applyBorder="1" applyAlignment="1"/>
    <xf numFmtId="0" fontId="28" fillId="4" borderId="4" xfId="0" applyFont="1" applyFill="1" applyBorder="1" applyAlignment="1"/>
    <xf numFmtId="0" fontId="23" fillId="4" borderId="0" xfId="0" applyFont="1" applyFill="1" applyAlignment="1"/>
    <xf numFmtId="0" fontId="15" fillId="4" borderId="6" xfId="0" applyFont="1" applyFill="1" applyBorder="1" applyAlignment="1">
      <alignment vertical="center"/>
    </xf>
    <xf numFmtId="0" fontId="23" fillId="4" borderId="5" xfId="0" applyFont="1" applyFill="1" applyBorder="1" applyAlignment="1"/>
    <xf numFmtId="0" fontId="15" fillId="4" borderId="5" xfId="0" applyFont="1" applyFill="1" applyBorder="1" applyAlignment="1">
      <alignment vertical="center"/>
    </xf>
    <xf numFmtId="0" fontId="27" fillId="4" borderId="5" xfId="0" applyFont="1" applyFill="1" applyBorder="1" applyAlignment="1">
      <alignment vertical="center"/>
    </xf>
    <xf numFmtId="0" fontId="23" fillId="4" borderId="9" xfId="0" applyFont="1" applyFill="1" applyBorder="1" applyAlignment="1"/>
    <xf numFmtId="0" fontId="21" fillId="13" borderId="4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/>
    <xf numFmtId="0" fontId="21" fillId="0" borderId="0" xfId="0" applyFont="1"/>
    <xf numFmtId="0" fontId="23" fillId="13" borderId="4" xfId="0" applyFont="1" applyFill="1" applyBorder="1" applyAlignment="1">
      <alignment vertical="top"/>
    </xf>
    <xf numFmtId="0" fontId="23" fillId="13" borderId="0" xfId="0" applyFont="1" applyFill="1" applyAlignment="1">
      <alignment horizontal="left" vertical="top"/>
    </xf>
    <xf numFmtId="0" fontId="23" fillId="13" borderId="0" xfId="0" applyFont="1" applyFill="1" applyAlignment="1">
      <alignment vertical="top"/>
    </xf>
    <xf numFmtId="0" fontId="23" fillId="13" borderId="0" xfId="0" applyFont="1" applyFill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6" fillId="0" borderId="0" xfId="0" applyFont="1" applyAlignment="1">
      <alignment horizontal="center" vertical="center" wrapText="1"/>
    </xf>
    <xf numFmtId="0" fontId="30" fillId="0" borderId="4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protection locked="0"/>
    </xf>
    <xf numFmtId="0" fontId="31" fillId="0" borderId="0" xfId="0" applyFont="1" applyFill="1" applyAlignment="1" applyProtection="1">
      <alignment horizontal="left" vertical="top"/>
      <protection locked="0"/>
    </xf>
    <xf numFmtId="0" fontId="29" fillId="0" borderId="0" xfId="0" applyFont="1" applyFill="1" applyAlignment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9" fillId="0" borderId="4" xfId="0" applyFont="1" applyFill="1" applyBorder="1" applyAlignment="1" applyProtection="1">
      <alignment horizontal="center" vertical="top"/>
      <protection locked="0"/>
    </xf>
    <xf numFmtId="0" fontId="30" fillId="0" borderId="4" xfId="0" applyFont="1" applyFill="1" applyBorder="1" applyAlignment="1" applyProtection="1">
      <alignment horizontal="left" vertical="top"/>
      <protection locked="0"/>
    </xf>
    <xf numFmtId="0" fontId="30" fillId="0" borderId="4" xfId="0" applyFont="1" applyFill="1" applyBorder="1" applyAlignment="1" applyProtection="1">
      <alignment horizontal="center" vertical="top"/>
      <protection locked="0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29" fillId="0" borderId="4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top" wrapText="1"/>
      <protection locked="0"/>
    </xf>
    <xf numFmtId="0" fontId="14" fillId="7" borderId="4" xfId="0" applyFont="1" applyFill="1" applyBorder="1" applyAlignment="1">
      <alignment horizontal="center" wrapText="1"/>
    </xf>
    <xf numFmtId="0" fontId="14" fillId="8" borderId="4" xfId="0" applyFont="1" applyFill="1" applyBorder="1" applyAlignment="1">
      <alignment horizontal="center" wrapText="1"/>
    </xf>
    <xf numFmtId="0" fontId="24" fillId="11" borderId="0" xfId="0" applyFont="1" applyFill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left" vertical="top" wrapText="1"/>
      <protection hidden="1"/>
    </xf>
    <xf numFmtId="0" fontId="32" fillId="0" borderId="16" xfId="0" applyFont="1" applyFill="1" applyBorder="1" applyAlignment="1" applyProtection="1">
      <alignment horizontal="center" wrapText="1"/>
      <protection locked="0"/>
    </xf>
    <xf numFmtId="0" fontId="32" fillId="0" borderId="16" xfId="0" applyFont="1" applyFill="1" applyBorder="1" applyAlignment="1" applyProtection="1">
      <alignment horizontal="center"/>
      <protection locked="0"/>
    </xf>
    <xf numFmtId="0" fontId="34" fillId="0" borderId="26" xfId="0" applyFont="1" applyFill="1" applyBorder="1" applyAlignment="1" applyProtection="1">
      <alignment horizontal="left" vertical="top" wrapText="1"/>
      <protection hidden="1"/>
    </xf>
    <xf numFmtId="0" fontId="29" fillId="0" borderId="4" xfId="0" applyFont="1" applyFill="1" applyBorder="1" applyAlignment="1" applyProtection="1">
      <alignment horizontal="left" wrapText="1"/>
      <protection locked="0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0" fontId="30" fillId="0" borderId="27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 applyProtection="1">
      <alignment horizontal="center" vertical="center" wrapText="1"/>
      <protection locked="0"/>
    </xf>
    <xf numFmtId="0" fontId="35" fillId="0" borderId="27" xfId="0" applyFont="1" applyFill="1" applyBorder="1" applyAlignment="1" applyProtection="1">
      <alignment horizontal="left" vertical="center" wrapText="1"/>
      <protection locked="0"/>
    </xf>
  </cellXfs>
  <cellStyles count="9">
    <cellStyle name="Обычный" xfId="0" builtinId="0"/>
    <cellStyle name="Обычный 2" xfId="2"/>
    <cellStyle name="Обычный 27" xfId="8"/>
    <cellStyle name="Обычный 3" xfId="4"/>
    <cellStyle name="Обычный 3 2" xfId="1"/>
    <cellStyle name="Обычный 4" xfId="3"/>
    <cellStyle name="Обычный_Лист1" xfId="7"/>
    <cellStyle name="Процентный 2" xfId="5"/>
    <cellStyle name="Хороший" xfId="6" builtinId="26"/>
  </cellStyles>
  <dxfs count="20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>
          <bgColor rgb="FF92D05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>
          <bgColor rgb="FF92D05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>
          <bgColor rgb="FF92D05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>
          <bgColor rgb="FF92D05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Times New Roman"/>
        <scheme val="none"/>
      </font>
      <fill>
        <patternFill>
          <bgColor rgb="FF92D05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8" tint="0.59999389629810485"/>
        </patternFill>
      </fill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theme="6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theme="6"/>
          <bgColor theme="9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rgb="FF000000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theme="6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 val="0"/>
      </font>
    </dxf>
    <dxf>
      <alignment horizontal="center" readingOrder="0"/>
    </dxf>
    <dxf>
      <alignment vertical="center" readingOrder="0"/>
    </dxf>
    <dxf>
      <alignment horizontal="general" readingOrder="0"/>
    </dxf>
    <dxf>
      <alignment vertical="bottom" readingOrder="0"/>
    </dxf>
    <dxf>
      <fill>
        <patternFill>
          <bgColor theme="0" tint="-0.14999847407452621"/>
        </patternFill>
      </fill>
    </dxf>
    <dxf>
      <alignment wrapText="1" readingOrder="0"/>
    </dxf>
    <dxf>
      <alignment wrapText="0" readingOrder="0"/>
    </dxf>
    <dxf>
      <fill>
        <patternFill patternType="none">
          <bgColor auto="1"/>
        </patternFill>
      </fill>
    </dxf>
    <dxf>
      <alignment wrapText="1" readingOrder="0"/>
    </dxf>
    <dxf>
      <alignment wrapText="0" readingOrder="0"/>
    </dxf>
    <dxf>
      <fill>
        <patternFill patternType="none">
          <bgColor auto="1"/>
        </patternFill>
      </fill>
    </dxf>
    <dxf>
      <alignment wrapText="1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0" tint="-4.9989318521683403E-2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sz val="12"/>
      </font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center" readingOrder="0"/>
    </dxf>
    <dxf>
      <alignment vertical="center" readingOrder="0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alignment horizontal="left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top" readingOrder="0"/>
    </dxf>
    <dxf>
      <alignment wrapText="1" readingOrder="0"/>
    </dxf>
    <dxf>
      <font>
        <name val="Times New Roman"/>
        <scheme val="none"/>
      </font>
    </dxf>
    <dxf>
      <fill>
        <patternFill patternType="none">
          <bgColor auto="1"/>
        </patternFill>
      </fill>
    </dxf>
    <dxf>
      <alignment vertical="top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0" readingOrder="0"/>
    </dxf>
    <dxf>
      <alignment horizontal="left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rgb="FF000000"/>
          <bgColor rgb="FFDAEEF3"/>
        </patternFill>
      </fill>
      <alignment horizontal="left" vertical="top" textRotation="0" wrapText="0" indent="0" justifyLastLine="0" shrinkToFit="0" readingOrder="0"/>
      <protection locked="1" hidden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theme="6"/>
          <bgColor theme="6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92D05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rgb="FF000000"/>
          <bgColor rgb="FFDAEEF3"/>
        </patternFill>
      </fill>
      <alignment horizontal="left" vertical="top" textRotation="0" wrapText="0" indent="0" justifyLastLine="0" shrinkToFit="0" readingOrder="0"/>
      <protection locked="1" hidden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theme="6"/>
          <bgColor theme="6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66FF"/>
      <color rgb="FFFF9933"/>
      <color rgb="FF00FFFF"/>
      <color rgb="FF9999FF"/>
      <color rgb="FFCC99FF"/>
      <color rgb="FFCC66FF"/>
      <color rgb="FF3399FF"/>
      <color rgb="FF0000FF"/>
      <color rgb="FF9900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75.760/&#1042;&#1072;&#1082;&#1072;&#1085;&#1090;&#1099;-2018%20&#1079;&#1080;&#1084;&#1072;%20&#1050;&#1043;&#1059;%20&#1080;&#1084;.%20&#1064;.&#1059;&#1072;&#1083;&#1080;&#1093;&#1072;&#1085;&#1086;&#1074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0;&#1043;&#1055;&#1059;%20&#1080;&#1084;&#1077;&#1085;&#1080;%20&#1059;.&#1057;&#1091;&#1083;&#1090;&#1072;&#1085;&#1075;&#1072;&#1079;&#1080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19.464/&#1042;&#1050;&#1043;&#1059;%20&#1080;&#1084;.&#1057;.&#1040;&#1084;&#1072;&#1085;&#1078;&#1086;&#1083;&#1086;&#1074;&#1072;_%20&#1057;&#1087;&#1080;&#1089;&#1086;&#1082;%20&#1074;&#1072;&#1082;&#1072;&#1085;&#1090;&#1085;&#1099;&#1093;%20%20&#1075;&#1086;&#1089;&#1091;&#1076;&#1072;&#1088;&#1089;&#1090;&#1074;&#1077;&#1085;&#1085;&#1099;&#1093;%20&#1086;&#1073;&#1088;&#1072;&#1079;&#1086;&#1074;&#1072;&#1090;&#1077;&#1083;&#1100;&#1085;&#1099;&#1093;%20&#1075;&#1088;&#1072;&#1085;&#1090;&#1086;&#1074;%202018%20(&#1079;&#1080;&#1084;&#107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2;&#1059;&#1047;&#1072;&#1084;%20&#1042;&#1040;&#1050;&#1040;&#1053;&#1058;%20&#1040;&#1054;%20&#1052;&#1059;&#1048;&#1058;%20%20(&#1087;&#1088;&#1077;&#1090;&#1077;&#1085;&#1076;,%20&#1074;&#1072;&#1082;&#1072;&#1085;&#1090;%20&#1080;%20&#1076;&#1088;%20&#1074;&#1091;&#1079;)%20%20&#1082;&#1072;&#1079;%20&#1088;&#1091;&#10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3;&#1086;&#1074;&#1072;&#1103;%20&#1087;&#1072;&#1087;&#1082;&#1072;/&#1052;&#1054;&#1053;%20&#1056;&#1050;%20&#1074;&#1072;&#1082;&#1072;&#1085;&#1090;%20&#1075;&#1088;&#1072;&#1085;&#1090;&#1099;%202020%20&#1075;&#1086;&#1076;&#1072;%20&#1080;&#1102;&#1085;&#1100;/&#1057;&#1042;&#1054;&#1044;%20&#1074;&#1089;&#1077;&#1093;%20&#1042;&#1059;&#1047;%20&#1042;&#1040;&#1050;&#1040;&#1053;&#1058;%20(&#1087;&#1088;&#1077;&#1090;&#1077;&#1085;&#1076;,%20&#1074;&#1072;&#1082;&#1072;&#1085;&#1090;%20&#1080;%20&#1076;&#1088;%20&#1074;&#1091;&#1079;)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HALG~1/AppData/Local/Temp/7zO4A0CDBBE/&#1052;&#1054;&#1050;_&#1042;&#1059;&#1047;&#1072;&#1084;+&#1042;&#1040;&#1050;&#1040;&#1053;&#1058;+(&#1087;&#1088;&#1077;&#1090;&#1077;&#1085;&#1076;,+&#1074;&#1072;&#1082;&#1072;&#1085;&#1090;+&#1080;+&#1076;&#1088;+&#1074;&#1091;&#1079;)++&#1082;&#1072;&#1079;+&#1088;&#1091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HALG~1/AppData/Local/Temp/7zO4F11202D/&#1050;&#1072;&#1079;&#1053;&#1052;&#1059;%20&#1080;&#1084;.&#1057;.&#1044;.&#1040;&#1089;&#1092;&#1077;&#1085;&#1076;&#1080;&#1103;&#1088;&#1086;&#1074;&#1072;%20+&#1042;&#1040;&#1050;&#1040;&#1053;&#1058;+(&#1087;&#1088;&#1077;&#1090;&#1077;&#1085;&#1076;,+&#1074;&#1072;&#1082;&#1072;&#1085;&#1090;+&#1080;+&#1076;&#1088;+&#1074;&#1091;&#1079;)++&#1082;&#1072;&#1079;+&#1088;&#1091;&#10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0;&#1043;&#1048;&#1059;,%20&#1042;&#1059;&#1047;&#1072;&#1084;%20&#1042;&#1040;&#1050;&#1040;&#1053;&#1058;%20(&#1087;&#1088;&#1077;&#1090;&#1077;&#1085;&#1076;,%20&#1074;&#1072;&#1082;&#1072;&#1085;&#1090;%20&#1080;%20&#1076;&#1088;%20&#1074;&#1091;&#1079;)%20%20&#1082;&#1072;&#1079;%20&#1088;&#1091;&#10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8;&#1085;&#1045;&#1059;%20&#1074;&#1072;&#1082;&#1072;&#1085;&#1090;%20&#1092;&#1086;&#1088;&#1084;&#1072;%20&#1076;&#1083;&#1103;%20&#1074;&#1091;&#1079;&#1086;&#1074;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50;&#1059;%20&#1080;&#1084;.%20&#1052;.%20&#1050;&#1086;&#1079;&#1099;&#1073;&#1072;&#1077;&#1074;&#1072;%20(&#1087;&#1088;&#1077;&#1090;&#1077;&#1085;&#1076;,+&#1074;&#1072;&#1082;&#1072;&#1085;&#1090;+&#1080;+&#1076;&#1088;+&#1074;&#1091;&#1079;)++&#1082;&#1072;&#1079;+&#1088;&#1091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ТЫ 2018 зима"/>
      <sheetName val="инф"/>
      <sheetName val="Лист1"/>
      <sheetName val="ИНФО"/>
    </sheetNames>
    <sheetDataSet>
      <sheetData sheetId="0" refreshError="1"/>
      <sheetData sheetId="1">
        <row r="3">
          <cell r="E3" t="str">
            <v>обычн.</v>
          </cell>
        </row>
        <row r="4">
          <cell r="E4" t="str">
            <v>серпин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усКаз "/>
      <sheetName val="ИНФО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ТЫ 2018 зима"/>
      <sheetName val="инф"/>
    </sheetNames>
    <sheetDataSet>
      <sheetData sheetId="0" refreshError="1"/>
      <sheetData sheetId="1">
        <row r="3">
          <cell r="C3" t="str">
            <v>претендент</v>
          </cell>
        </row>
        <row r="4">
          <cell r="C4" t="str">
            <v>ваканты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усКаз "/>
      <sheetName val="ИНФО"/>
    </sheetNames>
    <sheetDataSet>
      <sheetData sheetId="0"/>
      <sheetData sheetId="1">
        <row r="4">
          <cell r="L4" t="str">
            <v>Евразийский национальный университет им. Л.Н. Гумилева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сдалиВУЗы"/>
      <sheetName val="сдалиВУЗы"/>
      <sheetName val="база РусКаз "/>
      <sheetName val="ИНФО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усКаз "/>
      <sheetName val="ИНФО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усКаз "/>
      <sheetName val="ИНФО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усКаз "/>
      <sheetName val="ИНФО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усКаз "/>
      <sheetName val="ИНФО ГОП"/>
    </sheetNames>
    <sheetDataSet>
      <sheetData sheetId="0"/>
      <sheetData sheetId="1">
        <row r="4">
          <cell r="L4" t="str">
            <v>Евразийский национальный университет им. Л.Н. Гумилева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усКаз "/>
      <sheetName val="ИНФО"/>
    </sheetNames>
    <sheetDataSet>
      <sheetData sheetId="0" refreshError="1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lmira Chalgynbayeva" refreshedDate="44202.501074768516" createdVersion="6" refreshedVersion="6" minRefreshableVersion="3" recordCount="2000">
  <cacheSource type="worksheet">
    <worksheetSource name="Таблица345"/>
  </cacheSource>
  <cacheFields count="35">
    <cacheField name="№" numFmtId="0">
      <sharedItems containsSemiMixedTypes="0" containsString="0" containsNumber="1" containsInteger="1" minValue="1" maxValue="2000"/>
    </cacheField>
    <cacheField name="Наименование ВУЗа претендента" numFmtId="0">
      <sharedItems containsNonDate="0" containsString="0" containsBlank="1"/>
    </cacheField>
    <cacheField name="Ф.И.О. претендента на присуждение образовательного гранта" numFmtId="0">
      <sharedItems containsNonDate="0" containsBlank="1" count="21">
        <m/>
        <s v="Курбанова Дильназ Касымжановна" u="1"/>
        <s v="Рахманов Наурыз Бүркітәліұлы" u="1"/>
        <s v="Төлеубаева Назерке Ерланқызы" u="1"/>
        <s v="Укиев Айбар Айдарұлы" u="1"/>
        <s v="Ахметова Дильназ Данияровна" u="1"/>
        <s v="Кыпшақбаев Руслан Мұхитұлы" u="1"/>
        <s v="Канат Амина Ерланқызы" u="1"/>
        <s v="Желудков Максим Вячеславович" u="1"/>
        <s v="Сулейменова Жасмин Тулегеновна" u="1"/>
        <s v="Мұсабек Досмұхамед Азаматұлы" u="1"/>
        <s v="Солдатбай Әли Ардабекұлы" u="1"/>
        <s v="Дүйсенбекова Инаят Алмасқызы" u="1"/>
        <s v="Джекатов Руслан Маратович" u="1"/>
        <s v="Бердибек Нұрдаулет Нұрғазыұлы" u="1"/>
        <s v="Тулепберген Айкен Төлегенқызы" u="1"/>
        <s v="Аманкелдиева Айзада Олжасқызы" u="1"/>
        <s v="Жұмағұлов Темірлан Айдосұлы" u="1"/>
        <s v="Сакенова Аружан Сагдатовна" u="1"/>
        <s v="Ахметов Бакытжан Асылжанович" u="1"/>
        <s v="Дүйсенәлі Санжар Сәбитұлы" u="1"/>
      </sharedItems>
    </cacheField>
    <cacheField name="Группа специальности претендентов" numFmtId="0">
      <sharedItems/>
    </cacheField>
    <cacheField name="Код  и наименование специальности претендента на присуждение образовательного гранта" numFmtId="0">
      <sharedItems containsNonDate="0" containsBlank="1" count="7">
        <m/>
        <s v="В059 Коммуникации и коммуникационные технологии" u="1"/>
        <s v="В010 Подготовка учителей физики " u="1"/>
        <s v="В046 Финансы, экономика, банковское и страховое дело" u="1"/>
        <s v="В057 Информационные технологии" u="1"/>
        <s v="В044 Менеджмент и управление" u="1"/>
        <s v="В058 Информационная безопасность" u="1"/>
      </sharedItems>
    </cacheField>
    <cacheField name="курс" numFmtId="0">
      <sharedItems containsNonDate="0" containsString="0" containsBlank="1" containsNumber="1" containsInteger="1" minValue="1" maxValue="1" count="2">
        <m/>
        <n v="1" u="1"/>
      </sharedItems>
    </cacheField>
    <cacheField name="GPA" numFmtId="0">
      <sharedItems containsNonDate="0" containsString="0" containsBlank="1"/>
    </cacheField>
    <cacheField name="Статус ВУЗов" numFmtId="0">
      <sharedItems count="3">
        <s v=" "/>
        <s v="Другие ВУЗы" u="1"/>
        <e v="#N/A" u="1"/>
      </sharedItems>
    </cacheField>
    <cacheField name="Наименование вуза обучающегося отказавшегося от гранта" numFmtId="0">
      <sharedItems containsNonDate="0" containsString="0" containsBlank="1" count="1">
        <m/>
      </sharedItems>
    </cacheField>
    <cacheField name="ФИО обучающегося отказавшегося от гранта" numFmtId="0">
      <sharedItems containsNonDate="0" containsString="0" containsBlank="1" count="1">
        <m/>
      </sharedItems>
    </cacheField>
    <cacheField name="Группа специальности ваканта / направления  образовательных программ" numFmtId="0">
      <sharedItems/>
    </cacheField>
    <cacheField name="Код  и наименование специальности отказных от гранта / Группа образовательных программ" numFmtId="0">
      <sharedItems containsNonDate="0" containsString="0" containsBlank="1" count="1">
        <m/>
      </sharedItems>
    </cacheField>
    <cacheField name="Курс " numFmtId="0">
      <sharedItems containsNonDate="0" containsString="0" containsBlank="1"/>
    </cacheField>
    <cacheField name="ваканты" numFmtId="0">
      <sharedItems containsNonDate="0" containsBlank="1" count="2">
        <m/>
        <s v="вакант" u="1"/>
      </sharedItems>
    </cacheField>
    <cacheField name="примечание" numFmtId="0">
      <sharedItems containsNonDate="0" containsString="0" containsBlank="1"/>
    </cacheField>
    <cacheField name="Виды гранта" numFmtId="0">
      <sharedItems containsNonDate="0" containsBlank="1" count="3">
        <m/>
        <s v="Обычный" u="1"/>
        <s v="Квота С/Х" u="1"/>
      </sharedItems>
    </cacheField>
    <cacheField name="Статус ВУЗов2" numFmtId="0">
      <sharedItems/>
    </cacheField>
    <cacheField name="№2" numFmtId="0">
      <sharedItems containsSemiMixedTypes="0" containsString="0" containsNumber="1" containsInteger="1" minValue="1" maxValue="2000"/>
    </cacheField>
    <cacheField name="Үміткердің ЖОО-ның атауы" numFmtId="0">
      <sharedItems count="1">
        <s v=" "/>
      </sharedItems>
    </cacheField>
    <cacheField name="Үміткердің аты-Жөні" numFmtId="0">
      <sharedItems containsBlank="1" count="3">
        <s v=" "/>
        <s v="" u="1"/>
        <m u="1"/>
      </sharedItems>
    </cacheField>
    <cacheField name="Үміткердің Бос мамандықтар тобы / бағыт ОП " numFmtId="0">
      <sharedItems/>
    </cacheField>
    <cacheField name="Үміткердің Грант  мамандықтын коды мен атауы /_x000a_Білім беру бағдарламалары тобы" numFmtId="0">
      <sharedItems count="1">
        <s v=" "/>
      </sharedItems>
    </cacheField>
    <cacheField name="курс2" numFmtId="0">
      <sharedItems/>
    </cacheField>
    <cacheField name="GPA " numFmtId="0">
      <sharedItems/>
    </cacheField>
    <cacheField name="Статус ВУЗов3" numFmtId="0">
      <sharedItems/>
    </cacheField>
    <cacheField name="Бас тартқан оқытушының ЖОО-ның атауы" numFmtId="0">
      <sharedItems/>
    </cacheField>
    <cacheField name="Бас тартқан оқытушының аты-Жөні " numFmtId="0">
      <sharedItems/>
    </cacheField>
    <cacheField name="Бос мамандықтар тобы / бағыт ОП 2" numFmtId="0">
      <sharedItems/>
    </cacheField>
    <cacheField name="Грант беруден бас тартқан оқытушының мамандықтын коды мен атауы /_x000a_Білім беру бағдарламалары тобы3" numFmtId="0">
      <sharedItems/>
    </cacheField>
    <cacheField name="Курс 5" numFmtId="0">
      <sharedItems/>
    </cacheField>
    <cacheField name="вакантар" numFmtId="0">
      <sharedItems/>
    </cacheField>
    <cacheField name="Ескерту" numFmtId="0">
      <sharedItems/>
    </cacheField>
    <cacheField name="Грант түрі" numFmtId="0">
      <sharedItems/>
    </cacheField>
    <cacheField name="ЖОО мәртебесі " numFmtId="0">
      <sharedItems/>
    </cacheField>
    <cacheField name="уровень образованияя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n v="1"/>
    <m/>
    <x v="0"/>
    <s v=" "/>
    <x v="0"/>
    <x v="0"/>
    <m/>
    <x v="0"/>
    <x v="0"/>
    <x v="0"/>
    <s v=" "/>
    <x v="0"/>
    <m/>
    <x v="0"/>
    <m/>
    <x v="0"/>
    <s v=" "/>
    <n v="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"/>
    <m/>
    <x v="0"/>
    <s v=" "/>
    <x v="0"/>
    <x v="0"/>
    <m/>
    <x v="0"/>
    <x v="0"/>
    <x v="0"/>
    <s v=" "/>
    <x v="0"/>
    <m/>
    <x v="0"/>
    <m/>
    <x v="0"/>
    <s v=" "/>
    <n v="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"/>
    <m/>
    <x v="0"/>
    <s v=" "/>
    <x v="0"/>
    <x v="0"/>
    <m/>
    <x v="0"/>
    <x v="0"/>
    <x v="0"/>
    <s v=" "/>
    <x v="0"/>
    <m/>
    <x v="0"/>
    <m/>
    <x v="0"/>
    <s v=" "/>
    <n v="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"/>
    <m/>
    <x v="0"/>
    <s v=" "/>
    <x v="0"/>
    <x v="0"/>
    <m/>
    <x v="0"/>
    <x v="0"/>
    <x v="0"/>
    <s v=" "/>
    <x v="0"/>
    <m/>
    <x v="0"/>
    <m/>
    <x v="0"/>
    <s v=" "/>
    <n v="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"/>
    <m/>
    <x v="0"/>
    <s v=" "/>
    <x v="0"/>
    <x v="0"/>
    <m/>
    <x v="0"/>
    <x v="0"/>
    <x v="0"/>
    <s v=" "/>
    <x v="0"/>
    <m/>
    <x v="0"/>
    <m/>
    <x v="0"/>
    <s v=" "/>
    <n v="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"/>
    <m/>
    <x v="0"/>
    <s v=" "/>
    <x v="0"/>
    <x v="0"/>
    <m/>
    <x v="0"/>
    <x v="0"/>
    <x v="0"/>
    <s v=" "/>
    <x v="0"/>
    <m/>
    <x v="0"/>
    <m/>
    <x v="0"/>
    <s v=" "/>
    <n v="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"/>
    <m/>
    <x v="0"/>
    <s v=" "/>
    <x v="0"/>
    <x v="0"/>
    <m/>
    <x v="0"/>
    <x v="0"/>
    <x v="0"/>
    <s v=" "/>
    <x v="0"/>
    <m/>
    <x v="0"/>
    <m/>
    <x v="0"/>
    <s v=" "/>
    <n v="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"/>
    <m/>
    <x v="0"/>
    <s v=" "/>
    <x v="0"/>
    <x v="0"/>
    <m/>
    <x v="0"/>
    <x v="0"/>
    <x v="0"/>
    <s v=" "/>
    <x v="0"/>
    <m/>
    <x v="0"/>
    <m/>
    <x v="0"/>
    <s v=" "/>
    <n v="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"/>
    <m/>
    <x v="0"/>
    <s v=" "/>
    <x v="0"/>
    <x v="0"/>
    <m/>
    <x v="0"/>
    <x v="0"/>
    <x v="0"/>
    <s v=" "/>
    <x v="0"/>
    <m/>
    <x v="0"/>
    <m/>
    <x v="0"/>
    <s v=" "/>
    <n v="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"/>
    <m/>
    <x v="0"/>
    <s v=" "/>
    <x v="0"/>
    <x v="0"/>
    <m/>
    <x v="0"/>
    <x v="0"/>
    <x v="0"/>
    <s v=" "/>
    <x v="0"/>
    <m/>
    <x v="0"/>
    <m/>
    <x v="0"/>
    <s v=" "/>
    <n v="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"/>
    <m/>
    <x v="0"/>
    <s v=" "/>
    <x v="0"/>
    <x v="0"/>
    <m/>
    <x v="0"/>
    <x v="0"/>
    <x v="0"/>
    <s v=" "/>
    <x v="0"/>
    <m/>
    <x v="0"/>
    <m/>
    <x v="0"/>
    <s v=" "/>
    <n v="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"/>
    <m/>
    <x v="0"/>
    <s v=" "/>
    <x v="0"/>
    <x v="0"/>
    <m/>
    <x v="0"/>
    <x v="0"/>
    <x v="0"/>
    <s v=" "/>
    <x v="0"/>
    <m/>
    <x v="0"/>
    <m/>
    <x v="0"/>
    <s v=" "/>
    <n v="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"/>
    <m/>
    <x v="0"/>
    <s v=" "/>
    <x v="0"/>
    <x v="0"/>
    <m/>
    <x v="0"/>
    <x v="0"/>
    <x v="0"/>
    <s v=" "/>
    <x v="0"/>
    <m/>
    <x v="0"/>
    <m/>
    <x v="0"/>
    <s v=" "/>
    <n v="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"/>
    <m/>
    <x v="0"/>
    <s v=" "/>
    <x v="0"/>
    <x v="0"/>
    <m/>
    <x v="0"/>
    <x v="0"/>
    <x v="0"/>
    <s v=" "/>
    <x v="0"/>
    <m/>
    <x v="0"/>
    <m/>
    <x v="0"/>
    <s v=" "/>
    <n v="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"/>
    <m/>
    <x v="0"/>
    <s v=" "/>
    <x v="0"/>
    <x v="0"/>
    <m/>
    <x v="0"/>
    <x v="0"/>
    <x v="0"/>
    <s v=" "/>
    <x v="0"/>
    <m/>
    <x v="0"/>
    <m/>
    <x v="0"/>
    <s v=" "/>
    <n v="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"/>
    <m/>
    <x v="0"/>
    <s v=" "/>
    <x v="0"/>
    <x v="0"/>
    <m/>
    <x v="0"/>
    <x v="0"/>
    <x v="0"/>
    <s v=" "/>
    <x v="0"/>
    <m/>
    <x v="0"/>
    <m/>
    <x v="0"/>
    <s v=" "/>
    <n v="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"/>
    <m/>
    <x v="0"/>
    <s v=" "/>
    <x v="0"/>
    <x v="0"/>
    <m/>
    <x v="0"/>
    <x v="0"/>
    <x v="0"/>
    <s v=" "/>
    <x v="0"/>
    <m/>
    <x v="0"/>
    <m/>
    <x v="0"/>
    <s v=" "/>
    <n v="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"/>
    <m/>
    <x v="0"/>
    <s v=" "/>
    <x v="0"/>
    <x v="0"/>
    <m/>
    <x v="0"/>
    <x v="0"/>
    <x v="0"/>
    <s v=" "/>
    <x v="0"/>
    <m/>
    <x v="0"/>
    <m/>
    <x v="0"/>
    <s v=" "/>
    <n v="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"/>
    <m/>
    <x v="0"/>
    <s v=" "/>
    <x v="0"/>
    <x v="0"/>
    <m/>
    <x v="0"/>
    <x v="0"/>
    <x v="0"/>
    <s v=" "/>
    <x v="0"/>
    <m/>
    <x v="0"/>
    <m/>
    <x v="0"/>
    <s v=" "/>
    <n v="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"/>
    <m/>
    <x v="0"/>
    <s v=" "/>
    <x v="0"/>
    <x v="0"/>
    <m/>
    <x v="0"/>
    <x v="0"/>
    <x v="0"/>
    <s v=" "/>
    <x v="0"/>
    <m/>
    <x v="0"/>
    <m/>
    <x v="0"/>
    <s v=" "/>
    <n v="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"/>
    <m/>
    <x v="0"/>
    <s v=" "/>
    <x v="0"/>
    <x v="0"/>
    <m/>
    <x v="0"/>
    <x v="0"/>
    <x v="0"/>
    <s v=" "/>
    <x v="0"/>
    <m/>
    <x v="0"/>
    <m/>
    <x v="0"/>
    <s v=" "/>
    <n v="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"/>
    <m/>
    <x v="0"/>
    <s v=" "/>
    <x v="0"/>
    <x v="0"/>
    <m/>
    <x v="0"/>
    <x v="0"/>
    <x v="0"/>
    <s v=" "/>
    <x v="0"/>
    <m/>
    <x v="0"/>
    <m/>
    <x v="0"/>
    <s v=" "/>
    <n v="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"/>
    <m/>
    <x v="0"/>
    <s v=" "/>
    <x v="0"/>
    <x v="0"/>
    <m/>
    <x v="0"/>
    <x v="0"/>
    <x v="0"/>
    <s v=" "/>
    <x v="0"/>
    <m/>
    <x v="0"/>
    <m/>
    <x v="0"/>
    <s v=" "/>
    <n v="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"/>
    <m/>
    <x v="0"/>
    <s v=" "/>
    <x v="0"/>
    <x v="0"/>
    <m/>
    <x v="0"/>
    <x v="0"/>
    <x v="0"/>
    <s v=" "/>
    <x v="0"/>
    <m/>
    <x v="0"/>
    <m/>
    <x v="0"/>
    <s v=" "/>
    <n v="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"/>
    <m/>
    <x v="0"/>
    <s v=" "/>
    <x v="0"/>
    <x v="0"/>
    <m/>
    <x v="0"/>
    <x v="0"/>
    <x v="0"/>
    <s v=" "/>
    <x v="0"/>
    <m/>
    <x v="0"/>
    <m/>
    <x v="0"/>
    <s v=" "/>
    <n v="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"/>
    <m/>
    <x v="0"/>
    <s v=" "/>
    <x v="0"/>
    <x v="0"/>
    <m/>
    <x v="0"/>
    <x v="0"/>
    <x v="0"/>
    <s v=" "/>
    <x v="0"/>
    <m/>
    <x v="0"/>
    <m/>
    <x v="0"/>
    <s v=" "/>
    <n v="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"/>
    <m/>
    <x v="0"/>
    <s v=" "/>
    <x v="0"/>
    <x v="0"/>
    <m/>
    <x v="0"/>
    <x v="0"/>
    <x v="0"/>
    <s v=" "/>
    <x v="0"/>
    <m/>
    <x v="0"/>
    <m/>
    <x v="0"/>
    <s v=" "/>
    <n v="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"/>
    <m/>
    <x v="0"/>
    <s v=" "/>
    <x v="0"/>
    <x v="0"/>
    <m/>
    <x v="0"/>
    <x v="0"/>
    <x v="0"/>
    <s v=" "/>
    <x v="0"/>
    <m/>
    <x v="0"/>
    <m/>
    <x v="0"/>
    <s v=" "/>
    <n v="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"/>
    <m/>
    <x v="0"/>
    <s v=" "/>
    <x v="0"/>
    <x v="0"/>
    <m/>
    <x v="0"/>
    <x v="0"/>
    <x v="0"/>
    <s v=" "/>
    <x v="0"/>
    <m/>
    <x v="0"/>
    <m/>
    <x v="0"/>
    <s v=" "/>
    <n v="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"/>
    <m/>
    <x v="0"/>
    <s v=" "/>
    <x v="0"/>
    <x v="0"/>
    <m/>
    <x v="0"/>
    <x v="0"/>
    <x v="0"/>
    <s v=" "/>
    <x v="0"/>
    <m/>
    <x v="0"/>
    <m/>
    <x v="0"/>
    <s v=" "/>
    <n v="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"/>
    <m/>
    <x v="0"/>
    <s v=" "/>
    <x v="0"/>
    <x v="0"/>
    <m/>
    <x v="0"/>
    <x v="0"/>
    <x v="0"/>
    <s v=" "/>
    <x v="0"/>
    <m/>
    <x v="0"/>
    <m/>
    <x v="0"/>
    <s v=" "/>
    <n v="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"/>
    <m/>
    <x v="0"/>
    <s v=" "/>
    <x v="0"/>
    <x v="0"/>
    <m/>
    <x v="0"/>
    <x v="0"/>
    <x v="0"/>
    <s v=" "/>
    <x v="0"/>
    <m/>
    <x v="0"/>
    <m/>
    <x v="0"/>
    <s v=" "/>
    <n v="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"/>
    <m/>
    <x v="0"/>
    <s v=" "/>
    <x v="0"/>
    <x v="0"/>
    <m/>
    <x v="0"/>
    <x v="0"/>
    <x v="0"/>
    <s v=" "/>
    <x v="0"/>
    <m/>
    <x v="0"/>
    <m/>
    <x v="0"/>
    <s v=" "/>
    <n v="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"/>
    <m/>
    <x v="0"/>
    <s v=" "/>
    <x v="0"/>
    <x v="0"/>
    <m/>
    <x v="0"/>
    <x v="0"/>
    <x v="0"/>
    <s v=" "/>
    <x v="0"/>
    <m/>
    <x v="0"/>
    <m/>
    <x v="0"/>
    <s v=" "/>
    <n v="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"/>
    <m/>
    <x v="0"/>
    <s v=" "/>
    <x v="0"/>
    <x v="0"/>
    <m/>
    <x v="0"/>
    <x v="0"/>
    <x v="0"/>
    <s v=" "/>
    <x v="0"/>
    <m/>
    <x v="0"/>
    <m/>
    <x v="0"/>
    <s v=" "/>
    <n v="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"/>
    <m/>
    <x v="0"/>
    <s v=" "/>
    <x v="0"/>
    <x v="0"/>
    <m/>
    <x v="0"/>
    <x v="0"/>
    <x v="0"/>
    <s v=" "/>
    <x v="0"/>
    <m/>
    <x v="0"/>
    <m/>
    <x v="0"/>
    <s v=" "/>
    <n v="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"/>
    <m/>
    <x v="0"/>
    <s v=" "/>
    <x v="0"/>
    <x v="0"/>
    <m/>
    <x v="0"/>
    <x v="0"/>
    <x v="0"/>
    <s v=" "/>
    <x v="0"/>
    <m/>
    <x v="0"/>
    <m/>
    <x v="0"/>
    <s v=" "/>
    <n v="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"/>
    <m/>
    <x v="0"/>
    <s v=" "/>
    <x v="0"/>
    <x v="0"/>
    <m/>
    <x v="0"/>
    <x v="0"/>
    <x v="0"/>
    <s v=" "/>
    <x v="0"/>
    <m/>
    <x v="0"/>
    <m/>
    <x v="0"/>
    <s v=" "/>
    <n v="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"/>
    <m/>
    <x v="0"/>
    <s v=" "/>
    <x v="0"/>
    <x v="0"/>
    <m/>
    <x v="0"/>
    <x v="0"/>
    <x v="0"/>
    <s v=" "/>
    <x v="0"/>
    <m/>
    <x v="0"/>
    <m/>
    <x v="0"/>
    <s v=" "/>
    <n v="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"/>
    <m/>
    <x v="0"/>
    <s v=" "/>
    <x v="0"/>
    <x v="0"/>
    <m/>
    <x v="0"/>
    <x v="0"/>
    <x v="0"/>
    <s v=" "/>
    <x v="0"/>
    <m/>
    <x v="0"/>
    <m/>
    <x v="0"/>
    <s v=" "/>
    <n v="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"/>
    <m/>
    <x v="0"/>
    <s v=" "/>
    <x v="0"/>
    <x v="0"/>
    <m/>
    <x v="0"/>
    <x v="0"/>
    <x v="0"/>
    <s v=" "/>
    <x v="0"/>
    <m/>
    <x v="0"/>
    <m/>
    <x v="0"/>
    <s v=" "/>
    <n v="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"/>
    <m/>
    <x v="0"/>
    <s v=" "/>
    <x v="0"/>
    <x v="0"/>
    <m/>
    <x v="0"/>
    <x v="0"/>
    <x v="0"/>
    <s v=" "/>
    <x v="0"/>
    <m/>
    <x v="0"/>
    <m/>
    <x v="0"/>
    <s v=" "/>
    <n v="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"/>
    <m/>
    <x v="0"/>
    <s v=" "/>
    <x v="0"/>
    <x v="0"/>
    <m/>
    <x v="0"/>
    <x v="0"/>
    <x v="0"/>
    <s v=" "/>
    <x v="0"/>
    <m/>
    <x v="0"/>
    <m/>
    <x v="0"/>
    <s v=" "/>
    <n v="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"/>
    <m/>
    <x v="0"/>
    <s v=" "/>
    <x v="0"/>
    <x v="0"/>
    <m/>
    <x v="0"/>
    <x v="0"/>
    <x v="0"/>
    <s v=" "/>
    <x v="0"/>
    <m/>
    <x v="0"/>
    <m/>
    <x v="0"/>
    <s v=" "/>
    <n v="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"/>
    <m/>
    <x v="0"/>
    <s v=" "/>
    <x v="0"/>
    <x v="0"/>
    <m/>
    <x v="0"/>
    <x v="0"/>
    <x v="0"/>
    <s v=" "/>
    <x v="0"/>
    <m/>
    <x v="0"/>
    <m/>
    <x v="0"/>
    <s v=" "/>
    <n v="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"/>
    <m/>
    <x v="0"/>
    <s v=" "/>
    <x v="0"/>
    <x v="0"/>
    <m/>
    <x v="0"/>
    <x v="0"/>
    <x v="0"/>
    <s v=" "/>
    <x v="0"/>
    <m/>
    <x v="0"/>
    <m/>
    <x v="0"/>
    <s v=" "/>
    <n v="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"/>
    <m/>
    <x v="0"/>
    <s v=" "/>
    <x v="0"/>
    <x v="0"/>
    <m/>
    <x v="0"/>
    <x v="0"/>
    <x v="0"/>
    <s v=" "/>
    <x v="0"/>
    <m/>
    <x v="0"/>
    <m/>
    <x v="0"/>
    <s v=" "/>
    <n v="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"/>
    <m/>
    <x v="0"/>
    <s v=" "/>
    <x v="0"/>
    <x v="0"/>
    <m/>
    <x v="0"/>
    <x v="0"/>
    <x v="0"/>
    <s v=" "/>
    <x v="0"/>
    <m/>
    <x v="0"/>
    <m/>
    <x v="0"/>
    <s v=" "/>
    <n v="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"/>
    <m/>
    <x v="0"/>
    <s v=" "/>
    <x v="0"/>
    <x v="0"/>
    <m/>
    <x v="0"/>
    <x v="0"/>
    <x v="0"/>
    <s v=" "/>
    <x v="0"/>
    <m/>
    <x v="0"/>
    <m/>
    <x v="0"/>
    <s v=" "/>
    <n v="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"/>
    <m/>
    <x v="0"/>
    <s v=" "/>
    <x v="0"/>
    <x v="0"/>
    <m/>
    <x v="0"/>
    <x v="0"/>
    <x v="0"/>
    <s v=" "/>
    <x v="0"/>
    <m/>
    <x v="0"/>
    <m/>
    <x v="0"/>
    <s v=" "/>
    <n v="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"/>
    <m/>
    <x v="0"/>
    <s v=" "/>
    <x v="0"/>
    <x v="0"/>
    <m/>
    <x v="0"/>
    <x v="0"/>
    <x v="0"/>
    <s v=" "/>
    <x v="0"/>
    <m/>
    <x v="0"/>
    <m/>
    <x v="0"/>
    <s v=" "/>
    <n v="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"/>
    <m/>
    <x v="0"/>
    <s v=" "/>
    <x v="0"/>
    <x v="0"/>
    <m/>
    <x v="0"/>
    <x v="0"/>
    <x v="0"/>
    <s v=" "/>
    <x v="0"/>
    <m/>
    <x v="0"/>
    <m/>
    <x v="0"/>
    <s v=" "/>
    <n v="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"/>
    <m/>
    <x v="0"/>
    <s v=" "/>
    <x v="0"/>
    <x v="0"/>
    <m/>
    <x v="0"/>
    <x v="0"/>
    <x v="0"/>
    <s v=" "/>
    <x v="0"/>
    <m/>
    <x v="0"/>
    <m/>
    <x v="0"/>
    <s v=" "/>
    <n v="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"/>
    <m/>
    <x v="0"/>
    <s v=" "/>
    <x v="0"/>
    <x v="0"/>
    <m/>
    <x v="0"/>
    <x v="0"/>
    <x v="0"/>
    <s v=" "/>
    <x v="0"/>
    <m/>
    <x v="0"/>
    <m/>
    <x v="0"/>
    <s v=" "/>
    <n v="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"/>
    <m/>
    <x v="0"/>
    <s v=" "/>
    <x v="0"/>
    <x v="0"/>
    <m/>
    <x v="0"/>
    <x v="0"/>
    <x v="0"/>
    <s v=" "/>
    <x v="0"/>
    <m/>
    <x v="0"/>
    <m/>
    <x v="0"/>
    <s v=" "/>
    <n v="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"/>
    <m/>
    <x v="0"/>
    <s v=" "/>
    <x v="0"/>
    <x v="0"/>
    <m/>
    <x v="0"/>
    <x v="0"/>
    <x v="0"/>
    <s v=" "/>
    <x v="0"/>
    <m/>
    <x v="0"/>
    <m/>
    <x v="0"/>
    <s v=" "/>
    <n v="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"/>
    <m/>
    <x v="0"/>
    <s v=" "/>
    <x v="0"/>
    <x v="0"/>
    <m/>
    <x v="0"/>
    <x v="0"/>
    <x v="0"/>
    <s v=" "/>
    <x v="0"/>
    <m/>
    <x v="0"/>
    <m/>
    <x v="0"/>
    <s v=" "/>
    <n v="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"/>
    <m/>
    <x v="0"/>
    <s v=" "/>
    <x v="0"/>
    <x v="0"/>
    <m/>
    <x v="0"/>
    <x v="0"/>
    <x v="0"/>
    <s v=" "/>
    <x v="0"/>
    <m/>
    <x v="0"/>
    <m/>
    <x v="0"/>
    <s v=" "/>
    <n v="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"/>
    <m/>
    <x v="0"/>
    <s v=" "/>
    <x v="0"/>
    <x v="0"/>
    <m/>
    <x v="0"/>
    <x v="0"/>
    <x v="0"/>
    <s v=" "/>
    <x v="0"/>
    <m/>
    <x v="0"/>
    <m/>
    <x v="0"/>
    <s v=" "/>
    <n v="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"/>
    <m/>
    <x v="0"/>
    <s v=" "/>
    <x v="0"/>
    <x v="0"/>
    <m/>
    <x v="0"/>
    <x v="0"/>
    <x v="0"/>
    <s v=" "/>
    <x v="0"/>
    <m/>
    <x v="0"/>
    <m/>
    <x v="0"/>
    <s v=" "/>
    <n v="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"/>
    <m/>
    <x v="0"/>
    <s v=" "/>
    <x v="0"/>
    <x v="0"/>
    <m/>
    <x v="0"/>
    <x v="0"/>
    <x v="0"/>
    <s v=" "/>
    <x v="0"/>
    <m/>
    <x v="0"/>
    <m/>
    <x v="0"/>
    <s v=" "/>
    <n v="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"/>
    <m/>
    <x v="0"/>
    <s v=" "/>
    <x v="0"/>
    <x v="0"/>
    <m/>
    <x v="0"/>
    <x v="0"/>
    <x v="0"/>
    <s v=" "/>
    <x v="0"/>
    <m/>
    <x v="0"/>
    <m/>
    <x v="0"/>
    <s v=" "/>
    <n v="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"/>
    <m/>
    <x v="0"/>
    <s v=" "/>
    <x v="0"/>
    <x v="0"/>
    <m/>
    <x v="0"/>
    <x v="0"/>
    <x v="0"/>
    <s v=" "/>
    <x v="0"/>
    <m/>
    <x v="0"/>
    <m/>
    <x v="0"/>
    <s v=" "/>
    <n v="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"/>
    <m/>
    <x v="0"/>
    <s v=" "/>
    <x v="0"/>
    <x v="0"/>
    <m/>
    <x v="0"/>
    <x v="0"/>
    <x v="0"/>
    <s v=" "/>
    <x v="0"/>
    <m/>
    <x v="0"/>
    <m/>
    <x v="0"/>
    <s v=" "/>
    <n v="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"/>
    <m/>
    <x v="0"/>
    <s v=" "/>
    <x v="0"/>
    <x v="0"/>
    <m/>
    <x v="0"/>
    <x v="0"/>
    <x v="0"/>
    <s v=" "/>
    <x v="0"/>
    <m/>
    <x v="0"/>
    <m/>
    <x v="0"/>
    <s v=" "/>
    <n v="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"/>
    <m/>
    <x v="0"/>
    <s v=" "/>
    <x v="0"/>
    <x v="0"/>
    <m/>
    <x v="0"/>
    <x v="0"/>
    <x v="0"/>
    <s v=" "/>
    <x v="0"/>
    <m/>
    <x v="0"/>
    <m/>
    <x v="0"/>
    <s v=" "/>
    <n v="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"/>
    <m/>
    <x v="0"/>
    <s v=" "/>
    <x v="0"/>
    <x v="0"/>
    <m/>
    <x v="0"/>
    <x v="0"/>
    <x v="0"/>
    <s v=" "/>
    <x v="0"/>
    <m/>
    <x v="0"/>
    <m/>
    <x v="0"/>
    <s v=" "/>
    <n v="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"/>
    <m/>
    <x v="0"/>
    <s v=" "/>
    <x v="0"/>
    <x v="0"/>
    <m/>
    <x v="0"/>
    <x v="0"/>
    <x v="0"/>
    <s v=" "/>
    <x v="0"/>
    <m/>
    <x v="0"/>
    <m/>
    <x v="0"/>
    <s v=" "/>
    <n v="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"/>
    <m/>
    <x v="0"/>
    <s v=" "/>
    <x v="0"/>
    <x v="0"/>
    <m/>
    <x v="0"/>
    <x v="0"/>
    <x v="0"/>
    <s v=" "/>
    <x v="0"/>
    <m/>
    <x v="0"/>
    <m/>
    <x v="0"/>
    <s v=" "/>
    <n v="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"/>
    <m/>
    <x v="0"/>
    <s v=" "/>
    <x v="0"/>
    <x v="0"/>
    <m/>
    <x v="0"/>
    <x v="0"/>
    <x v="0"/>
    <s v=" "/>
    <x v="0"/>
    <m/>
    <x v="0"/>
    <m/>
    <x v="0"/>
    <s v=" "/>
    <n v="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"/>
    <m/>
    <x v="0"/>
    <s v=" "/>
    <x v="0"/>
    <x v="0"/>
    <m/>
    <x v="0"/>
    <x v="0"/>
    <x v="0"/>
    <s v=" "/>
    <x v="0"/>
    <m/>
    <x v="0"/>
    <m/>
    <x v="0"/>
    <s v=" "/>
    <n v="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"/>
    <m/>
    <x v="0"/>
    <s v=" "/>
    <x v="0"/>
    <x v="0"/>
    <m/>
    <x v="0"/>
    <x v="0"/>
    <x v="0"/>
    <s v=" "/>
    <x v="0"/>
    <m/>
    <x v="0"/>
    <m/>
    <x v="0"/>
    <s v=" "/>
    <n v="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"/>
    <m/>
    <x v="0"/>
    <s v=" "/>
    <x v="0"/>
    <x v="0"/>
    <m/>
    <x v="0"/>
    <x v="0"/>
    <x v="0"/>
    <s v=" "/>
    <x v="0"/>
    <m/>
    <x v="0"/>
    <m/>
    <x v="0"/>
    <s v=" "/>
    <n v="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"/>
    <m/>
    <x v="0"/>
    <s v=" "/>
    <x v="0"/>
    <x v="0"/>
    <m/>
    <x v="0"/>
    <x v="0"/>
    <x v="0"/>
    <s v=" "/>
    <x v="0"/>
    <m/>
    <x v="0"/>
    <m/>
    <x v="0"/>
    <s v=" "/>
    <n v="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"/>
    <m/>
    <x v="0"/>
    <s v=" "/>
    <x v="0"/>
    <x v="0"/>
    <m/>
    <x v="0"/>
    <x v="0"/>
    <x v="0"/>
    <s v=" "/>
    <x v="0"/>
    <m/>
    <x v="0"/>
    <m/>
    <x v="0"/>
    <s v=" "/>
    <n v="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"/>
    <m/>
    <x v="0"/>
    <s v=" "/>
    <x v="0"/>
    <x v="0"/>
    <m/>
    <x v="0"/>
    <x v="0"/>
    <x v="0"/>
    <s v=" "/>
    <x v="0"/>
    <m/>
    <x v="0"/>
    <m/>
    <x v="0"/>
    <s v=" "/>
    <n v="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"/>
    <m/>
    <x v="0"/>
    <s v=" "/>
    <x v="0"/>
    <x v="0"/>
    <m/>
    <x v="0"/>
    <x v="0"/>
    <x v="0"/>
    <s v=" "/>
    <x v="0"/>
    <m/>
    <x v="0"/>
    <m/>
    <x v="0"/>
    <s v=" "/>
    <n v="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"/>
    <m/>
    <x v="0"/>
    <s v=" "/>
    <x v="0"/>
    <x v="0"/>
    <m/>
    <x v="0"/>
    <x v="0"/>
    <x v="0"/>
    <s v=" "/>
    <x v="0"/>
    <m/>
    <x v="0"/>
    <m/>
    <x v="0"/>
    <s v=" "/>
    <n v="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"/>
    <m/>
    <x v="0"/>
    <s v=" "/>
    <x v="0"/>
    <x v="0"/>
    <m/>
    <x v="0"/>
    <x v="0"/>
    <x v="0"/>
    <s v=" "/>
    <x v="0"/>
    <m/>
    <x v="0"/>
    <m/>
    <x v="0"/>
    <s v=" "/>
    <n v="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"/>
    <m/>
    <x v="0"/>
    <s v=" "/>
    <x v="0"/>
    <x v="0"/>
    <m/>
    <x v="0"/>
    <x v="0"/>
    <x v="0"/>
    <s v=" "/>
    <x v="0"/>
    <m/>
    <x v="0"/>
    <m/>
    <x v="0"/>
    <s v=" "/>
    <n v="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"/>
    <m/>
    <x v="0"/>
    <s v=" "/>
    <x v="0"/>
    <x v="0"/>
    <m/>
    <x v="0"/>
    <x v="0"/>
    <x v="0"/>
    <s v=" "/>
    <x v="0"/>
    <m/>
    <x v="0"/>
    <m/>
    <x v="0"/>
    <s v=" "/>
    <n v="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"/>
    <m/>
    <x v="0"/>
    <s v=" "/>
    <x v="0"/>
    <x v="0"/>
    <m/>
    <x v="0"/>
    <x v="0"/>
    <x v="0"/>
    <s v=" "/>
    <x v="0"/>
    <m/>
    <x v="0"/>
    <m/>
    <x v="0"/>
    <s v=" "/>
    <n v="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"/>
    <m/>
    <x v="0"/>
    <s v=" "/>
    <x v="0"/>
    <x v="0"/>
    <m/>
    <x v="0"/>
    <x v="0"/>
    <x v="0"/>
    <s v=" "/>
    <x v="0"/>
    <m/>
    <x v="0"/>
    <m/>
    <x v="0"/>
    <s v=" "/>
    <n v="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"/>
    <m/>
    <x v="0"/>
    <s v=" "/>
    <x v="0"/>
    <x v="0"/>
    <m/>
    <x v="0"/>
    <x v="0"/>
    <x v="0"/>
    <s v=" "/>
    <x v="0"/>
    <m/>
    <x v="0"/>
    <m/>
    <x v="0"/>
    <s v=" "/>
    <n v="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"/>
    <m/>
    <x v="0"/>
    <s v=" "/>
    <x v="0"/>
    <x v="0"/>
    <m/>
    <x v="0"/>
    <x v="0"/>
    <x v="0"/>
    <s v=" "/>
    <x v="0"/>
    <m/>
    <x v="0"/>
    <m/>
    <x v="0"/>
    <s v=" "/>
    <n v="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"/>
    <m/>
    <x v="0"/>
    <s v=" "/>
    <x v="0"/>
    <x v="0"/>
    <m/>
    <x v="0"/>
    <x v="0"/>
    <x v="0"/>
    <s v=" "/>
    <x v="0"/>
    <m/>
    <x v="0"/>
    <m/>
    <x v="0"/>
    <s v=" "/>
    <n v="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"/>
    <m/>
    <x v="0"/>
    <s v=" "/>
    <x v="0"/>
    <x v="0"/>
    <m/>
    <x v="0"/>
    <x v="0"/>
    <x v="0"/>
    <s v=" "/>
    <x v="0"/>
    <m/>
    <x v="0"/>
    <m/>
    <x v="0"/>
    <s v=" "/>
    <n v="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"/>
    <m/>
    <x v="0"/>
    <s v=" "/>
    <x v="0"/>
    <x v="0"/>
    <m/>
    <x v="0"/>
    <x v="0"/>
    <x v="0"/>
    <s v=" "/>
    <x v="0"/>
    <m/>
    <x v="0"/>
    <m/>
    <x v="0"/>
    <s v=" "/>
    <n v="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"/>
    <m/>
    <x v="0"/>
    <s v=" "/>
    <x v="0"/>
    <x v="0"/>
    <m/>
    <x v="0"/>
    <x v="0"/>
    <x v="0"/>
    <s v=" "/>
    <x v="0"/>
    <m/>
    <x v="0"/>
    <m/>
    <x v="0"/>
    <s v=" "/>
    <n v="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"/>
    <m/>
    <x v="0"/>
    <s v=" "/>
    <x v="0"/>
    <x v="0"/>
    <m/>
    <x v="0"/>
    <x v="0"/>
    <x v="0"/>
    <s v=" "/>
    <x v="0"/>
    <m/>
    <x v="0"/>
    <m/>
    <x v="0"/>
    <s v=" "/>
    <n v="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"/>
    <m/>
    <x v="0"/>
    <s v=" "/>
    <x v="0"/>
    <x v="0"/>
    <m/>
    <x v="0"/>
    <x v="0"/>
    <x v="0"/>
    <s v=" "/>
    <x v="0"/>
    <m/>
    <x v="0"/>
    <m/>
    <x v="0"/>
    <s v=" "/>
    <n v="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"/>
    <m/>
    <x v="0"/>
    <s v=" "/>
    <x v="0"/>
    <x v="0"/>
    <m/>
    <x v="0"/>
    <x v="0"/>
    <x v="0"/>
    <s v=" "/>
    <x v="0"/>
    <m/>
    <x v="0"/>
    <m/>
    <x v="0"/>
    <s v=" "/>
    <n v="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"/>
    <m/>
    <x v="0"/>
    <s v=" "/>
    <x v="0"/>
    <x v="0"/>
    <m/>
    <x v="0"/>
    <x v="0"/>
    <x v="0"/>
    <s v=" "/>
    <x v="0"/>
    <m/>
    <x v="0"/>
    <m/>
    <x v="0"/>
    <s v=" "/>
    <n v="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"/>
    <m/>
    <x v="0"/>
    <s v=" "/>
    <x v="0"/>
    <x v="0"/>
    <m/>
    <x v="0"/>
    <x v="0"/>
    <x v="0"/>
    <s v=" "/>
    <x v="0"/>
    <m/>
    <x v="0"/>
    <m/>
    <x v="0"/>
    <s v=" "/>
    <n v="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"/>
    <m/>
    <x v="0"/>
    <s v=" "/>
    <x v="0"/>
    <x v="0"/>
    <m/>
    <x v="0"/>
    <x v="0"/>
    <x v="0"/>
    <s v=" "/>
    <x v="0"/>
    <m/>
    <x v="0"/>
    <m/>
    <x v="0"/>
    <s v=" "/>
    <n v="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"/>
    <m/>
    <x v="0"/>
    <s v=" "/>
    <x v="0"/>
    <x v="0"/>
    <m/>
    <x v="0"/>
    <x v="0"/>
    <x v="0"/>
    <s v=" "/>
    <x v="0"/>
    <m/>
    <x v="0"/>
    <m/>
    <x v="0"/>
    <s v=" "/>
    <n v="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"/>
    <m/>
    <x v="0"/>
    <s v=" "/>
    <x v="0"/>
    <x v="0"/>
    <m/>
    <x v="0"/>
    <x v="0"/>
    <x v="0"/>
    <s v=" "/>
    <x v="0"/>
    <m/>
    <x v="0"/>
    <m/>
    <x v="0"/>
    <s v=" "/>
    <n v="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"/>
    <m/>
    <x v="0"/>
    <s v=" "/>
    <x v="0"/>
    <x v="0"/>
    <m/>
    <x v="0"/>
    <x v="0"/>
    <x v="0"/>
    <s v=" "/>
    <x v="0"/>
    <m/>
    <x v="0"/>
    <m/>
    <x v="0"/>
    <s v=" "/>
    <n v="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"/>
    <m/>
    <x v="0"/>
    <s v=" "/>
    <x v="0"/>
    <x v="0"/>
    <m/>
    <x v="0"/>
    <x v="0"/>
    <x v="0"/>
    <s v=" "/>
    <x v="0"/>
    <m/>
    <x v="0"/>
    <m/>
    <x v="0"/>
    <s v=" "/>
    <n v="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"/>
    <m/>
    <x v="0"/>
    <s v=" "/>
    <x v="0"/>
    <x v="0"/>
    <m/>
    <x v="0"/>
    <x v="0"/>
    <x v="0"/>
    <s v=" "/>
    <x v="0"/>
    <m/>
    <x v="0"/>
    <m/>
    <x v="0"/>
    <s v=" "/>
    <n v="1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"/>
    <m/>
    <x v="0"/>
    <s v=" "/>
    <x v="0"/>
    <x v="0"/>
    <m/>
    <x v="0"/>
    <x v="0"/>
    <x v="0"/>
    <s v=" "/>
    <x v="0"/>
    <m/>
    <x v="0"/>
    <m/>
    <x v="0"/>
    <s v=" "/>
    <n v="1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"/>
    <m/>
    <x v="0"/>
    <s v=" "/>
    <x v="0"/>
    <x v="0"/>
    <m/>
    <x v="0"/>
    <x v="0"/>
    <x v="0"/>
    <s v=" "/>
    <x v="0"/>
    <m/>
    <x v="0"/>
    <m/>
    <x v="0"/>
    <s v=" "/>
    <n v="1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"/>
    <m/>
    <x v="0"/>
    <s v=" "/>
    <x v="0"/>
    <x v="0"/>
    <m/>
    <x v="0"/>
    <x v="0"/>
    <x v="0"/>
    <s v=" "/>
    <x v="0"/>
    <m/>
    <x v="0"/>
    <m/>
    <x v="0"/>
    <s v=" "/>
    <n v="1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"/>
    <m/>
    <x v="0"/>
    <s v=" "/>
    <x v="0"/>
    <x v="0"/>
    <m/>
    <x v="0"/>
    <x v="0"/>
    <x v="0"/>
    <s v=" "/>
    <x v="0"/>
    <m/>
    <x v="0"/>
    <m/>
    <x v="0"/>
    <s v=" "/>
    <n v="1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"/>
    <m/>
    <x v="0"/>
    <s v=" "/>
    <x v="0"/>
    <x v="0"/>
    <m/>
    <x v="0"/>
    <x v="0"/>
    <x v="0"/>
    <s v=" "/>
    <x v="0"/>
    <m/>
    <x v="0"/>
    <m/>
    <x v="0"/>
    <s v=" "/>
    <n v="1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"/>
    <m/>
    <x v="0"/>
    <s v=" "/>
    <x v="0"/>
    <x v="0"/>
    <m/>
    <x v="0"/>
    <x v="0"/>
    <x v="0"/>
    <s v=" "/>
    <x v="0"/>
    <m/>
    <x v="0"/>
    <m/>
    <x v="0"/>
    <s v=" "/>
    <n v="1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"/>
    <m/>
    <x v="0"/>
    <s v=" "/>
    <x v="0"/>
    <x v="0"/>
    <m/>
    <x v="0"/>
    <x v="0"/>
    <x v="0"/>
    <s v=" "/>
    <x v="0"/>
    <m/>
    <x v="0"/>
    <m/>
    <x v="0"/>
    <s v=" "/>
    <n v="1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"/>
    <m/>
    <x v="0"/>
    <s v=" "/>
    <x v="0"/>
    <x v="0"/>
    <m/>
    <x v="0"/>
    <x v="0"/>
    <x v="0"/>
    <s v=" "/>
    <x v="0"/>
    <m/>
    <x v="0"/>
    <m/>
    <x v="0"/>
    <s v=" "/>
    <n v="1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"/>
    <m/>
    <x v="0"/>
    <s v=" "/>
    <x v="0"/>
    <x v="0"/>
    <m/>
    <x v="0"/>
    <x v="0"/>
    <x v="0"/>
    <s v=" "/>
    <x v="0"/>
    <m/>
    <x v="0"/>
    <m/>
    <x v="0"/>
    <s v=" "/>
    <n v="1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"/>
    <m/>
    <x v="0"/>
    <s v=" "/>
    <x v="0"/>
    <x v="0"/>
    <m/>
    <x v="0"/>
    <x v="0"/>
    <x v="0"/>
    <s v=" "/>
    <x v="0"/>
    <m/>
    <x v="0"/>
    <m/>
    <x v="0"/>
    <s v=" "/>
    <n v="1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"/>
    <m/>
    <x v="0"/>
    <s v=" "/>
    <x v="0"/>
    <x v="0"/>
    <m/>
    <x v="0"/>
    <x v="0"/>
    <x v="0"/>
    <s v=" "/>
    <x v="0"/>
    <m/>
    <x v="0"/>
    <m/>
    <x v="0"/>
    <s v=" "/>
    <n v="1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"/>
    <m/>
    <x v="0"/>
    <s v=" "/>
    <x v="0"/>
    <x v="0"/>
    <m/>
    <x v="0"/>
    <x v="0"/>
    <x v="0"/>
    <s v=" "/>
    <x v="0"/>
    <m/>
    <x v="0"/>
    <m/>
    <x v="0"/>
    <s v=" "/>
    <n v="1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"/>
    <m/>
    <x v="0"/>
    <s v=" "/>
    <x v="0"/>
    <x v="0"/>
    <m/>
    <x v="0"/>
    <x v="0"/>
    <x v="0"/>
    <s v=" "/>
    <x v="0"/>
    <m/>
    <x v="0"/>
    <m/>
    <x v="0"/>
    <s v=" "/>
    <n v="1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"/>
    <m/>
    <x v="0"/>
    <s v=" "/>
    <x v="0"/>
    <x v="0"/>
    <m/>
    <x v="0"/>
    <x v="0"/>
    <x v="0"/>
    <s v=" "/>
    <x v="0"/>
    <m/>
    <x v="0"/>
    <m/>
    <x v="0"/>
    <s v=" "/>
    <n v="1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"/>
    <m/>
    <x v="0"/>
    <s v=" "/>
    <x v="0"/>
    <x v="0"/>
    <m/>
    <x v="0"/>
    <x v="0"/>
    <x v="0"/>
    <s v=" "/>
    <x v="0"/>
    <m/>
    <x v="0"/>
    <m/>
    <x v="0"/>
    <s v=" "/>
    <n v="1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"/>
    <m/>
    <x v="0"/>
    <s v=" "/>
    <x v="0"/>
    <x v="0"/>
    <m/>
    <x v="0"/>
    <x v="0"/>
    <x v="0"/>
    <s v=" "/>
    <x v="0"/>
    <m/>
    <x v="0"/>
    <m/>
    <x v="0"/>
    <s v=" "/>
    <n v="1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"/>
    <m/>
    <x v="0"/>
    <s v=" "/>
    <x v="0"/>
    <x v="0"/>
    <m/>
    <x v="0"/>
    <x v="0"/>
    <x v="0"/>
    <s v=" "/>
    <x v="0"/>
    <m/>
    <x v="0"/>
    <m/>
    <x v="0"/>
    <s v=" "/>
    <n v="1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"/>
    <m/>
    <x v="0"/>
    <s v=" "/>
    <x v="0"/>
    <x v="0"/>
    <m/>
    <x v="0"/>
    <x v="0"/>
    <x v="0"/>
    <s v=" "/>
    <x v="0"/>
    <m/>
    <x v="0"/>
    <m/>
    <x v="0"/>
    <s v=" "/>
    <n v="1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"/>
    <m/>
    <x v="0"/>
    <s v=" "/>
    <x v="0"/>
    <x v="0"/>
    <m/>
    <x v="0"/>
    <x v="0"/>
    <x v="0"/>
    <s v=" "/>
    <x v="0"/>
    <m/>
    <x v="0"/>
    <m/>
    <x v="0"/>
    <s v=" "/>
    <n v="1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"/>
    <m/>
    <x v="0"/>
    <s v=" "/>
    <x v="0"/>
    <x v="0"/>
    <m/>
    <x v="0"/>
    <x v="0"/>
    <x v="0"/>
    <s v=" "/>
    <x v="0"/>
    <m/>
    <x v="0"/>
    <m/>
    <x v="0"/>
    <s v=" "/>
    <n v="1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"/>
    <m/>
    <x v="0"/>
    <s v=" "/>
    <x v="0"/>
    <x v="0"/>
    <m/>
    <x v="0"/>
    <x v="0"/>
    <x v="0"/>
    <s v=" "/>
    <x v="0"/>
    <m/>
    <x v="0"/>
    <m/>
    <x v="0"/>
    <s v=" "/>
    <n v="1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"/>
    <m/>
    <x v="0"/>
    <s v=" "/>
    <x v="0"/>
    <x v="0"/>
    <m/>
    <x v="0"/>
    <x v="0"/>
    <x v="0"/>
    <s v=" "/>
    <x v="0"/>
    <m/>
    <x v="0"/>
    <m/>
    <x v="0"/>
    <s v=" "/>
    <n v="1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"/>
    <m/>
    <x v="0"/>
    <s v=" "/>
    <x v="0"/>
    <x v="0"/>
    <m/>
    <x v="0"/>
    <x v="0"/>
    <x v="0"/>
    <s v=" "/>
    <x v="0"/>
    <m/>
    <x v="0"/>
    <m/>
    <x v="0"/>
    <s v=" "/>
    <n v="1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"/>
    <m/>
    <x v="0"/>
    <s v=" "/>
    <x v="0"/>
    <x v="0"/>
    <m/>
    <x v="0"/>
    <x v="0"/>
    <x v="0"/>
    <s v=" "/>
    <x v="0"/>
    <m/>
    <x v="0"/>
    <m/>
    <x v="0"/>
    <s v=" "/>
    <n v="1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"/>
    <m/>
    <x v="0"/>
    <s v=" "/>
    <x v="0"/>
    <x v="0"/>
    <m/>
    <x v="0"/>
    <x v="0"/>
    <x v="0"/>
    <s v=" "/>
    <x v="0"/>
    <m/>
    <x v="0"/>
    <m/>
    <x v="0"/>
    <s v=" "/>
    <n v="1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"/>
    <m/>
    <x v="0"/>
    <s v=" "/>
    <x v="0"/>
    <x v="0"/>
    <m/>
    <x v="0"/>
    <x v="0"/>
    <x v="0"/>
    <s v=" "/>
    <x v="0"/>
    <m/>
    <x v="0"/>
    <m/>
    <x v="0"/>
    <s v=" "/>
    <n v="1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"/>
    <m/>
    <x v="0"/>
    <s v=" "/>
    <x v="0"/>
    <x v="0"/>
    <m/>
    <x v="0"/>
    <x v="0"/>
    <x v="0"/>
    <s v=" "/>
    <x v="0"/>
    <m/>
    <x v="0"/>
    <m/>
    <x v="0"/>
    <s v=" "/>
    <n v="1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"/>
    <m/>
    <x v="0"/>
    <s v=" "/>
    <x v="0"/>
    <x v="0"/>
    <m/>
    <x v="0"/>
    <x v="0"/>
    <x v="0"/>
    <s v=" "/>
    <x v="0"/>
    <m/>
    <x v="0"/>
    <m/>
    <x v="0"/>
    <s v=" "/>
    <n v="1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"/>
    <m/>
    <x v="0"/>
    <s v=" "/>
    <x v="0"/>
    <x v="0"/>
    <m/>
    <x v="0"/>
    <x v="0"/>
    <x v="0"/>
    <s v=" "/>
    <x v="0"/>
    <m/>
    <x v="0"/>
    <m/>
    <x v="0"/>
    <s v=" "/>
    <n v="1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"/>
    <m/>
    <x v="0"/>
    <s v=" "/>
    <x v="0"/>
    <x v="0"/>
    <m/>
    <x v="0"/>
    <x v="0"/>
    <x v="0"/>
    <s v=" "/>
    <x v="0"/>
    <m/>
    <x v="0"/>
    <m/>
    <x v="0"/>
    <s v=" "/>
    <n v="1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"/>
    <m/>
    <x v="0"/>
    <s v=" "/>
    <x v="0"/>
    <x v="0"/>
    <m/>
    <x v="0"/>
    <x v="0"/>
    <x v="0"/>
    <s v=" "/>
    <x v="0"/>
    <m/>
    <x v="0"/>
    <m/>
    <x v="0"/>
    <s v=" "/>
    <n v="1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"/>
    <m/>
    <x v="0"/>
    <s v=" "/>
    <x v="0"/>
    <x v="0"/>
    <m/>
    <x v="0"/>
    <x v="0"/>
    <x v="0"/>
    <s v=" "/>
    <x v="0"/>
    <m/>
    <x v="0"/>
    <m/>
    <x v="0"/>
    <s v=" "/>
    <n v="1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"/>
    <m/>
    <x v="0"/>
    <s v=" "/>
    <x v="0"/>
    <x v="0"/>
    <m/>
    <x v="0"/>
    <x v="0"/>
    <x v="0"/>
    <s v=" "/>
    <x v="0"/>
    <m/>
    <x v="0"/>
    <m/>
    <x v="0"/>
    <s v=" "/>
    <n v="1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"/>
    <m/>
    <x v="0"/>
    <s v=" "/>
    <x v="0"/>
    <x v="0"/>
    <m/>
    <x v="0"/>
    <x v="0"/>
    <x v="0"/>
    <s v=" "/>
    <x v="0"/>
    <m/>
    <x v="0"/>
    <m/>
    <x v="0"/>
    <s v=" "/>
    <n v="1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"/>
    <m/>
    <x v="0"/>
    <s v=" "/>
    <x v="0"/>
    <x v="0"/>
    <m/>
    <x v="0"/>
    <x v="0"/>
    <x v="0"/>
    <s v=" "/>
    <x v="0"/>
    <m/>
    <x v="0"/>
    <m/>
    <x v="0"/>
    <s v=" "/>
    <n v="1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"/>
    <m/>
    <x v="0"/>
    <s v=" "/>
    <x v="0"/>
    <x v="0"/>
    <m/>
    <x v="0"/>
    <x v="0"/>
    <x v="0"/>
    <s v=" "/>
    <x v="0"/>
    <m/>
    <x v="0"/>
    <m/>
    <x v="0"/>
    <s v=" "/>
    <n v="1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"/>
    <m/>
    <x v="0"/>
    <s v=" "/>
    <x v="0"/>
    <x v="0"/>
    <m/>
    <x v="0"/>
    <x v="0"/>
    <x v="0"/>
    <s v=" "/>
    <x v="0"/>
    <m/>
    <x v="0"/>
    <m/>
    <x v="0"/>
    <s v=" "/>
    <n v="1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"/>
    <m/>
    <x v="0"/>
    <s v=" "/>
    <x v="0"/>
    <x v="0"/>
    <m/>
    <x v="0"/>
    <x v="0"/>
    <x v="0"/>
    <s v=" "/>
    <x v="0"/>
    <m/>
    <x v="0"/>
    <m/>
    <x v="0"/>
    <s v=" "/>
    <n v="1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"/>
    <m/>
    <x v="0"/>
    <s v=" "/>
    <x v="0"/>
    <x v="0"/>
    <m/>
    <x v="0"/>
    <x v="0"/>
    <x v="0"/>
    <s v=" "/>
    <x v="0"/>
    <m/>
    <x v="0"/>
    <m/>
    <x v="0"/>
    <s v=" "/>
    <n v="1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"/>
    <m/>
    <x v="0"/>
    <s v=" "/>
    <x v="0"/>
    <x v="0"/>
    <m/>
    <x v="0"/>
    <x v="0"/>
    <x v="0"/>
    <s v=" "/>
    <x v="0"/>
    <m/>
    <x v="0"/>
    <m/>
    <x v="0"/>
    <s v=" "/>
    <n v="1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"/>
    <m/>
    <x v="0"/>
    <s v=" "/>
    <x v="0"/>
    <x v="0"/>
    <m/>
    <x v="0"/>
    <x v="0"/>
    <x v="0"/>
    <s v=" "/>
    <x v="0"/>
    <m/>
    <x v="0"/>
    <m/>
    <x v="0"/>
    <s v=" "/>
    <n v="1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"/>
    <m/>
    <x v="0"/>
    <s v=" "/>
    <x v="0"/>
    <x v="0"/>
    <m/>
    <x v="0"/>
    <x v="0"/>
    <x v="0"/>
    <s v=" "/>
    <x v="0"/>
    <m/>
    <x v="0"/>
    <m/>
    <x v="0"/>
    <s v=" "/>
    <n v="1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"/>
    <m/>
    <x v="0"/>
    <s v=" "/>
    <x v="0"/>
    <x v="0"/>
    <m/>
    <x v="0"/>
    <x v="0"/>
    <x v="0"/>
    <s v=" "/>
    <x v="0"/>
    <m/>
    <x v="0"/>
    <m/>
    <x v="0"/>
    <s v=" "/>
    <n v="1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"/>
    <m/>
    <x v="0"/>
    <s v=" "/>
    <x v="0"/>
    <x v="0"/>
    <m/>
    <x v="0"/>
    <x v="0"/>
    <x v="0"/>
    <s v=" "/>
    <x v="0"/>
    <m/>
    <x v="0"/>
    <m/>
    <x v="0"/>
    <s v=" "/>
    <n v="1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"/>
    <m/>
    <x v="0"/>
    <s v=" "/>
    <x v="0"/>
    <x v="0"/>
    <m/>
    <x v="0"/>
    <x v="0"/>
    <x v="0"/>
    <s v=" "/>
    <x v="0"/>
    <m/>
    <x v="0"/>
    <m/>
    <x v="0"/>
    <s v=" "/>
    <n v="1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"/>
    <m/>
    <x v="0"/>
    <s v=" "/>
    <x v="0"/>
    <x v="0"/>
    <m/>
    <x v="0"/>
    <x v="0"/>
    <x v="0"/>
    <s v=" "/>
    <x v="0"/>
    <m/>
    <x v="0"/>
    <m/>
    <x v="0"/>
    <s v=" "/>
    <n v="1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"/>
    <m/>
    <x v="0"/>
    <s v=" "/>
    <x v="0"/>
    <x v="0"/>
    <m/>
    <x v="0"/>
    <x v="0"/>
    <x v="0"/>
    <s v=" "/>
    <x v="0"/>
    <m/>
    <x v="0"/>
    <m/>
    <x v="0"/>
    <s v=" "/>
    <n v="1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"/>
    <m/>
    <x v="0"/>
    <s v=" "/>
    <x v="0"/>
    <x v="0"/>
    <m/>
    <x v="0"/>
    <x v="0"/>
    <x v="0"/>
    <s v=" "/>
    <x v="0"/>
    <m/>
    <x v="0"/>
    <m/>
    <x v="0"/>
    <s v=" "/>
    <n v="1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"/>
    <m/>
    <x v="0"/>
    <s v=" "/>
    <x v="0"/>
    <x v="0"/>
    <m/>
    <x v="0"/>
    <x v="0"/>
    <x v="0"/>
    <s v=" "/>
    <x v="0"/>
    <m/>
    <x v="0"/>
    <m/>
    <x v="0"/>
    <s v=" "/>
    <n v="1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"/>
    <m/>
    <x v="0"/>
    <s v=" "/>
    <x v="0"/>
    <x v="0"/>
    <m/>
    <x v="0"/>
    <x v="0"/>
    <x v="0"/>
    <s v=" "/>
    <x v="0"/>
    <m/>
    <x v="0"/>
    <m/>
    <x v="0"/>
    <s v=" "/>
    <n v="1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"/>
    <m/>
    <x v="0"/>
    <s v=" "/>
    <x v="0"/>
    <x v="0"/>
    <m/>
    <x v="0"/>
    <x v="0"/>
    <x v="0"/>
    <s v=" "/>
    <x v="0"/>
    <m/>
    <x v="0"/>
    <m/>
    <x v="0"/>
    <s v=" "/>
    <n v="1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"/>
    <m/>
    <x v="0"/>
    <s v=" "/>
    <x v="0"/>
    <x v="0"/>
    <m/>
    <x v="0"/>
    <x v="0"/>
    <x v="0"/>
    <s v=" "/>
    <x v="0"/>
    <m/>
    <x v="0"/>
    <m/>
    <x v="0"/>
    <s v=" "/>
    <n v="1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"/>
    <m/>
    <x v="0"/>
    <s v=" "/>
    <x v="0"/>
    <x v="0"/>
    <m/>
    <x v="0"/>
    <x v="0"/>
    <x v="0"/>
    <s v=" "/>
    <x v="0"/>
    <m/>
    <x v="0"/>
    <m/>
    <x v="0"/>
    <s v=" "/>
    <n v="1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"/>
    <m/>
    <x v="0"/>
    <s v=" "/>
    <x v="0"/>
    <x v="0"/>
    <m/>
    <x v="0"/>
    <x v="0"/>
    <x v="0"/>
    <s v=" "/>
    <x v="0"/>
    <m/>
    <x v="0"/>
    <m/>
    <x v="0"/>
    <s v=" "/>
    <n v="1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"/>
    <m/>
    <x v="0"/>
    <s v=" "/>
    <x v="0"/>
    <x v="0"/>
    <m/>
    <x v="0"/>
    <x v="0"/>
    <x v="0"/>
    <s v=" "/>
    <x v="0"/>
    <m/>
    <x v="0"/>
    <m/>
    <x v="0"/>
    <s v=" "/>
    <n v="1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"/>
    <m/>
    <x v="0"/>
    <s v=" "/>
    <x v="0"/>
    <x v="0"/>
    <m/>
    <x v="0"/>
    <x v="0"/>
    <x v="0"/>
    <s v=" "/>
    <x v="0"/>
    <m/>
    <x v="0"/>
    <m/>
    <x v="0"/>
    <s v=" "/>
    <n v="1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"/>
    <m/>
    <x v="0"/>
    <s v=" "/>
    <x v="0"/>
    <x v="0"/>
    <m/>
    <x v="0"/>
    <x v="0"/>
    <x v="0"/>
    <s v=" "/>
    <x v="0"/>
    <m/>
    <x v="0"/>
    <m/>
    <x v="0"/>
    <s v=" "/>
    <n v="1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"/>
    <m/>
    <x v="0"/>
    <s v=" "/>
    <x v="0"/>
    <x v="0"/>
    <m/>
    <x v="0"/>
    <x v="0"/>
    <x v="0"/>
    <s v=" "/>
    <x v="0"/>
    <m/>
    <x v="0"/>
    <m/>
    <x v="0"/>
    <s v=" "/>
    <n v="1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"/>
    <m/>
    <x v="0"/>
    <s v=" "/>
    <x v="0"/>
    <x v="0"/>
    <m/>
    <x v="0"/>
    <x v="0"/>
    <x v="0"/>
    <s v=" "/>
    <x v="0"/>
    <m/>
    <x v="0"/>
    <m/>
    <x v="0"/>
    <s v=" "/>
    <n v="1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"/>
    <m/>
    <x v="0"/>
    <s v=" "/>
    <x v="0"/>
    <x v="0"/>
    <m/>
    <x v="0"/>
    <x v="0"/>
    <x v="0"/>
    <s v=" "/>
    <x v="0"/>
    <m/>
    <x v="0"/>
    <m/>
    <x v="0"/>
    <s v=" "/>
    <n v="1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"/>
    <m/>
    <x v="0"/>
    <s v=" "/>
    <x v="0"/>
    <x v="0"/>
    <m/>
    <x v="0"/>
    <x v="0"/>
    <x v="0"/>
    <s v=" "/>
    <x v="0"/>
    <m/>
    <x v="0"/>
    <m/>
    <x v="0"/>
    <s v=" "/>
    <n v="1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"/>
    <m/>
    <x v="0"/>
    <s v=" "/>
    <x v="0"/>
    <x v="0"/>
    <m/>
    <x v="0"/>
    <x v="0"/>
    <x v="0"/>
    <s v=" "/>
    <x v="0"/>
    <m/>
    <x v="0"/>
    <m/>
    <x v="0"/>
    <s v=" "/>
    <n v="1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"/>
    <m/>
    <x v="0"/>
    <s v=" "/>
    <x v="0"/>
    <x v="0"/>
    <m/>
    <x v="0"/>
    <x v="0"/>
    <x v="0"/>
    <s v=" "/>
    <x v="0"/>
    <m/>
    <x v="0"/>
    <m/>
    <x v="0"/>
    <s v=" "/>
    <n v="1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"/>
    <m/>
    <x v="0"/>
    <s v=" "/>
    <x v="0"/>
    <x v="0"/>
    <m/>
    <x v="0"/>
    <x v="0"/>
    <x v="0"/>
    <s v=" "/>
    <x v="0"/>
    <m/>
    <x v="0"/>
    <m/>
    <x v="0"/>
    <s v=" "/>
    <n v="1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"/>
    <m/>
    <x v="0"/>
    <s v=" "/>
    <x v="0"/>
    <x v="0"/>
    <m/>
    <x v="0"/>
    <x v="0"/>
    <x v="0"/>
    <s v=" "/>
    <x v="0"/>
    <m/>
    <x v="0"/>
    <m/>
    <x v="0"/>
    <s v=" "/>
    <n v="1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"/>
    <m/>
    <x v="0"/>
    <s v=" "/>
    <x v="0"/>
    <x v="0"/>
    <m/>
    <x v="0"/>
    <x v="0"/>
    <x v="0"/>
    <s v=" "/>
    <x v="0"/>
    <m/>
    <x v="0"/>
    <m/>
    <x v="0"/>
    <s v=" "/>
    <n v="1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"/>
    <m/>
    <x v="0"/>
    <s v=" "/>
    <x v="0"/>
    <x v="0"/>
    <m/>
    <x v="0"/>
    <x v="0"/>
    <x v="0"/>
    <s v=" "/>
    <x v="0"/>
    <m/>
    <x v="0"/>
    <m/>
    <x v="0"/>
    <s v=" "/>
    <n v="1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"/>
    <m/>
    <x v="0"/>
    <s v=" "/>
    <x v="0"/>
    <x v="0"/>
    <m/>
    <x v="0"/>
    <x v="0"/>
    <x v="0"/>
    <s v=" "/>
    <x v="0"/>
    <m/>
    <x v="0"/>
    <m/>
    <x v="0"/>
    <s v=" "/>
    <n v="1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"/>
    <m/>
    <x v="0"/>
    <s v=" "/>
    <x v="0"/>
    <x v="0"/>
    <m/>
    <x v="0"/>
    <x v="0"/>
    <x v="0"/>
    <s v=" "/>
    <x v="0"/>
    <m/>
    <x v="0"/>
    <m/>
    <x v="0"/>
    <s v=" "/>
    <n v="1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"/>
    <m/>
    <x v="0"/>
    <s v=" "/>
    <x v="0"/>
    <x v="0"/>
    <m/>
    <x v="0"/>
    <x v="0"/>
    <x v="0"/>
    <s v=" "/>
    <x v="0"/>
    <m/>
    <x v="0"/>
    <m/>
    <x v="0"/>
    <s v=" "/>
    <n v="1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"/>
    <m/>
    <x v="0"/>
    <s v=" "/>
    <x v="0"/>
    <x v="0"/>
    <m/>
    <x v="0"/>
    <x v="0"/>
    <x v="0"/>
    <s v=" "/>
    <x v="0"/>
    <m/>
    <x v="0"/>
    <m/>
    <x v="0"/>
    <s v=" "/>
    <n v="1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"/>
    <m/>
    <x v="0"/>
    <s v=" "/>
    <x v="0"/>
    <x v="0"/>
    <m/>
    <x v="0"/>
    <x v="0"/>
    <x v="0"/>
    <s v=" "/>
    <x v="0"/>
    <m/>
    <x v="0"/>
    <m/>
    <x v="0"/>
    <s v=" "/>
    <n v="1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"/>
    <m/>
    <x v="0"/>
    <s v=" "/>
    <x v="0"/>
    <x v="0"/>
    <m/>
    <x v="0"/>
    <x v="0"/>
    <x v="0"/>
    <s v=" "/>
    <x v="0"/>
    <m/>
    <x v="0"/>
    <m/>
    <x v="0"/>
    <s v=" "/>
    <n v="1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"/>
    <m/>
    <x v="0"/>
    <s v=" "/>
    <x v="0"/>
    <x v="0"/>
    <m/>
    <x v="0"/>
    <x v="0"/>
    <x v="0"/>
    <s v=" "/>
    <x v="0"/>
    <m/>
    <x v="0"/>
    <m/>
    <x v="0"/>
    <s v=" "/>
    <n v="1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"/>
    <m/>
    <x v="0"/>
    <s v=" "/>
    <x v="0"/>
    <x v="0"/>
    <m/>
    <x v="0"/>
    <x v="0"/>
    <x v="0"/>
    <s v=" "/>
    <x v="0"/>
    <m/>
    <x v="0"/>
    <m/>
    <x v="0"/>
    <s v=" "/>
    <n v="1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"/>
    <m/>
    <x v="0"/>
    <s v=" "/>
    <x v="0"/>
    <x v="0"/>
    <m/>
    <x v="0"/>
    <x v="0"/>
    <x v="0"/>
    <s v=" "/>
    <x v="0"/>
    <m/>
    <x v="0"/>
    <m/>
    <x v="0"/>
    <s v=" "/>
    <n v="1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"/>
    <m/>
    <x v="0"/>
    <s v=" "/>
    <x v="0"/>
    <x v="0"/>
    <m/>
    <x v="0"/>
    <x v="0"/>
    <x v="0"/>
    <s v=" "/>
    <x v="0"/>
    <m/>
    <x v="0"/>
    <m/>
    <x v="0"/>
    <s v=" "/>
    <n v="1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"/>
    <m/>
    <x v="0"/>
    <s v=" "/>
    <x v="0"/>
    <x v="0"/>
    <m/>
    <x v="0"/>
    <x v="0"/>
    <x v="0"/>
    <s v=" "/>
    <x v="0"/>
    <m/>
    <x v="0"/>
    <m/>
    <x v="0"/>
    <s v=" "/>
    <n v="1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"/>
    <m/>
    <x v="0"/>
    <s v=" "/>
    <x v="0"/>
    <x v="0"/>
    <m/>
    <x v="0"/>
    <x v="0"/>
    <x v="0"/>
    <s v=" "/>
    <x v="0"/>
    <m/>
    <x v="0"/>
    <m/>
    <x v="0"/>
    <s v=" "/>
    <n v="1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"/>
    <m/>
    <x v="0"/>
    <s v=" "/>
    <x v="0"/>
    <x v="0"/>
    <m/>
    <x v="0"/>
    <x v="0"/>
    <x v="0"/>
    <s v=" "/>
    <x v="0"/>
    <m/>
    <x v="0"/>
    <m/>
    <x v="0"/>
    <s v=" "/>
    <n v="1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"/>
    <m/>
    <x v="0"/>
    <s v=" "/>
    <x v="0"/>
    <x v="0"/>
    <m/>
    <x v="0"/>
    <x v="0"/>
    <x v="0"/>
    <s v=" "/>
    <x v="0"/>
    <m/>
    <x v="0"/>
    <m/>
    <x v="0"/>
    <s v=" "/>
    <n v="1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"/>
    <m/>
    <x v="0"/>
    <s v=" "/>
    <x v="0"/>
    <x v="0"/>
    <m/>
    <x v="0"/>
    <x v="0"/>
    <x v="0"/>
    <s v=" "/>
    <x v="0"/>
    <m/>
    <x v="0"/>
    <m/>
    <x v="0"/>
    <s v=" "/>
    <n v="1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"/>
    <m/>
    <x v="0"/>
    <s v=" "/>
    <x v="0"/>
    <x v="0"/>
    <m/>
    <x v="0"/>
    <x v="0"/>
    <x v="0"/>
    <s v=" "/>
    <x v="0"/>
    <m/>
    <x v="0"/>
    <m/>
    <x v="0"/>
    <s v=" "/>
    <n v="1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"/>
    <m/>
    <x v="0"/>
    <s v=" "/>
    <x v="0"/>
    <x v="0"/>
    <m/>
    <x v="0"/>
    <x v="0"/>
    <x v="0"/>
    <s v=" "/>
    <x v="0"/>
    <m/>
    <x v="0"/>
    <m/>
    <x v="0"/>
    <s v=" "/>
    <n v="1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"/>
    <m/>
    <x v="0"/>
    <s v=" "/>
    <x v="0"/>
    <x v="0"/>
    <m/>
    <x v="0"/>
    <x v="0"/>
    <x v="0"/>
    <s v=" "/>
    <x v="0"/>
    <m/>
    <x v="0"/>
    <m/>
    <x v="0"/>
    <s v=" "/>
    <n v="1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"/>
    <m/>
    <x v="0"/>
    <s v=" "/>
    <x v="0"/>
    <x v="0"/>
    <m/>
    <x v="0"/>
    <x v="0"/>
    <x v="0"/>
    <s v=" "/>
    <x v="0"/>
    <m/>
    <x v="0"/>
    <m/>
    <x v="0"/>
    <s v=" "/>
    <n v="1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"/>
    <m/>
    <x v="0"/>
    <s v=" "/>
    <x v="0"/>
    <x v="0"/>
    <m/>
    <x v="0"/>
    <x v="0"/>
    <x v="0"/>
    <s v=" "/>
    <x v="0"/>
    <m/>
    <x v="0"/>
    <m/>
    <x v="0"/>
    <s v=" "/>
    <n v="1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"/>
    <m/>
    <x v="0"/>
    <s v=" "/>
    <x v="0"/>
    <x v="0"/>
    <m/>
    <x v="0"/>
    <x v="0"/>
    <x v="0"/>
    <s v=" "/>
    <x v="0"/>
    <m/>
    <x v="0"/>
    <m/>
    <x v="0"/>
    <s v=" "/>
    <n v="1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"/>
    <m/>
    <x v="0"/>
    <s v=" "/>
    <x v="0"/>
    <x v="0"/>
    <m/>
    <x v="0"/>
    <x v="0"/>
    <x v="0"/>
    <s v=" "/>
    <x v="0"/>
    <m/>
    <x v="0"/>
    <m/>
    <x v="0"/>
    <s v=" "/>
    <n v="1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"/>
    <m/>
    <x v="0"/>
    <s v=" "/>
    <x v="0"/>
    <x v="0"/>
    <m/>
    <x v="0"/>
    <x v="0"/>
    <x v="0"/>
    <s v=" "/>
    <x v="0"/>
    <m/>
    <x v="0"/>
    <m/>
    <x v="0"/>
    <s v=" "/>
    <n v="1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"/>
    <m/>
    <x v="0"/>
    <s v=" "/>
    <x v="0"/>
    <x v="0"/>
    <m/>
    <x v="0"/>
    <x v="0"/>
    <x v="0"/>
    <s v=" "/>
    <x v="0"/>
    <m/>
    <x v="0"/>
    <m/>
    <x v="0"/>
    <s v=" "/>
    <n v="1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"/>
    <m/>
    <x v="0"/>
    <s v=" "/>
    <x v="0"/>
    <x v="0"/>
    <m/>
    <x v="0"/>
    <x v="0"/>
    <x v="0"/>
    <s v=" "/>
    <x v="0"/>
    <m/>
    <x v="0"/>
    <m/>
    <x v="0"/>
    <s v=" "/>
    <n v="1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"/>
    <m/>
    <x v="0"/>
    <s v=" "/>
    <x v="0"/>
    <x v="0"/>
    <m/>
    <x v="0"/>
    <x v="0"/>
    <x v="0"/>
    <s v=" "/>
    <x v="0"/>
    <m/>
    <x v="0"/>
    <m/>
    <x v="0"/>
    <s v=" "/>
    <n v="1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"/>
    <m/>
    <x v="0"/>
    <s v=" "/>
    <x v="0"/>
    <x v="0"/>
    <m/>
    <x v="0"/>
    <x v="0"/>
    <x v="0"/>
    <s v=" "/>
    <x v="0"/>
    <m/>
    <x v="0"/>
    <m/>
    <x v="0"/>
    <s v=" "/>
    <n v="1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"/>
    <m/>
    <x v="0"/>
    <s v=" "/>
    <x v="0"/>
    <x v="0"/>
    <m/>
    <x v="0"/>
    <x v="0"/>
    <x v="0"/>
    <s v=" "/>
    <x v="0"/>
    <m/>
    <x v="0"/>
    <m/>
    <x v="0"/>
    <s v=" "/>
    <n v="1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"/>
    <m/>
    <x v="0"/>
    <s v=" "/>
    <x v="0"/>
    <x v="0"/>
    <m/>
    <x v="0"/>
    <x v="0"/>
    <x v="0"/>
    <s v=" "/>
    <x v="0"/>
    <m/>
    <x v="0"/>
    <m/>
    <x v="0"/>
    <s v=" "/>
    <n v="1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"/>
    <m/>
    <x v="0"/>
    <s v=" "/>
    <x v="0"/>
    <x v="0"/>
    <m/>
    <x v="0"/>
    <x v="0"/>
    <x v="0"/>
    <s v=" "/>
    <x v="0"/>
    <m/>
    <x v="0"/>
    <m/>
    <x v="0"/>
    <s v=" "/>
    <n v="1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"/>
    <m/>
    <x v="0"/>
    <s v=" "/>
    <x v="0"/>
    <x v="0"/>
    <m/>
    <x v="0"/>
    <x v="0"/>
    <x v="0"/>
    <s v=" "/>
    <x v="0"/>
    <m/>
    <x v="0"/>
    <m/>
    <x v="0"/>
    <s v=" "/>
    <n v="1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"/>
    <m/>
    <x v="0"/>
    <s v=" "/>
    <x v="0"/>
    <x v="0"/>
    <m/>
    <x v="0"/>
    <x v="0"/>
    <x v="0"/>
    <s v=" "/>
    <x v="0"/>
    <m/>
    <x v="0"/>
    <m/>
    <x v="0"/>
    <s v=" "/>
    <n v="1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0"/>
    <m/>
    <x v="0"/>
    <s v=" "/>
    <x v="0"/>
    <x v="0"/>
    <m/>
    <x v="0"/>
    <x v="0"/>
    <x v="0"/>
    <s v=" "/>
    <x v="0"/>
    <m/>
    <x v="0"/>
    <m/>
    <x v="0"/>
    <s v=" "/>
    <n v="2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1"/>
    <m/>
    <x v="0"/>
    <s v=" "/>
    <x v="0"/>
    <x v="0"/>
    <m/>
    <x v="0"/>
    <x v="0"/>
    <x v="0"/>
    <s v=" "/>
    <x v="0"/>
    <m/>
    <x v="0"/>
    <m/>
    <x v="0"/>
    <s v=" "/>
    <n v="2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2"/>
    <m/>
    <x v="0"/>
    <s v=" "/>
    <x v="0"/>
    <x v="0"/>
    <m/>
    <x v="0"/>
    <x v="0"/>
    <x v="0"/>
    <s v=" "/>
    <x v="0"/>
    <m/>
    <x v="0"/>
    <m/>
    <x v="0"/>
    <s v=" "/>
    <n v="2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3"/>
    <m/>
    <x v="0"/>
    <s v=" "/>
    <x v="0"/>
    <x v="0"/>
    <m/>
    <x v="0"/>
    <x v="0"/>
    <x v="0"/>
    <s v=" "/>
    <x v="0"/>
    <m/>
    <x v="0"/>
    <m/>
    <x v="0"/>
    <s v=" "/>
    <n v="2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4"/>
    <m/>
    <x v="0"/>
    <s v=" "/>
    <x v="0"/>
    <x v="0"/>
    <m/>
    <x v="0"/>
    <x v="0"/>
    <x v="0"/>
    <s v=" "/>
    <x v="0"/>
    <m/>
    <x v="0"/>
    <m/>
    <x v="0"/>
    <s v=" "/>
    <n v="2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5"/>
    <m/>
    <x v="0"/>
    <s v=" "/>
    <x v="0"/>
    <x v="0"/>
    <m/>
    <x v="0"/>
    <x v="0"/>
    <x v="0"/>
    <s v=" "/>
    <x v="0"/>
    <m/>
    <x v="0"/>
    <m/>
    <x v="0"/>
    <s v=" "/>
    <n v="2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6"/>
    <m/>
    <x v="0"/>
    <s v=" "/>
    <x v="0"/>
    <x v="0"/>
    <m/>
    <x v="0"/>
    <x v="0"/>
    <x v="0"/>
    <s v=" "/>
    <x v="0"/>
    <m/>
    <x v="0"/>
    <m/>
    <x v="0"/>
    <s v=" "/>
    <n v="2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7"/>
    <m/>
    <x v="0"/>
    <s v=" "/>
    <x v="0"/>
    <x v="0"/>
    <m/>
    <x v="0"/>
    <x v="0"/>
    <x v="0"/>
    <s v=" "/>
    <x v="0"/>
    <m/>
    <x v="0"/>
    <m/>
    <x v="0"/>
    <s v=" "/>
    <n v="2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8"/>
    <m/>
    <x v="0"/>
    <s v=" "/>
    <x v="0"/>
    <x v="0"/>
    <m/>
    <x v="0"/>
    <x v="0"/>
    <x v="0"/>
    <s v=" "/>
    <x v="0"/>
    <m/>
    <x v="0"/>
    <m/>
    <x v="0"/>
    <s v=" "/>
    <n v="2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9"/>
    <m/>
    <x v="0"/>
    <s v=" "/>
    <x v="0"/>
    <x v="0"/>
    <m/>
    <x v="0"/>
    <x v="0"/>
    <x v="0"/>
    <s v=" "/>
    <x v="0"/>
    <m/>
    <x v="0"/>
    <m/>
    <x v="0"/>
    <s v=" "/>
    <n v="2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0"/>
    <m/>
    <x v="0"/>
    <s v=" "/>
    <x v="0"/>
    <x v="0"/>
    <m/>
    <x v="0"/>
    <x v="0"/>
    <x v="0"/>
    <s v=" "/>
    <x v="0"/>
    <m/>
    <x v="0"/>
    <m/>
    <x v="0"/>
    <s v=" "/>
    <n v="2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1"/>
    <m/>
    <x v="0"/>
    <s v=" "/>
    <x v="0"/>
    <x v="0"/>
    <m/>
    <x v="0"/>
    <x v="0"/>
    <x v="0"/>
    <s v=" "/>
    <x v="0"/>
    <m/>
    <x v="0"/>
    <m/>
    <x v="0"/>
    <s v=" "/>
    <n v="2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2"/>
    <m/>
    <x v="0"/>
    <s v=" "/>
    <x v="0"/>
    <x v="0"/>
    <m/>
    <x v="0"/>
    <x v="0"/>
    <x v="0"/>
    <s v=" "/>
    <x v="0"/>
    <m/>
    <x v="0"/>
    <m/>
    <x v="0"/>
    <s v=" "/>
    <n v="2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3"/>
    <m/>
    <x v="0"/>
    <s v=" "/>
    <x v="0"/>
    <x v="0"/>
    <m/>
    <x v="0"/>
    <x v="0"/>
    <x v="0"/>
    <s v=" "/>
    <x v="0"/>
    <m/>
    <x v="0"/>
    <m/>
    <x v="0"/>
    <s v=" "/>
    <n v="2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4"/>
    <m/>
    <x v="0"/>
    <s v=" "/>
    <x v="0"/>
    <x v="0"/>
    <m/>
    <x v="0"/>
    <x v="0"/>
    <x v="0"/>
    <s v=" "/>
    <x v="0"/>
    <m/>
    <x v="0"/>
    <m/>
    <x v="0"/>
    <s v=" "/>
    <n v="2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5"/>
    <m/>
    <x v="0"/>
    <s v=" "/>
    <x v="0"/>
    <x v="0"/>
    <m/>
    <x v="0"/>
    <x v="0"/>
    <x v="0"/>
    <s v=" "/>
    <x v="0"/>
    <m/>
    <x v="0"/>
    <m/>
    <x v="0"/>
    <s v=" "/>
    <n v="2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6"/>
    <m/>
    <x v="0"/>
    <s v=" "/>
    <x v="0"/>
    <x v="0"/>
    <m/>
    <x v="0"/>
    <x v="0"/>
    <x v="0"/>
    <s v=" "/>
    <x v="0"/>
    <m/>
    <x v="0"/>
    <m/>
    <x v="0"/>
    <s v=" "/>
    <n v="2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7"/>
    <m/>
    <x v="0"/>
    <s v=" "/>
    <x v="0"/>
    <x v="0"/>
    <m/>
    <x v="0"/>
    <x v="0"/>
    <x v="0"/>
    <s v=" "/>
    <x v="0"/>
    <m/>
    <x v="0"/>
    <m/>
    <x v="0"/>
    <s v=" "/>
    <n v="2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8"/>
    <m/>
    <x v="0"/>
    <s v=" "/>
    <x v="0"/>
    <x v="0"/>
    <m/>
    <x v="0"/>
    <x v="0"/>
    <x v="0"/>
    <s v=" "/>
    <x v="0"/>
    <m/>
    <x v="0"/>
    <m/>
    <x v="0"/>
    <s v=" "/>
    <n v="2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19"/>
    <m/>
    <x v="0"/>
    <s v=" "/>
    <x v="0"/>
    <x v="0"/>
    <m/>
    <x v="0"/>
    <x v="0"/>
    <x v="0"/>
    <s v=" "/>
    <x v="0"/>
    <m/>
    <x v="0"/>
    <m/>
    <x v="0"/>
    <s v=" "/>
    <n v="2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0"/>
    <m/>
    <x v="0"/>
    <s v=" "/>
    <x v="0"/>
    <x v="0"/>
    <m/>
    <x v="0"/>
    <x v="0"/>
    <x v="0"/>
    <s v=" "/>
    <x v="0"/>
    <m/>
    <x v="0"/>
    <m/>
    <x v="0"/>
    <s v=" "/>
    <n v="2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1"/>
    <m/>
    <x v="0"/>
    <s v=" "/>
    <x v="0"/>
    <x v="0"/>
    <m/>
    <x v="0"/>
    <x v="0"/>
    <x v="0"/>
    <s v=" "/>
    <x v="0"/>
    <m/>
    <x v="0"/>
    <m/>
    <x v="0"/>
    <s v=" "/>
    <n v="2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2"/>
    <m/>
    <x v="0"/>
    <s v=" "/>
    <x v="0"/>
    <x v="0"/>
    <m/>
    <x v="0"/>
    <x v="0"/>
    <x v="0"/>
    <s v=" "/>
    <x v="0"/>
    <m/>
    <x v="0"/>
    <m/>
    <x v="0"/>
    <s v=" "/>
    <n v="2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3"/>
    <m/>
    <x v="0"/>
    <s v=" "/>
    <x v="0"/>
    <x v="0"/>
    <m/>
    <x v="0"/>
    <x v="0"/>
    <x v="0"/>
    <s v=" "/>
    <x v="0"/>
    <m/>
    <x v="0"/>
    <m/>
    <x v="0"/>
    <s v=" "/>
    <n v="2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4"/>
    <m/>
    <x v="0"/>
    <s v=" "/>
    <x v="0"/>
    <x v="0"/>
    <m/>
    <x v="0"/>
    <x v="0"/>
    <x v="0"/>
    <s v=" "/>
    <x v="0"/>
    <m/>
    <x v="0"/>
    <m/>
    <x v="0"/>
    <s v=" "/>
    <n v="2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5"/>
    <m/>
    <x v="0"/>
    <s v=" "/>
    <x v="0"/>
    <x v="0"/>
    <m/>
    <x v="0"/>
    <x v="0"/>
    <x v="0"/>
    <s v=" "/>
    <x v="0"/>
    <m/>
    <x v="0"/>
    <m/>
    <x v="0"/>
    <s v=" "/>
    <n v="2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6"/>
    <m/>
    <x v="0"/>
    <s v=" "/>
    <x v="0"/>
    <x v="0"/>
    <m/>
    <x v="0"/>
    <x v="0"/>
    <x v="0"/>
    <s v=" "/>
    <x v="0"/>
    <m/>
    <x v="0"/>
    <m/>
    <x v="0"/>
    <s v=" "/>
    <n v="2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7"/>
    <m/>
    <x v="0"/>
    <s v=" "/>
    <x v="0"/>
    <x v="0"/>
    <m/>
    <x v="0"/>
    <x v="0"/>
    <x v="0"/>
    <s v=" "/>
    <x v="0"/>
    <m/>
    <x v="0"/>
    <m/>
    <x v="0"/>
    <s v=" "/>
    <n v="2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8"/>
    <m/>
    <x v="0"/>
    <s v=" "/>
    <x v="0"/>
    <x v="0"/>
    <m/>
    <x v="0"/>
    <x v="0"/>
    <x v="0"/>
    <s v=" "/>
    <x v="0"/>
    <m/>
    <x v="0"/>
    <m/>
    <x v="0"/>
    <s v=" "/>
    <n v="2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29"/>
    <m/>
    <x v="0"/>
    <s v=" "/>
    <x v="0"/>
    <x v="0"/>
    <m/>
    <x v="0"/>
    <x v="0"/>
    <x v="0"/>
    <s v=" "/>
    <x v="0"/>
    <m/>
    <x v="0"/>
    <m/>
    <x v="0"/>
    <s v=" "/>
    <n v="2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0"/>
    <m/>
    <x v="0"/>
    <s v=" "/>
    <x v="0"/>
    <x v="0"/>
    <m/>
    <x v="0"/>
    <x v="0"/>
    <x v="0"/>
    <s v=" "/>
    <x v="0"/>
    <m/>
    <x v="0"/>
    <m/>
    <x v="0"/>
    <s v=" "/>
    <n v="2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1"/>
    <m/>
    <x v="0"/>
    <s v=" "/>
    <x v="0"/>
    <x v="0"/>
    <m/>
    <x v="0"/>
    <x v="0"/>
    <x v="0"/>
    <s v=" "/>
    <x v="0"/>
    <m/>
    <x v="0"/>
    <m/>
    <x v="0"/>
    <s v=" "/>
    <n v="2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2"/>
    <m/>
    <x v="0"/>
    <s v=" "/>
    <x v="0"/>
    <x v="0"/>
    <m/>
    <x v="0"/>
    <x v="0"/>
    <x v="0"/>
    <s v=" "/>
    <x v="0"/>
    <m/>
    <x v="0"/>
    <m/>
    <x v="0"/>
    <s v=" "/>
    <n v="2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3"/>
    <m/>
    <x v="0"/>
    <s v=" "/>
    <x v="0"/>
    <x v="0"/>
    <m/>
    <x v="0"/>
    <x v="0"/>
    <x v="0"/>
    <s v=" "/>
    <x v="0"/>
    <m/>
    <x v="0"/>
    <m/>
    <x v="0"/>
    <s v=" "/>
    <n v="2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4"/>
    <m/>
    <x v="0"/>
    <s v=" "/>
    <x v="0"/>
    <x v="0"/>
    <m/>
    <x v="0"/>
    <x v="0"/>
    <x v="0"/>
    <s v=" "/>
    <x v="0"/>
    <m/>
    <x v="0"/>
    <m/>
    <x v="0"/>
    <s v=" "/>
    <n v="2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5"/>
    <m/>
    <x v="0"/>
    <s v=" "/>
    <x v="0"/>
    <x v="0"/>
    <m/>
    <x v="0"/>
    <x v="0"/>
    <x v="0"/>
    <s v=" "/>
    <x v="0"/>
    <m/>
    <x v="0"/>
    <m/>
    <x v="0"/>
    <s v=" "/>
    <n v="2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6"/>
    <m/>
    <x v="0"/>
    <s v=" "/>
    <x v="0"/>
    <x v="0"/>
    <m/>
    <x v="0"/>
    <x v="0"/>
    <x v="0"/>
    <s v=" "/>
    <x v="0"/>
    <m/>
    <x v="0"/>
    <m/>
    <x v="0"/>
    <s v=" "/>
    <n v="2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7"/>
    <m/>
    <x v="0"/>
    <s v=" "/>
    <x v="0"/>
    <x v="0"/>
    <m/>
    <x v="0"/>
    <x v="0"/>
    <x v="0"/>
    <s v=" "/>
    <x v="0"/>
    <m/>
    <x v="0"/>
    <m/>
    <x v="0"/>
    <s v=" "/>
    <n v="2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8"/>
    <m/>
    <x v="0"/>
    <s v=" "/>
    <x v="0"/>
    <x v="0"/>
    <m/>
    <x v="0"/>
    <x v="0"/>
    <x v="0"/>
    <s v=" "/>
    <x v="0"/>
    <m/>
    <x v="0"/>
    <m/>
    <x v="0"/>
    <s v=" "/>
    <n v="2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39"/>
    <m/>
    <x v="0"/>
    <s v=" "/>
    <x v="0"/>
    <x v="0"/>
    <m/>
    <x v="0"/>
    <x v="0"/>
    <x v="0"/>
    <s v=" "/>
    <x v="0"/>
    <m/>
    <x v="0"/>
    <m/>
    <x v="0"/>
    <s v=" "/>
    <n v="2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0"/>
    <m/>
    <x v="0"/>
    <s v=" "/>
    <x v="0"/>
    <x v="0"/>
    <m/>
    <x v="0"/>
    <x v="0"/>
    <x v="0"/>
    <s v=" "/>
    <x v="0"/>
    <m/>
    <x v="0"/>
    <m/>
    <x v="0"/>
    <s v=" "/>
    <n v="2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1"/>
    <m/>
    <x v="0"/>
    <s v=" "/>
    <x v="0"/>
    <x v="0"/>
    <m/>
    <x v="0"/>
    <x v="0"/>
    <x v="0"/>
    <s v=" "/>
    <x v="0"/>
    <m/>
    <x v="0"/>
    <m/>
    <x v="0"/>
    <s v=" "/>
    <n v="2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2"/>
    <m/>
    <x v="0"/>
    <s v=" "/>
    <x v="0"/>
    <x v="0"/>
    <m/>
    <x v="0"/>
    <x v="0"/>
    <x v="0"/>
    <s v=" "/>
    <x v="0"/>
    <m/>
    <x v="0"/>
    <m/>
    <x v="0"/>
    <s v=" "/>
    <n v="2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3"/>
    <m/>
    <x v="0"/>
    <s v=" "/>
    <x v="0"/>
    <x v="0"/>
    <m/>
    <x v="0"/>
    <x v="0"/>
    <x v="0"/>
    <s v=" "/>
    <x v="0"/>
    <m/>
    <x v="0"/>
    <m/>
    <x v="0"/>
    <s v=" "/>
    <n v="2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4"/>
    <m/>
    <x v="0"/>
    <s v=" "/>
    <x v="0"/>
    <x v="0"/>
    <m/>
    <x v="0"/>
    <x v="0"/>
    <x v="0"/>
    <s v=" "/>
    <x v="0"/>
    <m/>
    <x v="0"/>
    <m/>
    <x v="0"/>
    <s v=" "/>
    <n v="2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5"/>
    <m/>
    <x v="0"/>
    <s v=" "/>
    <x v="0"/>
    <x v="0"/>
    <m/>
    <x v="0"/>
    <x v="0"/>
    <x v="0"/>
    <s v=" "/>
    <x v="0"/>
    <m/>
    <x v="0"/>
    <m/>
    <x v="0"/>
    <s v=" "/>
    <n v="2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6"/>
    <m/>
    <x v="0"/>
    <s v=" "/>
    <x v="0"/>
    <x v="0"/>
    <m/>
    <x v="0"/>
    <x v="0"/>
    <x v="0"/>
    <s v=" "/>
    <x v="0"/>
    <m/>
    <x v="0"/>
    <m/>
    <x v="0"/>
    <s v=" "/>
    <n v="2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7"/>
    <m/>
    <x v="0"/>
    <s v=" "/>
    <x v="0"/>
    <x v="0"/>
    <m/>
    <x v="0"/>
    <x v="0"/>
    <x v="0"/>
    <s v=" "/>
    <x v="0"/>
    <m/>
    <x v="0"/>
    <m/>
    <x v="0"/>
    <s v=" "/>
    <n v="2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8"/>
    <m/>
    <x v="0"/>
    <s v=" "/>
    <x v="0"/>
    <x v="0"/>
    <m/>
    <x v="0"/>
    <x v="0"/>
    <x v="0"/>
    <s v=" "/>
    <x v="0"/>
    <m/>
    <x v="0"/>
    <m/>
    <x v="0"/>
    <s v=" "/>
    <n v="2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49"/>
    <m/>
    <x v="0"/>
    <s v=" "/>
    <x v="0"/>
    <x v="0"/>
    <m/>
    <x v="0"/>
    <x v="0"/>
    <x v="0"/>
    <s v=" "/>
    <x v="0"/>
    <m/>
    <x v="0"/>
    <m/>
    <x v="0"/>
    <s v=" "/>
    <n v="2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0"/>
    <m/>
    <x v="0"/>
    <s v=" "/>
    <x v="0"/>
    <x v="0"/>
    <m/>
    <x v="0"/>
    <x v="0"/>
    <x v="0"/>
    <s v=" "/>
    <x v="0"/>
    <m/>
    <x v="0"/>
    <m/>
    <x v="0"/>
    <s v=" "/>
    <n v="2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1"/>
    <m/>
    <x v="0"/>
    <s v=" "/>
    <x v="0"/>
    <x v="0"/>
    <m/>
    <x v="0"/>
    <x v="0"/>
    <x v="0"/>
    <s v=" "/>
    <x v="0"/>
    <m/>
    <x v="0"/>
    <m/>
    <x v="0"/>
    <s v=" "/>
    <n v="2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2"/>
    <m/>
    <x v="0"/>
    <s v=" "/>
    <x v="0"/>
    <x v="0"/>
    <m/>
    <x v="0"/>
    <x v="0"/>
    <x v="0"/>
    <s v=" "/>
    <x v="0"/>
    <m/>
    <x v="0"/>
    <m/>
    <x v="0"/>
    <s v=" "/>
    <n v="2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3"/>
    <m/>
    <x v="0"/>
    <s v=" "/>
    <x v="0"/>
    <x v="0"/>
    <m/>
    <x v="0"/>
    <x v="0"/>
    <x v="0"/>
    <s v=" "/>
    <x v="0"/>
    <m/>
    <x v="0"/>
    <m/>
    <x v="0"/>
    <s v=" "/>
    <n v="2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4"/>
    <m/>
    <x v="0"/>
    <s v=" "/>
    <x v="0"/>
    <x v="0"/>
    <m/>
    <x v="0"/>
    <x v="0"/>
    <x v="0"/>
    <s v=" "/>
    <x v="0"/>
    <m/>
    <x v="0"/>
    <m/>
    <x v="0"/>
    <s v=" "/>
    <n v="2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5"/>
    <m/>
    <x v="0"/>
    <s v=" "/>
    <x v="0"/>
    <x v="0"/>
    <m/>
    <x v="0"/>
    <x v="0"/>
    <x v="0"/>
    <s v=" "/>
    <x v="0"/>
    <m/>
    <x v="0"/>
    <m/>
    <x v="0"/>
    <s v=" "/>
    <n v="2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6"/>
    <m/>
    <x v="0"/>
    <s v=" "/>
    <x v="0"/>
    <x v="0"/>
    <m/>
    <x v="0"/>
    <x v="0"/>
    <x v="0"/>
    <s v=" "/>
    <x v="0"/>
    <m/>
    <x v="0"/>
    <m/>
    <x v="0"/>
    <s v=" "/>
    <n v="2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7"/>
    <m/>
    <x v="0"/>
    <s v=" "/>
    <x v="0"/>
    <x v="0"/>
    <m/>
    <x v="0"/>
    <x v="0"/>
    <x v="0"/>
    <s v=" "/>
    <x v="0"/>
    <m/>
    <x v="0"/>
    <m/>
    <x v="0"/>
    <s v=" "/>
    <n v="2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8"/>
    <m/>
    <x v="0"/>
    <s v=" "/>
    <x v="0"/>
    <x v="0"/>
    <m/>
    <x v="0"/>
    <x v="0"/>
    <x v="0"/>
    <s v=" "/>
    <x v="0"/>
    <m/>
    <x v="0"/>
    <m/>
    <x v="0"/>
    <s v=" "/>
    <n v="2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59"/>
    <m/>
    <x v="0"/>
    <s v=" "/>
    <x v="0"/>
    <x v="0"/>
    <m/>
    <x v="0"/>
    <x v="0"/>
    <x v="0"/>
    <s v=" "/>
    <x v="0"/>
    <m/>
    <x v="0"/>
    <m/>
    <x v="0"/>
    <s v=" "/>
    <n v="2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0"/>
    <m/>
    <x v="0"/>
    <s v=" "/>
    <x v="0"/>
    <x v="0"/>
    <m/>
    <x v="0"/>
    <x v="0"/>
    <x v="0"/>
    <s v=" "/>
    <x v="0"/>
    <m/>
    <x v="0"/>
    <m/>
    <x v="0"/>
    <s v=" "/>
    <n v="2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1"/>
    <m/>
    <x v="0"/>
    <s v=" "/>
    <x v="0"/>
    <x v="0"/>
    <m/>
    <x v="0"/>
    <x v="0"/>
    <x v="0"/>
    <s v=" "/>
    <x v="0"/>
    <m/>
    <x v="0"/>
    <m/>
    <x v="0"/>
    <s v=" "/>
    <n v="2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2"/>
    <m/>
    <x v="0"/>
    <s v=" "/>
    <x v="0"/>
    <x v="0"/>
    <m/>
    <x v="0"/>
    <x v="0"/>
    <x v="0"/>
    <s v=" "/>
    <x v="0"/>
    <m/>
    <x v="0"/>
    <m/>
    <x v="0"/>
    <s v=" "/>
    <n v="2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3"/>
    <m/>
    <x v="0"/>
    <s v=" "/>
    <x v="0"/>
    <x v="0"/>
    <m/>
    <x v="0"/>
    <x v="0"/>
    <x v="0"/>
    <s v=" "/>
    <x v="0"/>
    <m/>
    <x v="0"/>
    <m/>
    <x v="0"/>
    <s v=" "/>
    <n v="2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4"/>
    <m/>
    <x v="0"/>
    <s v=" "/>
    <x v="0"/>
    <x v="0"/>
    <m/>
    <x v="0"/>
    <x v="0"/>
    <x v="0"/>
    <s v=" "/>
    <x v="0"/>
    <m/>
    <x v="0"/>
    <m/>
    <x v="0"/>
    <s v=" "/>
    <n v="2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5"/>
    <m/>
    <x v="0"/>
    <s v=" "/>
    <x v="0"/>
    <x v="0"/>
    <m/>
    <x v="0"/>
    <x v="0"/>
    <x v="0"/>
    <s v=" "/>
    <x v="0"/>
    <m/>
    <x v="0"/>
    <m/>
    <x v="0"/>
    <s v=" "/>
    <n v="2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6"/>
    <m/>
    <x v="0"/>
    <s v=" "/>
    <x v="0"/>
    <x v="0"/>
    <m/>
    <x v="0"/>
    <x v="0"/>
    <x v="0"/>
    <s v=" "/>
    <x v="0"/>
    <m/>
    <x v="0"/>
    <m/>
    <x v="0"/>
    <s v=" "/>
    <n v="2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7"/>
    <m/>
    <x v="0"/>
    <s v=" "/>
    <x v="0"/>
    <x v="0"/>
    <m/>
    <x v="0"/>
    <x v="0"/>
    <x v="0"/>
    <s v=" "/>
    <x v="0"/>
    <m/>
    <x v="0"/>
    <m/>
    <x v="0"/>
    <s v=" "/>
    <n v="2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8"/>
    <m/>
    <x v="0"/>
    <s v=" "/>
    <x v="0"/>
    <x v="0"/>
    <m/>
    <x v="0"/>
    <x v="0"/>
    <x v="0"/>
    <s v=" "/>
    <x v="0"/>
    <m/>
    <x v="0"/>
    <m/>
    <x v="0"/>
    <s v=" "/>
    <n v="2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69"/>
    <m/>
    <x v="0"/>
    <s v=" "/>
    <x v="0"/>
    <x v="0"/>
    <m/>
    <x v="0"/>
    <x v="0"/>
    <x v="0"/>
    <s v=" "/>
    <x v="0"/>
    <m/>
    <x v="0"/>
    <m/>
    <x v="0"/>
    <s v=" "/>
    <n v="2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0"/>
    <m/>
    <x v="0"/>
    <s v=" "/>
    <x v="0"/>
    <x v="0"/>
    <m/>
    <x v="0"/>
    <x v="0"/>
    <x v="0"/>
    <s v=" "/>
    <x v="0"/>
    <m/>
    <x v="0"/>
    <m/>
    <x v="0"/>
    <s v=" "/>
    <n v="2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1"/>
    <m/>
    <x v="0"/>
    <s v=" "/>
    <x v="0"/>
    <x v="0"/>
    <m/>
    <x v="0"/>
    <x v="0"/>
    <x v="0"/>
    <s v=" "/>
    <x v="0"/>
    <m/>
    <x v="0"/>
    <m/>
    <x v="0"/>
    <s v=" "/>
    <n v="2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2"/>
    <m/>
    <x v="0"/>
    <s v=" "/>
    <x v="0"/>
    <x v="0"/>
    <m/>
    <x v="0"/>
    <x v="0"/>
    <x v="0"/>
    <s v=" "/>
    <x v="0"/>
    <m/>
    <x v="0"/>
    <m/>
    <x v="0"/>
    <s v=" "/>
    <n v="2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3"/>
    <m/>
    <x v="0"/>
    <s v=" "/>
    <x v="0"/>
    <x v="0"/>
    <m/>
    <x v="0"/>
    <x v="0"/>
    <x v="0"/>
    <s v=" "/>
    <x v="0"/>
    <m/>
    <x v="0"/>
    <m/>
    <x v="0"/>
    <s v=" "/>
    <n v="2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4"/>
    <m/>
    <x v="0"/>
    <s v=" "/>
    <x v="0"/>
    <x v="0"/>
    <m/>
    <x v="0"/>
    <x v="0"/>
    <x v="0"/>
    <s v=" "/>
    <x v="0"/>
    <m/>
    <x v="0"/>
    <m/>
    <x v="0"/>
    <s v=" "/>
    <n v="2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5"/>
    <m/>
    <x v="0"/>
    <s v=" "/>
    <x v="0"/>
    <x v="0"/>
    <m/>
    <x v="0"/>
    <x v="0"/>
    <x v="0"/>
    <s v=" "/>
    <x v="0"/>
    <m/>
    <x v="0"/>
    <m/>
    <x v="0"/>
    <s v=" "/>
    <n v="2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6"/>
    <m/>
    <x v="0"/>
    <s v=" "/>
    <x v="0"/>
    <x v="0"/>
    <m/>
    <x v="0"/>
    <x v="0"/>
    <x v="0"/>
    <s v=" "/>
    <x v="0"/>
    <m/>
    <x v="0"/>
    <m/>
    <x v="0"/>
    <s v=" "/>
    <n v="2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7"/>
    <m/>
    <x v="0"/>
    <s v=" "/>
    <x v="0"/>
    <x v="0"/>
    <m/>
    <x v="0"/>
    <x v="0"/>
    <x v="0"/>
    <s v=" "/>
    <x v="0"/>
    <m/>
    <x v="0"/>
    <m/>
    <x v="0"/>
    <s v=" "/>
    <n v="2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8"/>
    <m/>
    <x v="0"/>
    <s v=" "/>
    <x v="0"/>
    <x v="0"/>
    <m/>
    <x v="0"/>
    <x v="0"/>
    <x v="0"/>
    <s v=" "/>
    <x v="0"/>
    <m/>
    <x v="0"/>
    <m/>
    <x v="0"/>
    <s v=" "/>
    <n v="2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79"/>
    <m/>
    <x v="0"/>
    <s v=" "/>
    <x v="0"/>
    <x v="0"/>
    <m/>
    <x v="0"/>
    <x v="0"/>
    <x v="0"/>
    <s v=" "/>
    <x v="0"/>
    <m/>
    <x v="0"/>
    <m/>
    <x v="0"/>
    <s v=" "/>
    <n v="2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0"/>
    <m/>
    <x v="0"/>
    <s v=" "/>
    <x v="0"/>
    <x v="0"/>
    <m/>
    <x v="0"/>
    <x v="0"/>
    <x v="0"/>
    <s v=" "/>
    <x v="0"/>
    <m/>
    <x v="0"/>
    <m/>
    <x v="0"/>
    <s v=" "/>
    <n v="2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1"/>
    <m/>
    <x v="0"/>
    <s v=" "/>
    <x v="0"/>
    <x v="0"/>
    <m/>
    <x v="0"/>
    <x v="0"/>
    <x v="0"/>
    <s v=" "/>
    <x v="0"/>
    <m/>
    <x v="0"/>
    <m/>
    <x v="0"/>
    <s v=" "/>
    <n v="2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2"/>
    <m/>
    <x v="0"/>
    <s v=" "/>
    <x v="0"/>
    <x v="0"/>
    <m/>
    <x v="0"/>
    <x v="0"/>
    <x v="0"/>
    <s v=" "/>
    <x v="0"/>
    <m/>
    <x v="0"/>
    <m/>
    <x v="0"/>
    <s v=" "/>
    <n v="2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3"/>
    <m/>
    <x v="0"/>
    <s v=" "/>
    <x v="0"/>
    <x v="0"/>
    <m/>
    <x v="0"/>
    <x v="0"/>
    <x v="0"/>
    <s v=" "/>
    <x v="0"/>
    <m/>
    <x v="0"/>
    <m/>
    <x v="0"/>
    <s v=" "/>
    <n v="2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4"/>
    <m/>
    <x v="0"/>
    <s v=" "/>
    <x v="0"/>
    <x v="0"/>
    <m/>
    <x v="0"/>
    <x v="0"/>
    <x v="0"/>
    <s v=" "/>
    <x v="0"/>
    <m/>
    <x v="0"/>
    <m/>
    <x v="0"/>
    <s v=" "/>
    <n v="2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5"/>
    <m/>
    <x v="0"/>
    <s v=" "/>
    <x v="0"/>
    <x v="0"/>
    <m/>
    <x v="0"/>
    <x v="0"/>
    <x v="0"/>
    <s v=" "/>
    <x v="0"/>
    <m/>
    <x v="0"/>
    <m/>
    <x v="0"/>
    <s v=" "/>
    <n v="2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6"/>
    <m/>
    <x v="0"/>
    <s v=" "/>
    <x v="0"/>
    <x v="0"/>
    <m/>
    <x v="0"/>
    <x v="0"/>
    <x v="0"/>
    <s v=" "/>
    <x v="0"/>
    <m/>
    <x v="0"/>
    <m/>
    <x v="0"/>
    <s v=" "/>
    <n v="2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7"/>
    <m/>
    <x v="0"/>
    <s v=" "/>
    <x v="0"/>
    <x v="0"/>
    <m/>
    <x v="0"/>
    <x v="0"/>
    <x v="0"/>
    <s v=" "/>
    <x v="0"/>
    <m/>
    <x v="0"/>
    <m/>
    <x v="0"/>
    <s v=" "/>
    <n v="2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8"/>
    <m/>
    <x v="0"/>
    <s v=" "/>
    <x v="0"/>
    <x v="0"/>
    <m/>
    <x v="0"/>
    <x v="0"/>
    <x v="0"/>
    <s v=" "/>
    <x v="0"/>
    <m/>
    <x v="0"/>
    <m/>
    <x v="0"/>
    <s v=" "/>
    <n v="2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89"/>
    <m/>
    <x v="0"/>
    <s v=" "/>
    <x v="0"/>
    <x v="0"/>
    <m/>
    <x v="0"/>
    <x v="0"/>
    <x v="0"/>
    <s v=" "/>
    <x v="0"/>
    <m/>
    <x v="0"/>
    <m/>
    <x v="0"/>
    <s v=" "/>
    <n v="2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0"/>
    <m/>
    <x v="0"/>
    <s v=" "/>
    <x v="0"/>
    <x v="0"/>
    <m/>
    <x v="0"/>
    <x v="0"/>
    <x v="0"/>
    <s v=" "/>
    <x v="0"/>
    <m/>
    <x v="0"/>
    <m/>
    <x v="0"/>
    <s v=" "/>
    <n v="2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1"/>
    <m/>
    <x v="0"/>
    <s v=" "/>
    <x v="0"/>
    <x v="0"/>
    <m/>
    <x v="0"/>
    <x v="0"/>
    <x v="0"/>
    <s v=" "/>
    <x v="0"/>
    <m/>
    <x v="0"/>
    <m/>
    <x v="0"/>
    <s v=" "/>
    <n v="2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2"/>
    <m/>
    <x v="0"/>
    <s v=" "/>
    <x v="0"/>
    <x v="0"/>
    <m/>
    <x v="0"/>
    <x v="0"/>
    <x v="0"/>
    <s v=" "/>
    <x v="0"/>
    <m/>
    <x v="0"/>
    <m/>
    <x v="0"/>
    <s v=" "/>
    <n v="2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3"/>
    <m/>
    <x v="0"/>
    <s v=" "/>
    <x v="0"/>
    <x v="0"/>
    <m/>
    <x v="0"/>
    <x v="0"/>
    <x v="0"/>
    <s v=" "/>
    <x v="0"/>
    <m/>
    <x v="0"/>
    <m/>
    <x v="0"/>
    <s v=" "/>
    <n v="2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4"/>
    <m/>
    <x v="0"/>
    <s v=" "/>
    <x v="0"/>
    <x v="0"/>
    <m/>
    <x v="0"/>
    <x v="0"/>
    <x v="0"/>
    <s v=" "/>
    <x v="0"/>
    <m/>
    <x v="0"/>
    <m/>
    <x v="0"/>
    <s v=" "/>
    <n v="2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5"/>
    <m/>
    <x v="0"/>
    <s v=" "/>
    <x v="0"/>
    <x v="0"/>
    <m/>
    <x v="0"/>
    <x v="0"/>
    <x v="0"/>
    <s v=" "/>
    <x v="0"/>
    <m/>
    <x v="0"/>
    <m/>
    <x v="0"/>
    <s v=" "/>
    <n v="2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6"/>
    <m/>
    <x v="0"/>
    <s v=" "/>
    <x v="0"/>
    <x v="0"/>
    <m/>
    <x v="0"/>
    <x v="0"/>
    <x v="0"/>
    <s v=" "/>
    <x v="0"/>
    <m/>
    <x v="0"/>
    <m/>
    <x v="0"/>
    <s v=" "/>
    <n v="2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7"/>
    <m/>
    <x v="0"/>
    <s v=" "/>
    <x v="0"/>
    <x v="0"/>
    <m/>
    <x v="0"/>
    <x v="0"/>
    <x v="0"/>
    <s v=" "/>
    <x v="0"/>
    <m/>
    <x v="0"/>
    <m/>
    <x v="0"/>
    <s v=" "/>
    <n v="2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8"/>
    <m/>
    <x v="0"/>
    <s v=" "/>
    <x v="0"/>
    <x v="0"/>
    <m/>
    <x v="0"/>
    <x v="0"/>
    <x v="0"/>
    <s v=" "/>
    <x v="0"/>
    <m/>
    <x v="0"/>
    <m/>
    <x v="0"/>
    <s v=" "/>
    <n v="2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99"/>
    <m/>
    <x v="0"/>
    <s v=" "/>
    <x v="0"/>
    <x v="0"/>
    <m/>
    <x v="0"/>
    <x v="0"/>
    <x v="0"/>
    <s v=" "/>
    <x v="0"/>
    <m/>
    <x v="0"/>
    <m/>
    <x v="0"/>
    <s v=" "/>
    <n v="2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0"/>
    <m/>
    <x v="0"/>
    <s v=" "/>
    <x v="0"/>
    <x v="0"/>
    <m/>
    <x v="0"/>
    <x v="0"/>
    <x v="0"/>
    <s v=" "/>
    <x v="0"/>
    <m/>
    <x v="0"/>
    <m/>
    <x v="0"/>
    <s v=" "/>
    <n v="3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1"/>
    <m/>
    <x v="0"/>
    <s v=" "/>
    <x v="0"/>
    <x v="0"/>
    <m/>
    <x v="0"/>
    <x v="0"/>
    <x v="0"/>
    <s v=" "/>
    <x v="0"/>
    <m/>
    <x v="0"/>
    <m/>
    <x v="0"/>
    <s v=" "/>
    <n v="3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2"/>
    <m/>
    <x v="0"/>
    <s v=" "/>
    <x v="0"/>
    <x v="0"/>
    <m/>
    <x v="0"/>
    <x v="0"/>
    <x v="0"/>
    <s v=" "/>
    <x v="0"/>
    <m/>
    <x v="0"/>
    <m/>
    <x v="0"/>
    <s v=" "/>
    <n v="3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3"/>
    <m/>
    <x v="0"/>
    <s v=" "/>
    <x v="0"/>
    <x v="0"/>
    <m/>
    <x v="0"/>
    <x v="0"/>
    <x v="0"/>
    <s v=" "/>
    <x v="0"/>
    <m/>
    <x v="0"/>
    <m/>
    <x v="0"/>
    <s v=" "/>
    <n v="3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4"/>
    <m/>
    <x v="0"/>
    <s v=" "/>
    <x v="0"/>
    <x v="0"/>
    <m/>
    <x v="0"/>
    <x v="0"/>
    <x v="0"/>
    <s v=" "/>
    <x v="0"/>
    <m/>
    <x v="0"/>
    <m/>
    <x v="0"/>
    <s v=" "/>
    <n v="3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5"/>
    <m/>
    <x v="0"/>
    <s v=" "/>
    <x v="0"/>
    <x v="0"/>
    <m/>
    <x v="0"/>
    <x v="0"/>
    <x v="0"/>
    <s v=" "/>
    <x v="0"/>
    <m/>
    <x v="0"/>
    <m/>
    <x v="0"/>
    <s v=" "/>
    <n v="3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6"/>
    <m/>
    <x v="0"/>
    <s v=" "/>
    <x v="0"/>
    <x v="0"/>
    <m/>
    <x v="0"/>
    <x v="0"/>
    <x v="0"/>
    <s v=" "/>
    <x v="0"/>
    <m/>
    <x v="0"/>
    <m/>
    <x v="0"/>
    <s v=" "/>
    <n v="3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7"/>
    <m/>
    <x v="0"/>
    <s v=" "/>
    <x v="0"/>
    <x v="0"/>
    <m/>
    <x v="0"/>
    <x v="0"/>
    <x v="0"/>
    <s v=" "/>
    <x v="0"/>
    <m/>
    <x v="0"/>
    <m/>
    <x v="0"/>
    <s v=" "/>
    <n v="3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8"/>
    <m/>
    <x v="0"/>
    <s v=" "/>
    <x v="0"/>
    <x v="0"/>
    <m/>
    <x v="0"/>
    <x v="0"/>
    <x v="0"/>
    <s v=" "/>
    <x v="0"/>
    <m/>
    <x v="0"/>
    <m/>
    <x v="0"/>
    <s v=" "/>
    <n v="3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09"/>
    <m/>
    <x v="0"/>
    <s v=" "/>
    <x v="0"/>
    <x v="0"/>
    <m/>
    <x v="0"/>
    <x v="0"/>
    <x v="0"/>
    <s v=" "/>
    <x v="0"/>
    <m/>
    <x v="0"/>
    <m/>
    <x v="0"/>
    <s v=" "/>
    <n v="3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0"/>
    <m/>
    <x v="0"/>
    <s v=" "/>
    <x v="0"/>
    <x v="0"/>
    <m/>
    <x v="0"/>
    <x v="0"/>
    <x v="0"/>
    <s v=" "/>
    <x v="0"/>
    <m/>
    <x v="0"/>
    <m/>
    <x v="0"/>
    <s v=" "/>
    <n v="3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1"/>
    <m/>
    <x v="0"/>
    <s v=" "/>
    <x v="0"/>
    <x v="0"/>
    <m/>
    <x v="0"/>
    <x v="0"/>
    <x v="0"/>
    <s v=" "/>
    <x v="0"/>
    <m/>
    <x v="0"/>
    <m/>
    <x v="0"/>
    <s v=" "/>
    <n v="3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2"/>
    <m/>
    <x v="0"/>
    <s v=" "/>
    <x v="0"/>
    <x v="0"/>
    <m/>
    <x v="0"/>
    <x v="0"/>
    <x v="0"/>
    <s v=" "/>
    <x v="0"/>
    <m/>
    <x v="0"/>
    <m/>
    <x v="0"/>
    <s v=" "/>
    <n v="3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3"/>
    <m/>
    <x v="0"/>
    <s v=" "/>
    <x v="0"/>
    <x v="0"/>
    <m/>
    <x v="0"/>
    <x v="0"/>
    <x v="0"/>
    <s v=" "/>
    <x v="0"/>
    <m/>
    <x v="0"/>
    <m/>
    <x v="0"/>
    <s v=" "/>
    <n v="3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4"/>
    <m/>
    <x v="0"/>
    <s v=" "/>
    <x v="0"/>
    <x v="0"/>
    <m/>
    <x v="0"/>
    <x v="0"/>
    <x v="0"/>
    <s v=" "/>
    <x v="0"/>
    <m/>
    <x v="0"/>
    <m/>
    <x v="0"/>
    <s v=" "/>
    <n v="3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5"/>
    <m/>
    <x v="0"/>
    <s v=" "/>
    <x v="0"/>
    <x v="0"/>
    <m/>
    <x v="0"/>
    <x v="0"/>
    <x v="0"/>
    <s v=" "/>
    <x v="0"/>
    <m/>
    <x v="0"/>
    <m/>
    <x v="0"/>
    <s v=" "/>
    <n v="3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6"/>
    <m/>
    <x v="0"/>
    <s v=" "/>
    <x v="0"/>
    <x v="0"/>
    <m/>
    <x v="0"/>
    <x v="0"/>
    <x v="0"/>
    <s v=" "/>
    <x v="0"/>
    <m/>
    <x v="0"/>
    <m/>
    <x v="0"/>
    <s v=" "/>
    <n v="3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7"/>
    <m/>
    <x v="0"/>
    <s v=" "/>
    <x v="0"/>
    <x v="0"/>
    <m/>
    <x v="0"/>
    <x v="0"/>
    <x v="0"/>
    <s v=" "/>
    <x v="0"/>
    <m/>
    <x v="0"/>
    <m/>
    <x v="0"/>
    <s v=" "/>
    <n v="3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8"/>
    <m/>
    <x v="0"/>
    <s v=" "/>
    <x v="0"/>
    <x v="0"/>
    <m/>
    <x v="0"/>
    <x v="0"/>
    <x v="0"/>
    <s v=" "/>
    <x v="0"/>
    <m/>
    <x v="0"/>
    <m/>
    <x v="0"/>
    <s v=" "/>
    <n v="3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19"/>
    <m/>
    <x v="0"/>
    <s v=" "/>
    <x v="0"/>
    <x v="0"/>
    <m/>
    <x v="0"/>
    <x v="0"/>
    <x v="0"/>
    <s v=" "/>
    <x v="0"/>
    <m/>
    <x v="0"/>
    <m/>
    <x v="0"/>
    <s v=" "/>
    <n v="3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0"/>
    <m/>
    <x v="0"/>
    <s v=" "/>
    <x v="0"/>
    <x v="0"/>
    <m/>
    <x v="0"/>
    <x v="0"/>
    <x v="0"/>
    <s v=" "/>
    <x v="0"/>
    <m/>
    <x v="0"/>
    <m/>
    <x v="0"/>
    <s v=" "/>
    <n v="3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1"/>
    <m/>
    <x v="0"/>
    <s v=" "/>
    <x v="0"/>
    <x v="0"/>
    <m/>
    <x v="0"/>
    <x v="0"/>
    <x v="0"/>
    <s v=" "/>
    <x v="0"/>
    <m/>
    <x v="0"/>
    <m/>
    <x v="0"/>
    <s v=" "/>
    <n v="3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2"/>
    <m/>
    <x v="0"/>
    <s v=" "/>
    <x v="0"/>
    <x v="0"/>
    <m/>
    <x v="0"/>
    <x v="0"/>
    <x v="0"/>
    <s v=" "/>
    <x v="0"/>
    <m/>
    <x v="0"/>
    <m/>
    <x v="0"/>
    <s v=" "/>
    <n v="3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3"/>
    <m/>
    <x v="0"/>
    <s v=" "/>
    <x v="0"/>
    <x v="0"/>
    <m/>
    <x v="0"/>
    <x v="0"/>
    <x v="0"/>
    <s v=" "/>
    <x v="0"/>
    <m/>
    <x v="0"/>
    <m/>
    <x v="0"/>
    <s v=" "/>
    <n v="3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4"/>
    <m/>
    <x v="0"/>
    <s v=" "/>
    <x v="0"/>
    <x v="0"/>
    <m/>
    <x v="0"/>
    <x v="0"/>
    <x v="0"/>
    <s v=" "/>
    <x v="0"/>
    <m/>
    <x v="0"/>
    <m/>
    <x v="0"/>
    <s v=" "/>
    <n v="3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5"/>
    <m/>
    <x v="0"/>
    <s v=" "/>
    <x v="0"/>
    <x v="0"/>
    <m/>
    <x v="0"/>
    <x v="0"/>
    <x v="0"/>
    <s v=" "/>
    <x v="0"/>
    <m/>
    <x v="0"/>
    <m/>
    <x v="0"/>
    <s v=" "/>
    <n v="3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6"/>
    <m/>
    <x v="0"/>
    <s v=" "/>
    <x v="0"/>
    <x v="0"/>
    <m/>
    <x v="0"/>
    <x v="0"/>
    <x v="0"/>
    <s v=" "/>
    <x v="0"/>
    <m/>
    <x v="0"/>
    <m/>
    <x v="0"/>
    <s v=" "/>
    <n v="3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7"/>
    <m/>
    <x v="0"/>
    <s v=" "/>
    <x v="0"/>
    <x v="0"/>
    <m/>
    <x v="0"/>
    <x v="0"/>
    <x v="0"/>
    <s v=" "/>
    <x v="0"/>
    <m/>
    <x v="0"/>
    <m/>
    <x v="0"/>
    <s v=" "/>
    <n v="3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8"/>
    <m/>
    <x v="0"/>
    <s v=" "/>
    <x v="0"/>
    <x v="0"/>
    <m/>
    <x v="0"/>
    <x v="0"/>
    <x v="0"/>
    <s v=" "/>
    <x v="0"/>
    <m/>
    <x v="0"/>
    <m/>
    <x v="0"/>
    <s v=" "/>
    <n v="3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29"/>
    <m/>
    <x v="0"/>
    <s v=" "/>
    <x v="0"/>
    <x v="0"/>
    <m/>
    <x v="0"/>
    <x v="0"/>
    <x v="0"/>
    <s v=" "/>
    <x v="0"/>
    <m/>
    <x v="0"/>
    <m/>
    <x v="0"/>
    <s v=" "/>
    <n v="3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0"/>
    <m/>
    <x v="0"/>
    <s v=" "/>
    <x v="0"/>
    <x v="0"/>
    <m/>
    <x v="0"/>
    <x v="0"/>
    <x v="0"/>
    <s v=" "/>
    <x v="0"/>
    <m/>
    <x v="0"/>
    <m/>
    <x v="0"/>
    <s v=" "/>
    <n v="3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1"/>
    <m/>
    <x v="0"/>
    <s v=" "/>
    <x v="0"/>
    <x v="0"/>
    <m/>
    <x v="0"/>
    <x v="0"/>
    <x v="0"/>
    <s v=" "/>
    <x v="0"/>
    <m/>
    <x v="0"/>
    <m/>
    <x v="0"/>
    <s v=" "/>
    <n v="3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2"/>
    <m/>
    <x v="0"/>
    <s v=" "/>
    <x v="0"/>
    <x v="0"/>
    <m/>
    <x v="0"/>
    <x v="0"/>
    <x v="0"/>
    <s v=" "/>
    <x v="0"/>
    <m/>
    <x v="0"/>
    <m/>
    <x v="0"/>
    <s v=" "/>
    <n v="3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3"/>
    <m/>
    <x v="0"/>
    <s v=" "/>
    <x v="0"/>
    <x v="0"/>
    <m/>
    <x v="0"/>
    <x v="0"/>
    <x v="0"/>
    <s v=" "/>
    <x v="0"/>
    <m/>
    <x v="0"/>
    <m/>
    <x v="0"/>
    <s v=" "/>
    <n v="3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4"/>
    <m/>
    <x v="0"/>
    <s v=" "/>
    <x v="0"/>
    <x v="0"/>
    <m/>
    <x v="0"/>
    <x v="0"/>
    <x v="0"/>
    <s v=" "/>
    <x v="0"/>
    <m/>
    <x v="0"/>
    <m/>
    <x v="0"/>
    <s v=" "/>
    <n v="3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5"/>
    <m/>
    <x v="0"/>
    <s v=" "/>
    <x v="0"/>
    <x v="0"/>
    <m/>
    <x v="0"/>
    <x v="0"/>
    <x v="0"/>
    <s v=" "/>
    <x v="0"/>
    <m/>
    <x v="0"/>
    <m/>
    <x v="0"/>
    <s v=" "/>
    <n v="3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6"/>
    <m/>
    <x v="0"/>
    <s v=" "/>
    <x v="0"/>
    <x v="0"/>
    <m/>
    <x v="0"/>
    <x v="0"/>
    <x v="0"/>
    <s v=" "/>
    <x v="0"/>
    <m/>
    <x v="0"/>
    <m/>
    <x v="0"/>
    <s v=" "/>
    <n v="3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7"/>
    <m/>
    <x v="0"/>
    <s v=" "/>
    <x v="0"/>
    <x v="0"/>
    <m/>
    <x v="0"/>
    <x v="0"/>
    <x v="0"/>
    <s v=" "/>
    <x v="0"/>
    <m/>
    <x v="0"/>
    <m/>
    <x v="0"/>
    <s v=" "/>
    <n v="3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8"/>
    <m/>
    <x v="0"/>
    <s v=" "/>
    <x v="0"/>
    <x v="0"/>
    <m/>
    <x v="0"/>
    <x v="0"/>
    <x v="0"/>
    <s v=" "/>
    <x v="0"/>
    <m/>
    <x v="0"/>
    <m/>
    <x v="0"/>
    <s v=" "/>
    <n v="3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39"/>
    <m/>
    <x v="0"/>
    <s v=" "/>
    <x v="0"/>
    <x v="0"/>
    <m/>
    <x v="0"/>
    <x v="0"/>
    <x v="0"/>
    <s v=" "/>
    <x v="0"/>
    <m/>
    <x v="0"/>
    <m/>
    <x v="0"/>
    <s v=" "/>
    <n v="3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0"/>
    <m/>
    <x v="0"/>
    <s v=" "/>
    <x v="0"/>
    <x v="0"/>
    <m/>
    <x v="0"/>
    <x v="0"/>
    <x v="0"/>
    <s v=" "/>
    <x v="0"/>
    <m/>
    <x v="0"/>
    <m/>
    <x v="0"/>
    <s v=" "/>
    <n v="3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1"/>
    <m/>
    <x v="0"/>
    <s v=" "/>
    <x v="0"/>
    <x v="0"/>
    <m/>
    <x v="0"/>
    <x v="0"/>
    <x v="0"/>
    <s v=" "/>
    <x v="0"/>
    <m/>
    <x v="0"/>
    <m/>
    <x v="0"/>
    <s v=" "/>
    <n v="3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2"/>
    <m/>
    <x v="0"/>
    <s v=" "/>
    <x v="0"/>
    <x v="0"/>
    <m/>
    <x v="0"/>
    <x v="0"/>
    <x v="0"/>
    <s v=" "/>
    <x v="0"/>
    <m/>
    <x v="0"/>
    <m/>
    <x v="0"/>
    <s v=" "/>
    <n v="3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3"/>
    <m/>
    <x v="0"/>
    <s v=" "/>
    <x v="0"/>
    <x v="0"/>
    <m/>
    <x v="0"/>
    <x v="0"/>
    <x v="0"/>
    <s v=" "/>
    <x v="0"/>
    <m/>
    <x v="0"/>
    <m/>
    <x v="0"/>
    <s v=" "/>
    <n v="3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4"/>
    <m/>
    <x v="0"/>
    <s v=" "/>
    <x v="0"/>
    <x v="0"/>
    <m/>
    <x v="0"/>
    <x v="0"/>
    <x v="0"/>
    <s v=" "/>
    <x v="0"/>
    <m/>
    <x v="0"/>
    <m/>
    <x v="0"/>
    <s v=" "/>
    <n v="3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5"/>
    <m/>
    <x v="0"/>
    <s v=" "/>
    <x v="0"/>
    <x v="0"/>
    <m/>
    <x v="0"/>
    <x v="0"/>
    <x v="0"/>
    <s v=" "/>
    <x v="0"/>
    <m/>
    <x v="0"/>
    <m/>
    <x v="0"/>
    <s v=" "/>
    <n v="3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6"/>
    <m/>
    <x v="0"/>
    <s v=" "/>
    <x v="0"/>
    <x v="0"/>
    <m/>
    <x v="0"/>
    <x v="0"/>
    <x v="0"/>
    <s v=" "/>
    <x v="0"/>
    <m/>
    <x v="0"/>
    <m/>
    <x v="0"/>
    <s v=" "/>
    <n v="3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7"/>
    <m/>
    <x v="0"/>
    <s v=" "/>
    <x v="0"/>
    <x v="0"/>
    <m/>
    <x v="0"/>
    <x v="0"/>
    <x v="0"/>
    <s v=" "/>
    <x v="0"/>
    <m/>
    <x v="0"/>
    <m/>
    <x v="0"/>
    <s v=" "/>
    <n v="3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8"/>
    <m/>
    <x v="0"/>
    <s v=" "/>
    <x v="0"/>
    <x v="0"/>
    <m/>
    <x v="0"/>
    <x v="0"/>
    <x v="0"/>
    <s v=" "/>
    <x v="0"/>
    <m/>
    <x v="0"/>
    <m/>
    <x v="0"/>
    <s v=" "/>
    <n v="3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49"/>
    <m/>
    <x v="0"/>
    <s v=" "/>
    <x v="0"/>
    <x v="0"/>
    <m/>
    <x v="0"/>
    <x v="0"/>
    <x v="0"/>
    <s v=" "/>
    <x v="0"/>
    <m/>
    <x v="0"/>
    <m/>
    <x v="0"/>
    <s v=" "/>
    <n v="3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0"/>
    <m/>
    <x v="0"/>
    <s v=" "/>
    <x v="0"/>
    <x v="0"/>
    <m/>
    <x v="0"/>
    <x v="0"/>
    <x v="0"/>
    <s v=" "/>
    <x v="0"/>
    <m/>
    <x v="0"/>
    <m/>
    <x v="0"/>
    <s v=" "/>
    <n v="3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1"/>
    <m/>
    <x v="0"/>
    <s v=" "/>
    <x v="0"/>
    <x v="0"/>
    <m/>
    <x v="0"/>
    <x v="0"/>
    <x v="0"/>
    <s v=" "/>
    <x v="0"/>
    <m/>
    <x v="0"/>
    <m/>
    <x v="0"/>
    <s v=" "/>
    <n v="3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2"/>
    <m/>
    <x v="0"/>
    <s v=" "/>
    <x v="0"/>
    <x v="0"/>
    <m/>
    <x v="0"/>
    <x v="0"/>
    <x v="0"/>
    <s v=" "/>
    <x v="0"/>
    <m/>
    <x v="0"/>
    <m/>
    <x v="0"/>
    <s v=" "/>
    <n v="3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3"/>
    <m/>
    <x v="0"/>
    <s v=" "/>
    <x v="0"/>
    <x v="0"/>
    <m/>
    <x v="0"/>
    <x v="0"/>
    <x v="0"/>
    <s v=" "/>
    <x v="0"/>
    <m/>
    <x v="0"/>
    <m/>
    <x v="0"/>
    <s v=" "/>
    <n v="3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4"/>
    <m/>
    <x v="0"/>
    <s v=" "/>
    <x v="0"/>
    <x v="0"/>
    <m/>
    <x v="0"/>
    <x v="0"/>
    <x v="0"/>
    <s v=" "/>
    <x v="0"/>
    <m/>
    <x v="0"/>
    <m/>
    <x v="0"/>
    <s v=" "/>
    <n v="3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5"/>
    <m/>
    <x v="0"/>
    <s v=" "/>
    <x v="0"/>
    <x v="0"/>
    <m/>
    <x v="0"/>
    <x v="0"/>
    <x v="0"/>
    <s v=" "/>
    <x v="0"/>
    <m/>
    <x v="0"/>
    <m/>
    <x v="0"/>
    <s v=" "/>
    <n v="3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6"/>
    <m/>
    <x v="0"/>
    <s v=" "/>
    <x v="0"/>
    <x v="0"/>
    <m/>
    <x v="0"/>
    <x v="0"/>
    <x v="0"/>
    <s v=" "/>
    <x v="0"/>
    <m/>
    <x v="0"/>
    <m/>
    <x v="0"/>
    <s v=" "/>
    <n v="3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7"/>
    <m/>
    <x v="0"/>
    <s v=" "/>
    <x v="0"/>
    <x v="0"/>
    <m/>
    <x v="0"/>
    <x v="0"/>
    <x v="0"/>
    <s v=" "/>
    <x v="0"/>
    <m/>
    <x v="0"/>
    <m/>
    <x v="0"/>
    <s v=" "/>
    <n v="3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8"/>
    <m/>
    <x v="0"/>
    <s v=" "/>
    <x v="0"/>
    <x v="0"/>
    <m/>
    <x v="0"/>
    <x v="0"/>
    <x v="0"/>
    <s v=" "/>
    <x v="0"/>
    <m/>
    <x v="0"/>
    <m/>
    <x v="0"/>
    <s v=" "/>
    <n v="3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59"/>
    <m/>
    <x v="0"/>
    <s v=" "/>
    <x v="0"/>
    <x v="0"/>
    <m/>
    <x v="0"/>
    <x v="0"/>
    <x v="0"/>
    <s v=" "/>
    <x v="0"/>
    <m/>
    <x v="0"/>
    <m/>
    <x v="0"/>
    <s v=" "/>
    <n v="3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0"/>
    <m/>
    <x v="0"/>
    <s v=" "/>
    <x v="0"/>
    <x v="0"/>
    <m/>
    <x v="0"/>
    <x v="0"/>
    <x v="0"/>
    <s v=" "/>
    <x v="0"/>
    <m/>
    <x v="0"/>
    <m/>
    <x v="0"/>
    <s v=" "/>
    <n v="3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1"/>
    <m/>
    <x v="0"/>
    <s v=" "/>
    <x v="0"/>
    <x v="0"/>
    <m/>
    <x v="0"/>
    <x v="0"/>
    <x v="0"/>
    <s v=" "/>
    <x v="0"/>
    <m/>
    <x v="0"/>
    <m/>
    <x v="0"/>
    <s v=" "/>
    <n v="3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2"/>
    <m/>
    <x v="0"/>
    <s v=" "/>
    <x v="0"/>
    <x v="0"/>
    <m/>
    <x v="0"/>
    <x v="0"/>
    <x v="0"/>
    <s v=" "/>
    <x v="0"/>
    <m/>
    <x v="0"/>
    <m/>
    <x v="0"/>
    <s v=" "/>
    <n v="3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3"/>
    <m/>
    <x v="0"/>
    <s v=" "/>
    <x v="0"/>
    <x v="0"/>
    <m/>
    <x v="0"/>
    <x v="0"/>
    <x v="0"/>
    <s v=" "/>
    <x v="0"/>
    <m/>
    <x v="0"/>
    <m/>
    <x v="0"/>
    <s v=" "/>
    <n v="3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4"/>
    <m/>
    <x v="0"/>
    <s v=" "/>
    <x v="0"/>
    <x v="0"/>
    <m/>
    <x v="0"/>
    <x v="0"/>
    <x v="0"/>
    <s v=" "/>
    <x v="0"/>
    <m/>
    <x v="0"/>
    <m/>
    <x v="0"/>
    <s v=" "/>
    <n v="3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5"/>
    <m/>
    <x v="0"/>
    <s v=" "/>
    <x v="0"/>
    <x v="0"/>
    <m/>
    <x v="0"/>
    <x v="0"/>
    <x v="0"/>
    <s v=" "/>
    <x v="0"/>
    <m/>
    <x v="0"/>
    <m/>
    <x v="0"/>
    <s v=" "/>
    <n v="3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6"/>
    <m/>
    <x v="0"/>
    <s v=" "/>
    <x v="0"/>
    <x v="0"/>
    <m/>
    <x v="0"/>
    <x v="0"/>
    <x v="0"/>
    <s v=" "/>
    <x v="0"/>
    <m/>
    <x v="0"/>
    <m/>
    <x v="0"/>
    <s v=" "/>
    <n v="3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7"/>
    <m/>
    <x v="0"/>
    <s v=" "/>
    <x v="0"/>
    <x v="0"/>
    <m/>
    <x v="0"/>
    <x v="0"/>
    <x v="0"/>
    <s v=" "/>
    <x v="0"/>
    <m/>
    <x v="0"/>
    <m/>
    <x v="0"/>
    <s v=" "/>
    <n v="3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8"/>
    <m/>
    <x v="0"/>
    <s v=" "/>
    <x v="0"/>
    <x v="0"/>
    <m/>
    <x v="0"/>
    <x v="0"/>
    <x v="0"/>
    <s v=" "/>
    <x v="0"/>
    <m/>
    <x v="0"/>
    <m/>
    <x v="0"/>
    <s v=" "/>
    <n v="3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69"/>
    <m/>
    <x v="0"/>
    <s v=" "/>
    <x v="0"/>
    <x v="0"/>
    <m/>
    <x v="0"/>
    <x v="0"/>
    <x v="0"/>
    <s v=" "/>
    <x v="0"/>
    <m/>
    <x v="0"/>
    <m/>
    <x v="0"/>
    <s v=" "/>
    <n v="3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0"/>
    <m/>
    <x v="0"/>
    <s v=" "/>
    <x v="0"/>
    <x v="0"/>
    <m/>
    <x v="0"/>
    <x v="0"/>
    <x v="0"/>
    <s v=" "/>
    <x v="0"/>
    <m/>
    <x v="0"/>
    <m/>
    <x v="0"/>
    <s v=" "/>
    <n v="3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1"/>
    <m/>
    <x v="0"/>
    <s v=" "/>
    <x v="0"/>
    <x v="0"/>
    <m/>
    <x v="0"/>
    <x v="0"/>
    <x v="0"/>
    <s v=" "/>
    <x v="0"/>
    <m/>
    <x v="0"/>
    <m/>
    <x v="0"/>
    <s v=" "/>
    <n v="3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2"/>
    <m/>
    <x v="0"/>
    <s v=" "/>
    <x v="0"/>
    <x v="0"/>
    <m/>
    <x v="0"/>
    <x v="0"/>
    <x v="0"/>
    <s v=" "/>
    <x v="0"/>
    <m/>
    <x v="0"/>
    <m/>
    <x v="0"/>
    <s v=" "/>
    <n v="3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3"/>
    <m/>
    <x v="0"/>
    <s v=" "/>
    <x v="0"/>
    <x v="0"/>
    <m/>
    <x v="0"/>
    <x v="0"/>
    <x v="0"/>
    <s v=" "/>
    <x v="0"/>
    <m/>
    <x v="0"/>
    <m/>
    <x v="0"/>
    <s v=" "/>
    <n v="3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4"/>
    <m/>
    <x v="0"/>
    <s v=" "/>
    <x v="0"/>
    <x v="0"/>
    <m/>
    <x v="0"/>
    <x v="0"/>
    <x v="0"/>
    <s v=" "/>
    <x v="0"/>
    <m/>
    <x v="0"/>
    <m/>
    <x v="0"/>
    <s v=" "/>
    <n v="3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5"/>
    <m/>
    <x v="0"/>
    <s v=" "/>
    <x v="0"/>
    <x v="0"/>
    <m/>
    <x v="0"/>
    <x v="0"/>
    <x v="0"/>
    <s v=" "/>
    <x v="0"/>
    <m/>
    <x v="0"/>
    <m/>
    <x v="0"/>
    <s v=" "/>
    <n v="3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6"/>
    <m/>
    <x v="0"/>
    <s v=" "/>
    <x v="0"/>
    <x v="0"/>
    <m/>
    <x v="0"/>
    <x v="0"/>
    <x v="0"/>
    <s v=" "/>
    <x v="0"/>
    <m/>
    <x v="0"/>
    <m/>
    <x v="0"/>
    <s v=" "/>
    <n v="3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7"/>
    <m/>
    <x v="0"/>
    <s v=" "/>
    <x v="0"/>
    <x v="0"/>
    <m/>
    <x v="0"/>
    <x v="0"/>
    <x v="0"/>
    <s v=" "/>
    <x v="0"/>
    <m/>
    <x v="0"/>
    <m/>
    <x v="0"/>
    <s v=" "/>
    <n v="3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8"/>
    <m/>
    <x v="0"/>
    <s v=" "/>
    <x v="0"/>
    <x v="0"/>
    <m/>
    <x v="0"/>
    <x v="0"/>
    <x v="0"/>
    <s v=" "/>
    <x v="0"/>
    <m/>
    <x v="0"/>
    <m/>
    <x v="0"/>
    <s v=" "/>
    <n v="3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79"/>
    <m/>
    <x v="0"/>
    <s v=" "/>
    <x v="0"/>
    <x v="0"/>
    <m/>
    <x v="0"/>
    <x v="0"/>
    <x v="0"/>
    <s v=" "/>
    <x v="0"/>
    <m/>
    <x v="0"/>
    <m/>
    <x v="0"/>
    <s v=" "/>
    <n v="3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0"/>
    <m/>
    <x v="0"/>
    <s v=" "/>
    <x v="0"/>
    <x v="0"/>
    <m/>
    <x v="0"/>
    <x v="0"/>
    <x v="0"/>
    <s v=" "/>
    <x v="0"/>
    <m/>
    <x v="0"/>
    <m/>
    <x v="0"/>
    <s v=" "/>
    <n v="3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1"/>
    <m/>
    <x v="0"/>
    <s v=" "/>
    <x v="0"/>
    <x v="0"/>
    <m/>
    <x v="0"/>
    <x v="0"/>
    <x v="0"/>
    <s v=" "/>
    <x v="0"/>
    <m/>
    <x v="0"/>
    <m/>
    <x v="0"/>
    <s v=" "/>
    <n v="3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2"/>
    <m/>
    <x v="0"/>
    <s v=" "/>
    <x v="0"/>
    <x v="0"/>
    <m/>
    <x v="0"/>
    <x v="0"/>
    <x v="0"/>
    <s v=" "/>
    <x v="0"/>
    <m/>
    <x v="0"/>
    <m/>
    <x v="0"/>
    <s v=" "/>
    <n v="3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3"/>
    <m/>
    <x v="0"/>
    <s v=" "/>
    <x v="0"/>
    <x v="0"/>
    <m/>
    <x v="0"/>
    <x v="0"/>
    <x v="0"/>
    <s v=" "/>
    <x v="0"/>
    <m/>
    <x v="0"/>
    <m/>
    <x v="0"/>
    <s v=" "/>
    <n v="3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4"/>
    <m/>
    <x v="0"/>
    <s v=" "/>
    <x v="0"/>
    <x v="0"/>
    <m/>
    <x v="0"/>
    <x v="0"/>
    <x v="0"/>
    <s v=" "/>
    <x v="0"/>
    <m/>
    <x v="0"/>
    <m/>
    <x v="0"/>
    <s v=" "/>
    <n v="3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5"/>
    <m/>
    <x v="0"/>
    <s v=" "/>
    <x v="0"/>
    <x v="0"/>
    <m/>
    <x v="0"/>
    <x v="0"/>
    <x v="0"/>
    <s v=" "/>
    <x v="0"/>
    <m/>
    <x v="0"/>
    <m/>
    <x v="0"/>
    <s v=" "/>
    <n v="3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6"/>
    <m/>
    <x v="0"/>
    <s v=" "/>
    <x v="0"/>
    <x v="0"/>
    <m/>
    <x v="0"/>
    <x v="0"/>
    <x v="0"/>
    <s v=" "/>
    <x v="0"/>
    <m/>
    <x v="0"/>
    <m/>
    <x v="0"/>
    <s v=" "/>
    <n v="3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7"/>
    <m/>
    <x v="0"/>
    <s v=" "/>
    <x v="0"/>
    <x v="0"/>
    <m/>
    <x v="0"/>
    <x v="0"/>
    <x v="0"/>
    <s v=" "/>
    <x v="0"/>
    <m/>
    <x v="0"/>
    <m/>
    <x v="0"/>
    <s v=" "/>
    <n v="3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8"/>
    <m/>
    <x v="0"/>
    <s v=" "/>
    <x v="0"/>
    <x v="0"/>
    <m/>
    <x v="0"/>
    <x v="0"/>
    <x v="0"/>
    <s v=" "/>
    <x v="0"/>
    <m/>
    <x v="0"/>
    <m/>
    <x v="0"/>
    <s v=" "/>
    <n v="3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89"/>
    <m/>
    <x v="0"/>
    <s v=" "/>
    <x v="0"/>
    <x v="0"/>
    <m/>
    <x v="0"/>
    <x v="0"/>
    <x v="0"/>
    <s v=" "/>
    <x v="0"/>
    <m/>
    <x v="0"/>
    <m/>
    <x v="0"/>
    <s v=" "/>
    <n v="3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0"/>
    <m/>
    <x v="0"/>
    <s v=" "/>
    <x v="0"/>
    <x v="0"/>
    <m/>
    <x v="0"/>
    <x v="0"/>
    <x v="0"/>
    <s v=" "/>
    <x v="0"/>
    <m/>
    <x v="0"/>
    <m/>
    <x v="0"/>
    <s v=" "/>
    <n v="3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1"/>
    <m/>
    <x v="0"/>
    <s v=" "/>
    <x v="0"/>
    <x v="0"/>
    <m/>
    <x v="0"/>
    <x v="0"/>
    <x v="0"/>
    <s v=" "/>
    <x v="0"/>
    <m/>
    <x v="0"/>
    <m/>
    <x v="0"/>
    <s v=" "/>
    <n v="3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2"/>
    <m/>
    <x v="0"/>
    <s v=" "/>
    <x v="0"/>
    <x v="0"/>
    <m/>
    <x v="0"/>
    <x v="0"/>
    <x v="0"/>
    <s v=" "/>
    <x v="0"/>
    <m/>
    <x v="0"/>
    <m/>
    <x v="0"/>
    <s v=" "/>
    <n v="3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3"/>
    <m/>
    <x v="0"/>
    <s v=" "/>
    <x v="0"/>
    <x v="0"/>
    <m/>
    <x v="0"/>
    <x v="0"/>
    <x v="0"/>
    <s v=" "/>
    <x v="0"/>
    <m/>
    <x v="0"/>
    <m/>
    <x v="0"/>
    <s v=" "/>
    <n v="3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4"/>
    <m/>
    <x v="0"/>
    <s v=" "/>
    <x v="0"/>
    <x v="0"/>
    <m/>
    <x v="0"/>
    <x v="0"/>
    <x v="0"/>
    <s v=" "/>
    <x v="0"/>
    <m/>
    <x v="0"/>
    <m/>
    <x v="0"/>
    <s v=" "/>
    <n v="3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5"/>
    <m/>
    <x v="0"/>
    <s v=" "/>
    <x v="0"/>
    <x v="0"/>
    <m/>
    <x v="0"/>
    <x v="0"/>
    <x v="0"/>
    <s v=" "/>
    <x v="0"/>
    <m/>
    <x v="0"/>
    <m/>
    <x v="0"/>
    <s v=" "/>
    <n v="3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6"/>
    <m/>
    <x v="0"/>
    <s v=" "/>
    <x v="0"/>
    <x v="0"/>
    <m/>
    <x v="0"/>
    <x v="0"/>
    <x v="0"/>
    <s v=" "/>
    <x v="0"/>
    <m/>
    <x v="0"/>
    <m/>
    <x v="0"/>
    <s v=" "/>
    <n v="3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7"/>
    <m/>
    <x v="0"/>
    <s v=" "/>
    <x v="0"/>
    <x v="0"/>
    <m/>
    <x v="0"/>
    <x v="0"/>
    <x v="0"/>
    <s v=" "/>
    <x v="0"/>
    <m/>
    <x v="0"/>
    <m/>
    <x v="0"/>
    <s v=" "/>
    <n v="3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8"/>
    <m/>
    <x v="0"/>
    <s v=" "/>
    <x v="0"/>
    <x v="0"/>
    <m/>
    <x v="0"/>
    <x v="0"/>
    <x v="0"/>
    <s v=" "/>
    <x v="0"/>
    <m/>
    <x v="0"/>
    <m/>
    <x v="0"/>
    <s v=" "/>
    <n v="3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399"/>
    <m/>
    <x v="0"/>
    <s v=" "/>
    <x v="0"/>
    <x v="0"/>
    <m/>
    <x v="0"/>
    <x v="0"/>
    <x v="0"/>
    <s v=" "/>
    <x v="0"/>
    <m/>
    <x v="0"/>
    <m/>
    <x v="0"/>
    <s v=" "/>
    <n v="3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0"/>
    <m/>
    <x v="0"/>
    <s v=" "/>
    <x v="0"/>
    <x v="0"/>
    <m/>
    <x v="0"/>
    <x v="0"/>
    <x v="0"/>
    <s v=" "/>
    <x v="0"/>
    <m/>
    <x v="0"/>
    <m/>
    <x v="0"/>
    <s v=" "/>
    <n v="4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1"/>
    <m/>
    <x v="0"/>
    <s v=" "/>
    <x v="0"/>
    <x v="0"/>
    <m/>
    <x v="0"/>
    <x v="0"/>
    <x v="0"/>
    <s v=" "/>
    <x v="0"/>
    <m/>
    <x v="0"/>
    <m/>
    <x v="0"/>
    <s v=" "/>
    <n v="4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2"/>
    <m/>
    <x v="0"/>
    <s v=" "/>
    <x v="0"/>
    <x v="0"/>
    <m/>
    <x v="0"/>
    <x v="0"/>
    <x v="0"/>
    <s v=" "/>
    <x v="0"/>
    <m/>
    <x v="0"/>
    <m/>
    <x v="0"/>
    <s v=" "/>
    <n v="4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3"/>
    <m/>
    <x v="0"/>
    <s v=" "/>
    <x v="0"/>
    <x v="0"/>
    <m/>
    <x v="0"/>
    <x v="0"/>
    <x v="0"/>
    <s v=" "/>
    <x v="0"/>
    <m/>
    <x v="0"/>
    <m/>
    <x v="0"/>
    <s v=" "/>
    <n v="4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4"/>
    <m/>
    <x v="0"/>
    <s v=" "/>
    <x v="0"/>
    <x v="0"/>
    <m/>
    <x v="0"/>
    <x v="0"/>
    <x v="0"/>
    <s v=" "/>
    <x v="0"/>
    <m/>
    <x v="0"/>
    <m/>
    <x v="0"/>
    <s v=" "/>
    <n v="4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5"/>
    <m/>
    <x v="0"/>
    <s v=" "/>
    <x v="0"/>
    <x v="0"/>
    <m/>
    <x v="0"/>
    <x v="0"/>
    <x v="0"/>
    <s v=" "/>
    <x v="0"/>
    <m/>
    <x v="0"/>
    <m/>
    <x v="0"/>
    <s v=" "/>
    <n v="4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6"/>
    <m/>
    <x v="0"/>
    <s v=" "/>
    <x v="0"/>
    <x v="0"/>
    <m/>
    <x v="0"/>
    <x v="0"/>
    <x v="0"/>
    <s v=" "/>
    <x v="0"/>
    <m/>
    <x v="0"/>
    <m/>
    <x v="0"/>
    <s v=" "/>
    <n v="4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7"/>
    <m/>
    <x v="0"/>
    <s v=" "/>
    <x v="0"/>
    <x v="0"/>
    <m/>
    <x v="0"/>
    <x v="0"/>
    <x v="0"/>
    <s v=" "/>
    <x v="0"/>
    <m/>
    <x v="0"/>
    <m/>
    <x v="0"/>
    <s v=" "/>
    <n v="4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8"/>
    <m/>
    <x v="0"/>
    <s v=" "/>
    <x v="0"/>
    <x v="0"/>
    <m/>
    <x v="0"/>
    <x v="0"/>
    <x v="0"/>
    <s v=" "/>
    <x v="0"/>
    <m/>
    <x v="0"/>
    <m/>
    <x v="0"/>
    <s v=" "/>
    <n v="4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09"/>
    <m/>
    <x v="0"/>
    <s v=" "/>
    <x v="0"/>
    <x v="0"/>
    <m/>
    <x v="0"/>
    <x v="0"/>
    <x v="0"/>
    <s v=" "/>
    <x v="0"/>
    <m/>
    <x v="0"/>
    <m/>
    <x v="0"/>
    <s v=" "/>
    <n v="4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0"/>
    <m/>
    <x v="0"/>
    <s v=" "/>
    <x v="0"/>
    <x v="0"/>
    <m/>
    <x v="0"/>
    <x v="0"/>
    <x v="0"/>
    <s v=" "/>
    <x v="0"/>
    <m/>
    <x v="0"/>
    <m/>
    <x v="0"/>
    <s v=" "/>
    <n v="4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1"/>
    <m/>
    <x v="0"/>
    <s v=" "/>
    <x v="0"/>
    <x v="0"/>
    <m/>
    <x v="0"/>
    <x v="0"/>
    <x v="0"/>
    <s v=" "/>
    <x v="0"/>
    <m/>
    <x v="0"/>
    <m/>
    <x v="0"/>
    <s v=" "/>
    <n v="4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2"/>
    <m/>
    <x v="0"/>
    <s v=" "/>
    <x v="0"/>
    <x v="0"/>
    <m/>
    <x v="0"/>
    <x v="0"/>
    <x v="0"/>
    <s v=" "/>
    <x v="0"/>
    <m/>
    <x v="0"/>
    <m/>
    <x v="0"/>
    <s v=" "/>
    <n v="4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3"/>
    <m/>
    <x v="0"/>
    <s v=" "/>
    <x v="0"/>
    <x v="0"/>
    <m/>
    <x v="0"/>
    <x v="0"/>
    <x v="0"/>
    <s v=" "/>
    <x v="0"/>
    <m/>
    <x v="0"/>
    <m/>
    <x v="0"/>
    <s v=" "/>
    <n v="4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4"/>
    <m/>
    <x v="0"/>
    <s v=" "/>
    <x v="0"/>
    <x v="0"/>
    <m/>
    <x v="0"/>
    <x v="0"/>
    <x v="0"/>
    <s v=" "/>
    <x v="0"/>
    <m/>
    <x v="0"/>
    <m/>
    <x v="0"/>
    <s v=" "/>
    <n v="4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5"/>
    <m/>
    <x v="0"/>
    <s v=" "/>
    <x v="0"/>
    <x v="0"/>
    <m/>
    <x v="0"/>
    <x v="0"/>
    <x v="0"/>
    <s v=" "/>
    <x v="0"/>
    <m/>
    <x v="0"/>
    <m/>
    <x v="0"/>
    <s v=" "/>
    <n v="4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6"/>
    <m/>
    <x v="0"/>
    <s v=" "/>
    <x v="0"/>
    <x v="0"/>
    <m/>
    <x v="0"/>
    <x v="0"/>
    <x v="0"/>
    <s v=" "/>
    <x v="0"/>
    <m/>
    <x v="0"/>
    <m/>
    <x v="0"/>
    <s v=" "/>
    <n v="4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7"/>
    <m/>
    <x v="0"/>
    <s v=" "/>
    <x v="0"/>
    <x v="0"/>
    <m/>
    <x v="0"/>
    <x v="0"/>
    <x v="0"/>
    <s v=" "/>
    <x v="0"/>
    <m/>
    <x v="0"/>
    <m/>
    <x v="0"/>
    <s v=" "/>
    <n v="4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8"/>
    <m/>
    <x v="0"/>
    <s v=" "/>
    <x v="0"/>
    <x v="0"/>
    <m/>
    <x v="0"/>
    <x v="0"/>
    <x v="0"/>
    <s v=" "/>
    <x v="0"/>
    <m/>
    <x v="0"/>
    <m/>
    <x v="0"/>
    <s v=" "/>
    <n v="4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19"/>
    <m/>
    <x v="0"/>
    <s v=" "/>
    <x v="0"/>
    <x v="0"/>
    <m/>
    <x v="0"/>
    <x v="0"/>
    <x v="0"/>
    <s v=" "/>
    <x v="0"/>
    <m/>
    <x v="0"/>
    <m/>
    <x v="0"/>
    <s v=" "/>
    <n v="4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0"/>
    <m/>
    <x v="0"/>
    <s v=" "/>
    <x v="0"/>
    <x v="0"/>
    <m/>
    <x v="0"/>
    <x v="0"/>
    <x v="0"/>
    <s v=" "/>
    <x v="0"/>
    <m/>
    <x v="0"/>
    <m/>
    <x v="0"/>
    <s v=" "/>
    <n v="4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1"/>
    <m/>
    <x v="0"/>
    <s v=" "/>
    <x v="0"/>
    <x v="0"/>
    <m/>
    <x v="0"/>
    <x v="0"/>
    <x v="0"/>
    <s v=" "/>
    <x v="0"/>
    <m/>
    <x v="0"/>
    <m/>
    <x v="0"/>
    <s v=" "/>
    <n v="4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2"/>
    <m/>
    <x v="0"/>
    <s v=" "/>
    <x v="0"/>
    <x v="0"/>
    <m/>
    <x v="0"/>
    <x v="0"/>
    <x v="0"/>
    <s v=" "/>
    <x v="0"/>
    <m/>
    <x v="0"/>
    <m/>
    <x v="0"/>
    <s v=" "/>
    <n v="4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3"/>
    <m/>
    <x v="0"/>
    <s v=" "/>
    <x v="0"/>
    <x v="0"/>
    <m/>
    <x v="0"/>
    <x v="0"/>
    <x v="0"/>
    <s v=" "/>
    <x v="0"/>
    <m/>
    <x v="0"/>
    <m/>
    <x v="0"/>
    <s v=" "/>
    <n v="4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4"/>
    <m/>
    <x v="0"/>
    <s v=" "/>
    <x v="0"/>
    <x v="0"/>
    <m/>
    <x v="0"/>
    <x v="0"/>
    <x v="0"/>
    <s v=" "/>
    <x v="0"/>
    <m/>
    <x v="0"/>
    <m/>
    <x v="0"/>
    <s v=" "/>
    <n v="4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5"/>
    <m/>
    <x v="0"/>
    <s v=" "/>
    <x v="0"/>
    <x v="0"/>
    <m/>
    <x v="0"/>
    <x v="0"/>
    <x v="0"/>
    <s v=" "/>
    <x v="0"/>
    <m/>
    <x v="0"/>
    <m/>
    <x v="0"/>
    <s v=" "/>
    <n v="4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6"/>
    <m/>
    <x v="0"/>
    <s v=" "/>
    <x v="0"/>
    <x v="0"/>
    <m/>
    <x v="0"/>
    <x v="0"/>
    <x v="0"/>
    <s v=" "/>
    <x v="0"/>
    <m/>
    <x v="0"/>
    <m/>
    <x v="0"/>
    <s v=" "/>
    <n v="4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7"/>
    <m/>
    <x v="0"/>
    <s v=" "/>
    <x v="0"/>
    <x v="0"/>
    <m/>
    <x v="0"/>
    <x v="0"/>
    <x v="0"/>
    <s v=" "/>
    <x v="0"/>
    <m/>
    <x v="0"/>
    <m/>
    <x v="0"/>
    <s v=" "/>
    <n v="4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8"/>
    <m/>
    <x v="0"/>
    <s v=" "/>
    <x v="0"/>
    <x v="0"/>
    <m/>
    <x v="0"/>
    <x v="0"/>
    <x v="0"/>
    <s v=" "/>
    <x v="0"/>
    <m/>
    <x v="0"/>
    <m/>
    <x v="0"/>
    <s v=" "/>
    <n v="4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29"/>
    <m/>
    <x v="0"/>
    <s v=" "/>
    <x v="0"/>
    <x v="0"/>
    <m/>
    <x v="0"/>
    <x v="0"/>
    <x v="0"/>
    <s v=" "/>
    <x v="0"/>
    <m/>
    <x v="0"/>
    <m/>
    <x v="0"/>
    <s v=" "/>
    <n v="4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0"/>
    <m/>
    <x v="0"/>
    <s v=" "/>
    <x v="0"/>
    <x v="0"/>
    <m/>
    <x v="0"/>
    <x v="0"/>
    <x v="0"/>
    <s v=" "/>
    <x v="0"/>
    <m/>
    <x v="0"/>
    <m/>
    <x v="0"/>
    <s v=" "/>
    <n v="4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1"/>
    <m/>
    <x v="0"/>
    <s v=" "/>
    <x v="0"/>
    <x v="0"/>
    <m/>
    <x v="0"/>
    <x v="0"/>
    <x v="0"/>
    <s v=" "/>
    <x v="0"/>
    <m/>
    <x v="0"/>
    <m/>
    <x v="0"/>
    <s v=" "/>
    <n v="4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2"/>
    <m/>
    <x v="0"/>
    <s v=" "/>
    <x v="0"/>
    <x v="0"/>
    <m/>
    <x v="0"/>
    <x v="0"/>
    <x v="0"/>
    <s v=" "/>
    <x v="0"/>
    <m/>
    <x v="0"/>
    <m/>
    <x v="0"/>
    <s v=" "/>
    <n v="4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3"/>
    <m/>
    <x v="0"/>
    <s v=" "/>
    <x v="0"/>
    <x v="0"/>
    <m/>
    <x v="0"/>
    <x v="0"/>
    <x v="0"/>
    <s v=" "/>
    <x v="0"/>
    <m/>
    <x v="0"/>
    <m/>
    <x v="0"/>
    <s v=" "/>
    <n v="4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4"/>
    <m/>
    <x v="0"/>
    <s v=" "/>
    <x v="0"/>
    <x v="0"/>
    <m/>
    <x v="0"/>
    <x v="0"/>
    <x v="0"/>
    <s v=" "/>
    <x v="0"/>
    <m/>
    <x v="0"/>
    <m/>
    <x v="0"/>
    <s v=" "/>
    <n v="4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5"/>
    <m/>
    <x v="0"/>
    <s v=" "/>
    <x v="0"/>
    <x v="0"/>
    <m/>
    <x v="0"/>
    <x v="0"/>
    <x v="0"/>
    <s v=" "/>
    <x v="0"/>
    <m/>
    <x v="0"/>
    <m/>
    <x v="0"/>
    <s v=" "/>
    <n v="4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6"/>
    <m/>
    <x v="0"/>
    <s v=" "/>
    <x v="0"/>
    <x v="0"/>
    <m/>
    <x v="0"/>
    <x v="0"/>
    <x v="0"/>
    <s v=" "/>
    <x v="0"/>
    <m/>
    <x v="0"/>
    <m/>
    <x v="0"/>
    <s v=" "/>
    <n v="4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7"/>
    <m/>
    <x v="0"/>
    <s v=" "/>
    <x v="0"/>
    <x v="0"/>
    <m/>
    <x v="0"/>
    <x v="0"/>
    <x v="0"/>
    <s v=" "/>
    <x v="0"/>
    <m/>
    <x v="0"/>
    <m/>
    <x v="0"/>
    <s v=" "/>
    <n v="4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8"/>
    <m/>
    <x v="0"/>
    <s v=" "/>
    <x v="0"/>
    <x v="0"/>
    <m/>
    <x v="0"/>
    <x v="0"/>
    <x v="0"/>
    <s v=" "/>
    <x v="0"/>
    <m/>
    <x v="0"/>
    <m/>
    <x v="0"/>
    <s v=" "/>
    <n v="4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39"/>
    <m/>
    <x v="0"/>
    <s v=" "/>
    <x v="0"/>
    <x v="0"/>
    <m/>
    <x v="0"/>
    <x v="0"/>
    <x v="0"/>
    <s v=" "/>
    <x v="0"/>
    <m/>
    <x v="0"/>
    <m/>
    <x v="0"/>
    <s v=" "/>
    <n v="4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0"/>
    <m/>
    <x v="0"/>
    <s v=" "/>
    <x v="0"/>
    <x v="0"/>
    <m/>
    <x v="0"/>
    <x v="0"/>
    <x v="0"/>
    <s v=" "/>
    <x v="0"/>
    <m/>
    <x v="0"/>
    <m/>
    <x v="0"/>
    <s v=" "/>
    <n v="4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1"/>
    <m/>
    <x v="0"/>
    <s v=" "/>
    <x v="0"/>
    <x v="0"/>
    <m/>
    <x v="0"/>
    <x v="0"/>
    <x v="0"/>
    <s v=" "/>
    <x v="0"/>
    <m/>
    <x v="0"/>
    <m/>
    <x v="0"/>
    <s v=" "/>
    <n v="4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2"/>
    <m/>
    <x v="0"/>
    <s v=" "/>
    <x v="0"/>
    <x v="0"/>
    <m/>
    <x v="0"/>
    <x v="0"/>
    <x v="0"/>
    <s v=" "/>
    <x v="0"/>
    <m/>
    <x v="0"/>
    <m/>
    <x v="0"/>
    <s v=" "/>
    <n v="4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3"/>
    <m/>
    <x v="0"/>
    <s v=" "/>
    <x v="0"/>
    <x v="0"/>
    <m/>
    <x v="0"/>
    <x v="0"/>
    <x v="0"/>
    <s v=" "/>
    <x v="0"/>
    <m/>
    <x v="0"/>
    <m/>
    <x v="0"/>
    <s v=" "/>
    <n v="4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4"/>
    <m/>
    <x v="0"/>
    <s v=" "/>
    <x v="0"/>
    <x v="0"/>
    <m/>
    <x v="0"/>
    <x v="0"/>
    <x v="0"/>
    <s v=" "/>
    <x v="0"/>
    <m/>
    <x v="0"/>
    <m/>
    <x v="0"/>
    <s v=" "/>
    <n v="4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5"/>
    <m/>
    <x v="0"/>
    <s v=" "/>
    <x v="0"/>
    <x v="0"/>
    <m/>
    <x v="0"/>
    <x v="0"/>
    <x v="0"/>
    <s v=" "/>
    <x v="0"/>
    <m/>
    <x v="0"/>
    <m/>
    <x v="0"/>
    <s v=" "/>
    <n v="4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6"/>
    <m/>
    <x v="0"/>
    <s v=" "/>
    <x v="0"/>
    <x v="0"/>
    <m/>
    <x v="0"/>
    <x v="0"/>
    <x v="0"/>
    <s v=" "/>
    <x v="0"/>
    <m/>
    <x v="0"/>
    <m/>
    <x v="0"/>
    <s v=" "/>
    <n v="4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7"/>
    <m/>
    <x v="0"/>
    <s v=" "/>
    <x v="0"/>
    <x v="0"/>
    <m/>
    <x v="0"/>
    <x v="0"/>
    <x v="0"/>
    <s v=" "/>
    <x v="0"/>
    <m/>
    <x v="0"/>
    <m/>
    <x v="0"/>
    <s v=" "/>
    <n v="4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8"/>
    <m/>
    <x v="0"/>
    <s v=" "/>
    <x v="0"/>
    <x v="0"/>
    <m/>
    <x v="0"/>
    <x v="0"/>
    <x v="0"/>
    <s v=" "/>
    <x v="0"/>
    <m/>
    <x v="0"/>
    <m/>
    <x v="0"/>
    <s v=" "/>
    <n v="4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49"/>
    <m/>
    <x v="0"/>
    <s v=" "/>
    <x v="0"/>
    <x v="0"/>
    <m/>
    <x v="0"/>
    <x v="0"/>
    <x v="0"/>
    <s v=" "/>
    <x v="0"/>
    <m/>
    <x v="0"/>
    <m/>
    <x v="0"/>
    <s v=" "/>
    <n v="4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0"/>
    <m/>
    <x v="0"/>
    <s v=" "/>
    <x v="0"/>
    <x v="0"/>
    <m/>
    <x v="0"/>
    <x v="0"/>
    <x v="0"/>
    <s v=" "/>
    <x v="0"/>
    <m/>
    <x v="0"/>
    <m/>
    <x v="0"/>
    <s v=" "/>
    <n v="4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1"/>
    <m/>
    <x v="0"/>
    <s v=" "/>
    <x v="0"/>
    <x v="0"/>
    <m/>
    <x v="0"/>
    <x v="0"/>
    <x v="0"/>
    <s v=" "/>
    <x v="0"/>
    <m/>
    <x v="0"/>
    <m/>
    <x v="0"/>
    <s v=" "/>
    <n v="4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2"/>
    <m/>
    <x v="0"/>
    <s v=" "/>
    <x v="0"/>
    <x v="0"/>
    <m/>
    <x v="0"/>
    <x v="0"/>
    <x v="0"/>
    <s v=" "/>
    <x v="0"/>
    <m/>
    <x v="0"/>
    <m/>
    <x v="0"/>
    <s v=" "/>
    <n v="4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3"/>
    <m/>
    <x v="0"/>
    <s v=" "/>
    <x v="0"/>
    <x v="0"/>
    <m/>
    <x v="0"/>
    <x v="0"/>
    <x v="0"/>
    <s v=" "/>
    <x v="0"/>
    <m/>
    <x v="0"/>
    <m/>
    <x v="0"/>
    <s v=" "/>
    <n v="4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4"/>
    <m/>
    <x v="0"/>
    <s v=" "/>
    <x v="0"/>
    <x v="0"/>
    <m/>
    <x v="0"/>
    <x v="0"/>
    <x v="0"/>
    <s v=" "/>
    <x v="0"/>
    <m/>
    <x v="0"/>
    <m/>
    <x v="0"/>
    <s v=" "/>
    <n v="4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5"/>
    <m/>
    <x v="0"/>
    <s v=" "/>
    <x v="0"/>
    <x v="0"/>
    <m/>
    <x v="0"/>
    <x v="0"/>
    <x v="0"/>
    <s v=" "/>
    <x v="0"/>
    <m/>
    <x v="0"/>
    <m/>
    <x v="0"/>
    <s v=" "/>
    <n v="4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6"/>
    <m/>
    <x v="0"/>
    <s v=" "/>
    <x v="0"/>
    <x v="0"/>
    <m/>
    <x v="0"/>
    <x v="0"/>
    <x v="0"/>
    <s v=" "/>
    <x v="0"/>
    <m/>
    <x v="0"/>
    <m/>
    <x v="0"/>
    <s v=" "/>
    <n v="4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7"/>
    <m/>
    <x v="0"/>
    <s v=" "/>
    <x v="0"/>
    <x v="0"/>
    <m/>
    <x v="0"/>
    <x v="0"/>
    <x v="0"/>
    <s v=" "/>
    <x v="0"/>
    <m/>
    <x v="0"/>
    <m/>
    <x v="0"/>
    <s v=" "/>
    <n v="4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8"/>
    <m/>
    <x v="0"/>
    <s v=" "/>
    <x v="0"/>
    <x v="0"/>
    <m/>
    <x v="0"/>
    <x v="0"/>
    <x v="0"/>
    <s v=" "/>
    <x v="0"/>
    <m/>
    <x v="0"/>
    <m/>
    <x v="0"/>
    <s v=" "/>
    <n v="4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59"/>
    <m/>
    <x v="0"/>
    <s v=" "/>
    <x v="0"/>
    <x v="0"/>
    <m/>
    <x v="0"/>
    <x v="0"/>
    <x v="0"/>
    <s v=" "/>
    <x v="0"/>
    <m/>
    <x v="0"/>
    <m/>
    <x v="0"/>
    <s v=" "/>
    <n v="4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0"/>
    <m/>
    <x v="0"/>
    <s v=" "/>
    <x v="0"/>
    <x v="0"/>
    <m/>
    <x v="0"/>
    <x v="0"/>
    <x v="0"/>
    <s v=" "/>
    <x v="0"/>
    <m/>
    <x v="0"/>
    <m/>
    <x v="0"/>
    <s v=" "/>
    <n v="4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1"/>
    <m/>
    <x v="0"/>
    <s v=" "/>
    <x v="0"/>
    <x v="0"/>
    <m/>
    <x v="0"/>
    <x v="0"/>
    <x v="0"/>
    <s v=" "/>
    <x v="0"/>
    <m/>
    <x v="0"/>
    <m/>
    <x v="0"/>
    <s v=" "/>
    <n v="4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2"/>
    <m/>
    <x v="0"/>
    <s v=" "/>
    <x v="0"/>
    <x v="0"/>
    <m/>
    <x v="0"/>
    <x v="0"/>
    <x v="0"/>
    <s v=" "/>
    <x v="0"/>
    <m/>
    <x v="0"/>
    <m/>
    <x v="0"/>
    <s v=" "/>
    <n v="4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3"/>
    <m/>
    <x v="0"/>
    <s v=" "/>
    <x v="0"/>
    <x v="0"/>
    <m/>
    <x v="0"/>
    <x v="0"/>
    <x v="0"/>
    <s v=" "/>
    <x v="0"/>
    <m/>
    <x v="0"/>
    <m/>
    <x v="0"/>
    <s v=" "/>
    <n v="4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4"/>
    <m/>
    <x v="0"/>
    <s v=" "/>
    <x v="0"/>
    <x v="0"/>
    <m/>
    <x v="0"/>
    <x v="0"/>
    <x v="0"/>
    <s v=" "/>
    <x v="0"/>
    <m/>
    <x v="0"/>
    <m/>
    <x v="0"/>
    <s v=" "/>
    <n v="4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5"/>
    <m/>
    <x v="0"/>
    <s v=" "/>
    <x v="0"/>
    <x v="0"/>
    <m/>
    <x v="0"/>
    <x v="0"/>
    <x v="0"/>
    <s v=" "/>
    <x v="0"/>
    <m/>
    <x v="0"/>
    <m/>
    <x v="0"/>
    <s v=" "/>
    <n v="4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6"/>
    <m/>
    <x v="0"/>
    <s v=" "/>
    <x v="0"/>
    <x v="0"/>
    <m/>
    <x v="0"/>
    <x v="0"/>
    <x v="0"/>
    <s v=" "/>
    <x v="0"/>
    <m/>
    <x v="0"/>
    <m/>
    <x v="0"/>
    <s v=" "/>
    <n v="4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7"/>
    <m/>
    <x v="0"/>
    <s v=" "/>
    <x v="0"/>
    <x v="0"/>
    <m/>
    <x v="0"/>
    <x v="0"/>
    <x v="0"/>
    <s v=" "/>
    <x v="0"/>
    <m/>
    <x v="0"/>
    <m/>
    <x v="0"/>
    <s v=" "/>
    <n v="4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8"/>
    <m/>
    <x v="0"/>
    <s v=" "/>
    <x v="0"/>
    <x v="0"/>
    <m/>
    <x v="0"/>
    <x v="0"/>
    <x v="0"/>
    <s v=" "/>
    <x v="0"/>
    <m/>
    <x v="0"/>
    <m/>
    <x v="0"/>
    <s v=" "/>
    <n v="4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69"/>
    <m/>
    <x v="0"/>
    <s v=" "/>
    <x v="0"/>
    <x v="0"/>
    <m/>
    <x v="0"/>
    <x v="0"/>
    <x v="0"/>
    <s v=" "/>
    <x v="0"/>
    <m/>
    <x v="0"/>
    <m/>
    <x v="0"/>
    <s v=" "/>
    <n v="4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0"/>
    <m/>
    <x v="0"/>
    <s v=" "/>
    <x v="0"/>
    <x v="0"/>
    <m/>
    <x v="0"/>
    <x v="0"/>
    <x v="0"/>
    <s v=" "/>
    <x v="0"/>
    <m/>
    <x v="0"/>
    <m/>
    <x v="0"/>
    <s v=" "/>
    <n v="4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1"/>
    <m/>
    <x v="0"/>
    <s v=" "/>
    <x v="0"/>
    <x v="0"/>
    <m/>
    <x v="0"/>
    <x v="0"/>
    <x v="0"/>
    <s v=" "/>
    <x v="0"/>
    <m/>
    <x v="0"/>
    <m/>
    <x v="0"/>
    <s v=" "/>
    <n v="4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2"/>
    <m/>
    <x v="0"/>
    <s v=" "/>
    <x v="0"/>
    <x v="0"/>
    <m/>
    <x v="0"/>
    <x v="0"/>
    <x v="0"/>
    <s v=" "/>
    <x v="0"/>
    <m/>
    <x v="0"/>
    <m/>
    <x v="0"/>
    <s v=" "/>
    <n v="4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3"/>
    <m/>
    <x v="0"/>
    <s v=" "/>
    <x v="0"/>
    <x v="0"/>
    <m/>
    <x v="0"/>
    <x v="0"/>
    <x v="0"/>
    <s v=" "/>
    <x v="0"/>
    <m/>
    <x v="0"/>
    <m/>
    <x v="0"/>
    <s v=" "/>
    <n v="4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4"/>
    <m/>
    <x v="0"/>
    <s v=" "/>
    <x v="0"/>
    <x v="0"/>
    <m/>
    <x v="0"/>
    <x v="0"/>
    <x v="0"/>
    <s v=" "/>
    <x v="0"/>
    <m/>
    <x v="0"/>
    <m/>
    <x v="0"/>
    <s v=" "/>
    <n v="4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5"/>
    <m/>
    <x v="0"/>
    <s v=" "/>
    <x v="0"/>
    <x v="0"/>
    <m/>
    <x v="0"/>
    <x v="0"/>
    <x v="0"/>
    <s v=" "/>
    <x v="0"/>
    <m/>
    <x v="0"/>
    <m/>
    <x v="0"/>
    <s v=" "/>
    <n v="4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6"/>
    <m/>
    <x v="0"/>
    <s v=" "/>
    <x v="0"/>
    <x v="0"/>
    <m/>
    <x v="0"/>
    <x v="0"/>
    <x v="0"/>
    <s v=" "/>
    <x v="0"/>
    <m/>
    <x v="0"/>
    <m/>
    <x v="0"/>
    <s v=" "/>
    <n v="4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7"/>
    <m/>
    <x v="0"/>
    <s v=" "/>
    <x v="0"/>
    <x v="0"/>
    <m/>
    <x v="0"/>
    <x v="0"/>
    <x v="0"/>
    <s v=" "/>
    <x v="0"/>
    <m/>
    <x v="0"/>
    <m/>
    <x v="0"/>
    <s v=" "/>
    <n v="4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8"/>
    <m/>
    <x v="0"/>
    <s v=" "/>
    <x v="0"/>
    <x v="0"/>
    <m/>
    <x v="0"/>
    <x v="0"/>
    <x v="0"/>
    <s v=" "/>
    <x v="0"/>
    <m/>
    <x v="0"/>
    <m/>
    <x v="0"/>
    <s v=" "/>
    <n v="4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79"/>
    <m/>
    <x v="0"/>
    <s v=" "/>
    <x v="0"/>
    <x v="0"/>
    <m/>
    <x v="0"/>
    <x v="0"/>
    <x v="0"/>
    <s v=" "/>
    <x v="0"/>
    <m/>
    <x v="0"/>
    <m/>
    <x v="0"/>
    <s v=" "/>
    <n v="4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0"/>
    <m/>
    <x v="0"/>
    <s v=" "/>
    <x v="0"/>
    <x v="0"/>
    <m/>
    <x v="0"/>
    <x v="0"/>
    <x v="0"/>
    <s v=" "/>
    <x v="0"/>
    <m/>
    <x v="0"/>
    <m/>
    <x v="0"/>
    <s v=" "/>
    <n v="4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1"/>
    <m/>
    <x v="0"/>
    <s v=" "/>
    <x v="0"/>
    <x v="0"/>
    <m/>
    <x v="0"/>
    <x v="0"/>
    <x v="0"/>
    <s v=" "/>
    <x v="0"/>
    <m/>
    <x v="0"/>
    <m/>
    <x v="0"/>
    <s v=" "/>
    <n v="4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2"/>
    <m/>
    <x v="0"/>
    <s v=" "/>
    <x v="0"/>
    <x v="0"/>
    <m/>
    <x v="0"/>
    <x v="0"/>
    <x v="0"/>
    <s v=" "/>
    <x v="0"/>
    <m/>
    <x v="0"/>
    <m/>
    <x v="0"/>
    <s v=" "/>
    <n v="4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3"/>
    <m/>
    <x v="0"/>
    <s v=" "/>
    <x v="0"/>
    <x v="0"/>
    <m/>
    <x v="0"/>
    <x v="0"/>
    <x v="0"/>
    <s v=" "/>
    <x v="0"/>
    <m/>
    <x v="0"/>
    <m/>
    <x v="0"/>
    <s v=" "/>
    <n v="4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4"/>
    <m/>
    <x v="0"/>
    <s v=" "/>
    <x v="0"/>
    <x v="0"/>
    <m/>
    <x v="0"/>
    <x v="0"/>
    <x v="0"/>
    <s v=" "/>
    <x v="0"/>
    <m/>
    <x v="0"/>
    <m/>
    <x v="0"/>
    <s v=" "/>
    <n v="4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5"/>
    <m/>
    <x v="0"/>
    <s v=" "/>
    <x v="0"/>
    <x v="0"/>
    <m/>
    <x v="0"/>
    <x v="0"/>
    <x v="0"/>
    <s v=" "/>
    <x v="0"/>
    <m/>
    <x v="0"/>
    <m/>
    <x v="0"/>
    <s v=" "/>
    <n v="4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6"/>
    <m/>
    <x v="0"/>
    <s v=" "/>
    <x v="0"/>
    <x v="0"/>
    <m/>
    <x v="0"/>
    <x v="0"/>
    <x v="0"/>
    <s v=" "/>
    <x v="0"/>
    <m/>
    <x v="0"/>
    <m/>
    <x v="0"/>
    <s v=" "/>
    <n v="4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7"/>
    <m/>
    <x v="0"/>
    <s v=" "/>
    <x v="0"/>
    <x v="0"/>
    <m/>
    <x v="0"/>
    <x v="0"/>
    <x v="0"/>
    <s v=" "/>
    <x v="0"/>
    <m/>
    <x v="0"/>
    <m/>
    <x v="0"/>
    <s v=" "/>
    <n v="4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8"/>
    <m/>
    <x v="0"/>
    <s v=" "/>
    <x v="0"/>
    <x v="0"/>
    <m/>
    <x v="0"/>
    <x v="0"/>
    <x v="0"/>
    <s v=" "/>
    <x v="0"/>
    <m/>
    <x v="0"/>
    <m/>
    <x v="0"/>
    <s v=" "/>
    <n v="4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89"/>
    <m/>
    <x v="0"/>
    <s v=" "/>
    <x v="0"/>
    <x v="0"/>
    <m/>
    <x v="0"/>
    <x v="0"/>
    <x v="0"/>
    <s v=" "/>
    <x v="0"/>
    <m/>
    <x v="0"/>
    <m/>
    <x v="0"/>
    <s v=" "/>
    <n v="4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0"/>
    <m/>
    <x v="0"/>
    <s v=" "/>
    <x v="0"/>
    <x v="0"/>
    <m/>
    <x v="0"/>
    <x v="0"/>
    <x v="0"/>
    <s v=" "/>
    <x v="0"/>
    <m/>
    <x v="0"/>
    <m/>
    <x v="0"/>
    <s v=" "/>
    <n v="4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1"/>
    <m/>
    <x v="0"/>
    <s v=" "/>
    <x v="0"/>
    <x v="0"/>
    <m/>
    <x v="0"/>
    <x v="0"/>
    <x v="0"/>
    <s v=" "/>
    <x v="0"/>
    <m/>
    <x v="0"/>
    <m/>
    <x v="0"/>
    <s v=" "/>
    <n v="4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2"/>
    <m/>
    <x v="0"/>
    <s v=" "/>
    <x v="0"/>
    <x v="0"/>
    <m/>
    <x v="0"/>
    <x v="0"/>
    <x v="0"/>
    <s v=" "/>
    <x v="0"/>
    <m/>
    <x v="0"/>
    <m/>
    <x v="0"/>
    <s v=" "/>
    <n v="4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3"/>
    <m/>
    <x v="0"/>
    <s v=" "/>
    <x v="0"/>
    <x v="0"/>
    <m/>
    <x v="0"/>
    <x v="0"/>
    <x v="0"/>
    <s v=" "/>
    <x v="0"/>
    <m/>
    <x v="0"/>
    <m/>
    <x v="0"/>
    <s v=" "/>
    <n v="4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4"/>
    <m/>
    <x v="0"/>
    <s v=" "/>
    <x v="0"/>
    <x v="0"/>
    <m/>
    <x v="0"/>
    <x v="0"/>
    <x v="0"/>
    <s v=" "/>
    <x v="0"/>
    <m/>
    <x v="0"/>
    <m/>
    <x v="0"/>
    <s v=" "/>
    <n v="4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5"/>
    <m/>
    <x v="0"/>
    <s v=" "/>
    <x v="0"/>
    <x v="0"/>
    <m/>
    <x v="0"/>
    <x v="0"/>
    <x v="0"/>
    <s v=" "/>
    <x v="0"/>
    <m/>
    <x v="0"/>
    <m/>
    <x v="0"/>
    <s v=" "/>
    <n v="4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6"/>
    <m/>
    <x v="0"/>
    <s v=" "/>
    <x v="0"/>
    <x v="0"/>
    <m/>
    <x v="0"/>
    <x v="0"/>
    <x v="0"/>
    <s v=" "/>
    <x v="0"/>
    <m/>
    <x v="0"/>
    <m/>
    <x v="0"/>
    <s v=" "/>
    <n v="4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7"/>
    <m/>
    <x v="0"/>
    <s v=" "/>
    <x v="0"/>
    <x v="0"/>
    <m/>
    <x v="0"/>
    <x v="0"/>
    <x v="0"/>
    <s v=" "/>
    <x v="0"/>
    <m/>
    <x v="0"/>
    <m/>
    <x v="0"/>
    <s v=" "/>
    <n v="4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8"/>
    <m/>
    <x v="0"/>
    <s v=" "/>
    <x v="0"/>
    <x v="0"/>
    <m/>
    <x v="0"/>
    <x v="0"/>
    <x v="0"/>
    <s v=" "/>
    <x v="0"/>
    <m/>
    <x v="0"/>
    <m/>
    <x v="0"/>
    <s v=" "/>
    <n v="4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499"/>
    <m/>
    <x v="0"/>
    <s v=" "/>
    <x v="0"/>
    <x v="0"/>
    <m/>
    <x v="0"/>
    <x v="0"/>
    <x v="0"/>
    <s v=" "/>
    <x v="0"/>
    <m/>
    <x v="0"/>
    <m/>
    <x v="0"/>
    <s v=" "/>
    <n v="4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0"/>
    <m/>
    <x v="0"/>
    <s v=" "/>
    <x v="0"/>
    <x v="0"/>
    <m/>
    <x v="0"/>
    <x v="0"/>
    <x v="0"/>
    <s v=" "/>
    <x v="0"/>
    <m/>
    <x v="0"/>
    <m/>
    <x v="0"/>
    <s v=" "/>
    <n v="5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1"/>
    <m/>
    <x v="0"/>
    <s v=" "/>
    <x v="0"/>
    <x v="0"/>
    <m/>
    <x v="0"/>
    <x v="0"/>
    <x v="0"/>
    <s v=" "/>
    <x v="0"/>
    <m/>
    <x v="0"/>
    <m/>
    <x v="0"/>
    <s v=" "/>
    <n v="5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2"/>
    <m/>
    <x v="0"/>
    <s v=" "/>
    <x v="0"/>
    <x v="0"/>
    <m/>
    <x v="0"/>
    <x v="0"/>
    <x v="0"/>
    <s v=" "/>
    <x v="0"/>
    <m/>
    <x v="0"/>
    <m/>
    <x v="0"/>
    <s v=" "/>
    <n v="5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3"/>
    <m/>
    <x v="0"/>
    <s v=" "/>
    <x v="0"/>
    <x v="0"/>
    <m/>
    <x v="0"/>
    <x v="0"/>
    <x v="0"/>
    <s v=" "/>
    <x v="0"/>
    <m/>
    <x v="0"/>
    <m/>
    <x v="0"/>
    <s v=" "/>
    <n v="5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4"/>
    <m/>
    <x v="0"/>
    <s v=" "/>
    <x v="0"/>
    <x v="0"/>
    <m/>
    <x v="0"/>
    <x v="0"/>
    <x v="0"/>
    <s v=" "/>
    <x v="0"/>
    <m/>
    <x v="0"/>
    <m/>
    <x v="0"/>
    <s v=" "/>
    <n v="5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5"/>
    <m/>
    <x v="0"/>
    <s v=" "/>
    <x v="0"/>
    <x v="0"/>
    <m/>
    <x v="0"/>
    <x v="0"/>
    <x v="0"/>
    <s v=" "/>
    <x v="0"/>
    <m/>
    <x v="0"/>
    <m/>
    <x v="0"/>
    <s v=" "/>
    <n v="5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6"/>
    <m/>
    <x v="0"/>
    <s v=" "/>
    <x v="0"/>
    <x v="0"/>
    <m/>
    <x v="0"/>
    <x v="0"/>
    <x v="0"/>
    <s v=" "/>
    <x v="0"/>
    <m/>
    <x v="0"/>
    <m/>
    <x v="0"/>
    <s v=" "/>
    <n v="5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7"/>
    <m/>
    <x v="0"/>
    <s v=" "/>
    <x v="0"/>
    <x v="0"/>
    <m/>
    <x v="0"/>
    <x v="0"/>
    <x v="0"/>
    <s v=" "/>
    <x v="0"/>
    <m/>
    <x v="0"/>
    <m/>
    <x v="0"/>
    <s v=" "/>
    <n v="5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8"/>
    <m/>
    <x v="0"/>
    <s v=" "/>
    <x v="0"/>
    <x v="0"/>
    <m/>
    <x v="0"/>
    <x v="0"/>
    <x v="0"/>
    <s v=" "/>
    <x v="0"/>
    <m/>
    <x v="0"/>
    <m/>
    <x v="0"/>
    <s v=" "/>
    <n v="5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09"/>
    <m/>
    <x v="0"/>
    <s v=" "/>
    <x v="0"/>
    <x v="0"/>
    <m/>
    <x v="0"/>
    <x v="0"/>
    <x v="0"/>
    <s v=" "/>
    <x v="0"/>
    <m/>
    <x v="0"/>
    <m/>
    <x v="0"/>
    <s v=" "/>
    <n v="5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0"/>
    <m/>
    <x v="0"/>
    <s v=" "/>
    <x v="0"/>
    <x v="0"/>
    <m/>
    <x v="0"/>
    <x v="0"/>
    <x v="0"/>
    <s v=" "/>
    <x v="0"/>
    <m/>
    <x v="0"/>
    <m/>
    <x v="0"/>
    <s v=" "/>
    <n v="5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1"/>
    <m/>
    <x v="0"/>
    <s v=" "/>
    <x v="0"/>
    <x v="0"/>
    <m/>
    <x v="0"/>
    <x v="0"/>
    <x v="0"/>
    <s v=" "/>
    <x v="0"/>
    <m/>
    <x v="0"/>
    <m/>
    <x v="0"/>
    <s v=" "/>
    <n v="5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2"/>
    <m/>
    <x v="0"/>
    <s v=" "/>
    <x v="0"/>
    <x v="0"/>
    <m/>
    <x v="0"/>
    <x v="0"/>
    <x v="0"/>
    <s v=" "/>
    <x v="0"/>
    <m/>
    <x v="0"/>
    <m/>
    <x v="0"/>
    <s v=" "/>
    <n v="5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3"/>
    <m/>
    <x v="0"/>
    <s v=" "/>
    <x v="0"/>
    <x v="0"/>
    <m/>
    <x v="0"/>
    <x v="0"/>
    <x v="0"/>
    <s v=" "/>
    <x v="0"/>
    <m/>
    <x v="0"/>
    <m/>
    <x v="0"/>
    <s v=" "/>
    <n v="5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4"/>
    <m/>
    <x v="0"/>
    <s v=" "/>
    <x v="0"/>
    <x v="0"/>
    <m/>
    <x v="0"/>
    <x v="0"/>
    <x v="0"/>
    <s v=" "/>
    <x v="0"/>
    <m/>
    <x v="0"/>
    <m/>
    <x v="0"/>
    <s v=" "/>
    <n v="5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5"/>
    <m/>
    <x v="0"/>
    <s v=" "/>
    <x v="0"/>
    <x v="0"/>
    <m/>
    <x v="0"/>
    <x v="0"/>
    <x v="0"/>
    <s v=" "/>
    <x v="0"/>
    <m/>
    <x v="0"/>
    <m/>
    <x v="0"/>
    <s v=" "/>
    <n v="5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6"/>
    <m/>
    <x v="0"/>
    <s v=" "/>
    <x v="0"/>
    <x v="0"/>
    <m/>
    <x v="0"/>
    <x v="0"/>
    <x v="0"/>
    <s v=" "/>
    <x v="0"/>
    <m/>
    <x v="0"/>
    <m/>
    <x v="0"/>
    <s v=" "/>
    <n v="5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7"/>
    <m/>
    <x v="0"/>
    <s v=" "/>
    <x v="0"/>
    <x v="0"/>
    <m/>
    <x v="0"/>
    <x v="0"/>
    <x v="0"/>
    <s v=" "/>
    <x v="0"/>
    <m/>
    <x v="0"/>
    <m/>
    <x v="0"/>
    <s v=" "/>
    <n v="5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8"/>
    <m/>
    <x v="0"/>
    <s v=" "/>
    <x v="0"/>
    <x v="0"/>
    <m/>
    <x v="0"/>
    <x v="0"/>
    <x v="0"/>
    <s v=" "/>
    <x v="0"/>
    <m/>
    <x v="0"/>
    <m/>
    <x v="0"/>
    <s v=" "/>
    <n v="5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19"/>
    <m/>
    <x v="0"/>
    <s v=" "/>
    <x v="0"/>
    <x v="0"/>
    <m/>
    <x v="0"/>
    <x v="0"/>
    <x v="0"/>
    <s v=" "/>
    <x v="0"/>
    <m/>
    <x v="0"/>
    <m/>
    <x v="0"/>
    <s v=" "/>
    <n v="5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0"/>
    <m/>
    <x v="0"/>
    <s v=" "/>
    <x v="0"/>
    <x v="0"/>
    <m/>
    <x v="0"/>
    <x v="0"/>
    <x v="0"/>
    <s v=" "/>
    <x v="0"/>
    <m/>
    <x v="0"/>
    <m/>
    <x v="0"/>
    <s v=" "/>
    <n v="5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1"/>
    <m/>
    <x v="0"/>
    <s v=" "/>
    <x v="0"/>
    <x v="0"/>
    <m/>
    <x v="0"/>
    <x v="0"/>
    <x v="0"/>
    <s v=" "/>
    <x v="0"/>
    <m/>
    <x v="0"/>
    <m/>
    <x v="0"/>
    <s v=" "/>
    <n v="5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2"/>
    <m/>
    <x v="0"/>
    <s v=" "/>
    <x v="0"/>
    <x v="0"/>
    <m/>
    <x v="0"/>
    <x v="0"/>
    <x v="0"/>
    <s v=" "/>
    <x v="0"/>
    <m/>
    <x v="0"/>
    <m/>
    <x v="0"/>
    <s v=" "/>
    <n v="5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3"/>
    <m/>
    <x v="0"/>
    <s v=" "/>
    <x v="0"/>
    <x v="0"/>
    <m/>
    <x v="0"/>
    <x v="0"/>
    <x v="0"/>
    <s v=" "/>
    <x v="0"/>
    <m/>
    <x v="0"/>
    <m/>
    <x v="0"/>
    <s v=" "/>
    <n v="5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4"/>
    <m/>
    <x v="0"/>
    <s v=" "/>
    <x v="0"/>
    <x v="0"/>
    <m/>
    <x v="0"/>
    <x v="0"/>
    <x v="0"/>
    <s v=" "/>
    <x v="0"/>
    <m/>
    <x v="0"/>
    <m/>
    <x v="0"/>
    <s v=" "/>
    <n v="5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5"/>
    <m/>
    <x v="0"/>
    <s v=" "/>
    <x v="0"/>
    <x v="0"/>
    <m/>
    <x v="0"/>
    <x v="0"/>
    <x v="0"/>
    <s v=" "/>
    <x v="0"/>
    <m/>
    <x v="0"/>
    <m/>
    <x v="0"/>
    <s v=" "/>
    <n v="5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6"/>
    <m/>
    <x v="0"/>
    <s v=" "/>
    <x v="0"/>
    <x v="0"/>
    <m/>
    <x v="0"/>
    <x v="0"/>
    <x v="0"/>
    <s v=" "/>
    <x v="0"/>
    <m/>
    <x v="0"/>
    <m/>
    <x v="0"/>
    <s v=" "/>
    <n v="5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7"/>
    <m/>
    <x v="0"/>
    <s v=" "/>
    <x v="0"/>
    <x v="0"/>
    <m/>
    <x v="0"/>
    <x v="0"/>
    <x v="0"/>
    <s v=" "/>
    <x v="0"/>
    <m/>
    <x v="0"/>
    <m/>
    <x v="0"/>
    <s v=" "/>
    <n v="5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8"/>
    <m/>
    <x v="0"/>
    <s v=" "/>
    <x v="0"/>
    <x v="0"/>
    <m/>
    <x v="0"/>
    <x v="0"/>
    <x v="0"/>
    <s v=" "/>
    <x v="0"/>
    <m/>
    <x v="0"/>
    <m/>
    <x v="0"/>
    <s v=" "/>
    <n v="5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29"/>
    <m/>
    <x v="0"/>
    <s v=" "/>
    <x v="0"/>
    <x v="0"/>
    <m/>
    <x v="0"/>
    <x v="0"/>
    <x v="0"/>
    <s v=" "/>
    <x v="0"/>
    <m/>
    <x v="0"/>
    <m/>
    <x v="0"/>
    <s v=" "/>
    <n v="5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0"/>
    <m/>
    <x v="0"/>
    <s v=" "/>
    <x v="0"/>
    <x v="0"/>
    <m/>
    <x v="0"/>
    <x v="0"/>
    <x v="0"/>
    <s v=" "/>
    <x v="0"/>
    <m/>
    <x v="0"/>
    <m/>
    <x v="0"/>
    <s v=" "/>
    <n v="5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1"/>
    <m/>
    <x v="0"/>
    <s v=" "/>
    <x v="0"/>
    <x v="0"/>
    <m/>
    <x v="0"/>
    <x v="0"/>
    <x v="0"/>
    <s v=" "/>
    <x v="0"/>
    <m/>
    <x v="0"/>
    <m/>
    <x v="0"/>
    <s v=" "/>
    <n v="5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2"/>
    <m/>
    <x v="0"/>
    <s v=" "/>
    <x v="0"/>
    <x v="0"/>
    <m/>
    <x v="0"/>
    <x v="0"/>
    <x v="0"/>
    <s v=" "/>
    <x v="0"/>
    <m/>
    <x v="0"/>
    <m/>
    <x v="0"/>
    <s v=" "/>
    <n v="5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3"/>
    <m/>
    <x v="0"/>
    <s v=" "/>
    <x v="0"/>
    <x v="0"/>
    <m/>
    <x v="0"/>
    <x v="0"/>
    <x v="0"/>
    <s v=" "/>
    <x v="0"/>
    <m/>
    <x v="0"/>
    <m/>
    <x v="0"/>
    <s v=" "/>
    <n v="5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4"/>
    <m/>
    <x v="0"/>
    <s v=" "/>
    <x v="0"/>
    <x v="0"/>
    <m/>
    <x v="0"/>
    <x v="0"/>
    <x v="0"/>
    <s v=" "/>
    <x v="0"/>
    <m/>
    <x v="0"/>
    <m/>
    <x v="0"/>
    <s v=" "/>
    <n v="5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5"/>
    <m/>
    <x v="0"/>
    <s v=" "/>
    <x v="0"/>
    <x v="0"/>
    <m/>
    <x v="0"/>
    <x v="0"/>
    <x v="0"/>
    <s v=" "/>
    <x v="0"/>
    <m/>
    <x v="0"/>
    <m/>
    <x v="0"/>
    <s v=" "/>
    <n v="5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6"/>
    <m/>
    <x v="0"/>
    <s v=" "/>
    <x v="0"/>
    <x v="0"/>
    <m/>
    <x v="0"/>
    <x v="0"/>
    <x v="0"/>
    <s v=" "/>
    <x v="0"/>
    <m/>
    <x v="0"/>
    <m/>
    <x v="0"/>
    <s v=" "/>
    <n v="5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7"/>
    <m/>
    <x v="0"/>
    <s v=" "/>
    <x v="0"/>
    <x v="0"/>
    <m/>
    <x v="0"/>
    <x v="0"/>
    <x v="0"/>
    <s v=" "/>
    <x v="0"/>
    <m/>
    <x v="0"/>
    <m/>
    <x v="0"/>
    <s v=" "/>
    <n v="5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8"/>
    <m/>
    <x v="0"/>
    <s v=" "/>
    <x v="0"/>
    <x v="0"/>
    <m/>
    <x v="0"/>
    <x v="0"/>
    <x v="0"/>
    <s v=" "/>
    <x v="0"/>
    <m/>
    <x v="0"/>
    <m/>
    <x v="0"/>
    <s v=" "/>
    <n v="5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39"/>
    <m/>
    <x v="0"/>
    <s v=" "/>
    <x v="0"/>
    <x v="0"/>
    <m/>
    <x v="0"/>
    <x v="0"/>
    <x v="0"/>
    <s v=" "/>
    <x v="0"/>
    <m/>
    <x v="0"/>
    <m/>
    <x v="0"/>
    <s v=" "/>
    <n v="5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0"/>
    <m/>
    <x v="0"/>
    <s v=" "/>
    <x v="0"/>
    <x v="0"/>
    <m/>
    <x v="0"/>
    <x v="0"/>
    <x v="0"/>
    <s v=" "/>
    <x v="0"/>
    <m/>
    <x v="0"/>
    <m/>
    <x v="0"/>
    <s v=" "/>
    <n v="5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1"/>
    <m/>
    <x v="0"/>
    <s v=" "/>
    <x v="0"/>
    <x v="0"/>
    <m/>
    <x v="0"/>
    <x v="0"/>
    <x v="0"/>
    <s v=" "/>
    <x v="0"/>
    <m/>
    <x v="0"/>
    <m/>
    <x v="0"/>
    <s v=" "/>
    <n v="5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2"/>
    <m/>
    <x v="0"/>
    <s v=" "/>
    <x v="0"/>
    <x v="0"/>
    <m/>
    <x v="0"/>
    <x v="0"/>
    <x v="0"/>
    <s v=" "/>
    <x v="0"/>
    <m/>
    <x v="0"/>
    <m/>
    <x v="0"/>
    <s v=" "/>
    <n v="5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3"/>
    <m/>
    <x v="0"/>
    <s v=" "/>
    <x v="0"/>
    <x v="0"/>
    <m/>
    <x v="0"/>
    <x v="0"/>
    <x v="0"/>
    <s v=" "/>
    <x v="0"/>
    <m/>
    <x v="0"/>
    <m/>
    <x v="0"/>
    <s v=" "/>
    <n v="5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4"/>
    <m/>
    <x v="0"/>
    <s v=" "/>
    <x v="0"/>
    <x v="0"/>
    <m/>
    <x v="0"/>
    <x v="0"/>
    <x v="0"/>
    <s v=" "/>
    <x v="0"/>
    <m/>
    <x v="0"/>
    <m/>
    <x v="0"/>
    <s v=" "/>
    <n v="5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5"/>
    <m/>
    <x v="0"/>
    <s v=" "/>
    <x v="0"/>
    <x v="0"/>
    <m/>
    <x v="0"/>
    <x v="0"/>
    <x v="0"/>
    <s v=" "/>
    <x v="0"/>
    <m/>
    <x v="0"/>
    <m/>
    <x v="0"/>
    <s v=" "/>
    <n v="5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6"/>
    <m/>
    <x v="0"/>
    <s v=" "/>
    <x v="0"/>
    <x v="0"/>
    <m/>
    <x v="0"/>
    <x v="0"/>
    <x v="0"/>
    <s v=" "/>
    <x v="0"/>
    <m/>
    <x v="0"/>
    <m/>
    <x v="0"/>
    <s v=" "/>
    <n v="5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7"/>
    <m/>
    <x v="0"/>
    <s v=" "/>
    <x v="0"/>
    <x v="0"/>
    <m/>
    <x v="0"/>
    <x v="0"/>
    <x v="0"/>
    <s v=" "/>
    <x v="0"/>
    <m/>
    <x v="0"/>
    <m/>
    <x v="0"/>
    <s v=" "/>
    <n v="5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8"/>
    <m/>
    <x v="0"/>
    <s v=" "/>
    <x v="0"/>
    <x v="0"/>
    <m/>
    <x v="0"/>
    <x v="0"/>
    <x v="0"/>
    <s v=" "/>
    <x v="0"/>
    <m/>
    <x v="0"/>
    <m/>
    <x v="0"/>
    <s v=" "/>
    <n v="5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49"/>
    <m/>
    <x v="0"/>
    <s v=" "/>
    <x v="0"/>
    <x v="0"/>
    <m/>
    <x v="0"/>
    <x v="0"/>
    <x v="0"/>
    <s v=" "/>
    <x v="0"/>
    <m/>
    <x v="0"/>
    <m/>
    <x v="0"/>
    <s v=" "/>
    <n v="5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0"/>
    <m/>
    <x v="0"/>
    <s v=" "/>
    <x v="0"/>
    <x v="0"/>
    <m/>
    <x v="0"/>
    <x v="0"/>
    <x v="0"/>
    <s v=" "/>
    <x v="0"/>
    <m/>
    <x v="0"/>
    <m/>
    <x v="0"/>
    <s v=" "/>
    <n v="5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1"/>
    <m/>
    <x v="0"/>
    <s v=" "/>
    <x v="0"/>
    <x v="0"/>
    <m/>
    <x v="0"/>
    <x v="0"/>
    <x v="0"/>
    <s v=" "/>
    <x v="0"/>
    <m/>
    <x v="0"/>
    <m/>
    <x v="0"/>
    <s v=" "/>
    <n v="5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2"/>
    <m/>
    <x v="0"/>
    <s v=" "/>
    <x v="0"/>
    <x v="0"/>
    <m/>
    <x v="0"/>
    <x v="0"/>
    <x v="0"/>
    <s v=" "/>
    <x v="0"/>
    <m/>
    <x v="0"/>
    <m/>
    <x v="0"/>
    <s v=" "/>
    <n v="5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3"/>
    <m/>
    <x v="0"/>
    <s v=" "/>
    <x v="0"/>
    <x v="0"/>
    <m/>
    <x v="0"/>
    <x v="0"/>
    <x v="0"/>
    <s v=" "/>
    <x v="0"/>
    <m/>
    <x v="0"/>
    <m/>
    <x v="0"/>
    <s v=" "/>
    <n v="5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4"/>
    <m/>
    <x v="0"/>
    <s v=" "/>
    <x v="0"/>
    <x v="0"/>
    <m/>
    <x v="0"/>
    <x v="0"/>
    <x v="0"/>
    <s v=" "/>
    <x v="0"/>
    <m/>
    <x v="0"/>
    <m/>
    <x v="0"/>
    <s v=" "/>
    <n v="5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5"/>
    <m/>
    <x v="0"/>
    <s v=" "/>
    <x v="0"/>
    <x v="0"/>
    <m/>
    <x v="0"/>
    <x v="0"/>
    <x v="0"/>
    <s v=" "/>
    <x v="0"/>
    <m/>
    <x v="0"/>
    <m/>
    <x v="0"/>
    <s v=" "/>
    <n v="5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6"/>
    <m/>
    <x v="0"/>
    <s v=" "/>
    <x v="0"/>
    <x v="0"/>
    <m/>
    <x v="0"/>
    <x v="0"/>
    <x v="0"/>
    <s v=" "/>
    <x v="0"/>
    <m/>
    <x v="0"/>
    <m/>
    <x v="0"/>
    <s v=" "/>
    <n v="5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7"/>
    <m/>
    <x v="0"/>
    <s v=" "/>
    <x v="0"/>
    <x v="0"/>
    <m/>
    <x v="0"/>
    <x v="0"/>
    <x v="0"/>
    <s v=" "/>
    <x v="0"/>
    <m/>
    <x v="0"/>
    <m/>
    <x v="0"/>
    <s v=" "/>
    <n v="5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8"/>
    <m/>
    <x v="0"/>
    <s v=" "/>
    <x v="0"/>
    <x v="0"/>
    <m/>
    <x v="0"/>
    <x v="0"/>
    <x v="0"/>
    <s v=" "/>
    <x v="0"/>
    <m/>
    <x v="0"/>
    <m/>
    <x v="0"/>
    <s v=" "/>
    <n v="5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59"/>
    <m/>
    <x v="0"/>
    <s v=" "/>
    <x v="0"/>
    <x v="0"/>
    <m/>
    <x v="0"/>
    <x v="0"/>
    <x v="0"/>
    <s v=" "/>
    <x v="0"/>
    <m/>
    <x v="0"/>
    <m/>
    <x v="0"/>
    <s v=" "/>
    <n v="5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0"/>
    <m/>
    <x v="0"/>
    <s v=" "/>
    <x v="0"/>
    <x v="0"/>
    <m/>
    <x v="0"/>
    <x v="0"/>
    <x v="0"/>
    <s v=" "/>
    <x v="0"/>
    <m/>
    <x v="0"/>
    <m/>
    <x v="0"/>
    <s v=" "/>
    <n v="5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1"/>
    <m/>
    <x v="0"/>
    <s v=" "/>
    <x v="0"/>
    <x v="0"/>
    <m/>
    <x v="0"/>
    <x v="0"/>
    <x v="0"/>
    <s v=" "/>
    <x v="0"/>
    <m/>
    <x v="0"/>
    <m/>
    <x v="0"/>
    <s v=" "/>
    <n v="5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2"/>
    <m/>
    <x v="0"/>
    <s v=" "/>
    <x v="0"/>
    <x v="0"/>
    <m/>
    <x v="0"/>
    <x v="0"/>
    <x v="0"/>
    <s v=" "/>
    <x v="0"/>
    <m/>
    <x v="0"/>
    <m/>
    <x v="0"/>
    <s v=" "/>
    <n v="5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3"/>
    <m/>
    <x v="0"/>
    <s v=" "/>
    <x v="0"/>
    <x v="0"/>
    <m/>
    <x v="0"/>
    <x v="0"/>
    <x v="0"/>
    <s v=" "/>
    <x v="0"/>
    <m/>
    <x v="0"/>
    <m/>
    <x v="0"/>
    <s v=" "/>
    <n v="5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4"/>
    <m/>
    <x v="0"/>
    <s v=" "/>
    <x v="0"/>
    <x v="0"/>
    <m/>
    <x v="0"/>
    <x v="0"/>
    <x v="0"/>
    <s v=" "/>
    <x v="0"/>
    <m/>
    <x v="0"/>
    <m/>
    <x v="0"/>
    <s v=" "/>
    <n v="5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5"/>
    <m/>
    <x v="0"/>
    <s v=" "/>
    <x v="0"/>
    <x v="0"/>
    <m/>
    <x v="0"/>
    <x v="0"/>
    <x v="0"/>
    <s v=" "/>
    <x v="0"/>
    <m/>
    <x v="0"/>
    <m/>
    <x v="0"/>
    <s v=" "/>
    <n v="5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6"/>
    <m/>
    <x v="0"/>
    <s v=" "/>
    <x v="0"/>
    <x v="0"/>
    <m/>
    <x v="0"/>
    <x v="0"/>
    <x v="0"/>
    <s v=" "/>
    <x v="0"/>
    <m/>
    <x v="0"/>
    <m/>
    <x v="0"/>
    <s v=" "/>
    <n v="5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7"/>
    <m/>
    <x v="0"/>
    <s v=" "/>
    <x v="0"/>
    <x v="0"/>
    <m/>
    <x v="0"/>
    <x v="0"/>
    <x v="0"/>
    <s v=" "/>
    <x v="0"/>
    <m/>
    <x v="0"/>
    <m/>
    <x v="0"/>
    <s v=" "/>
    <n v="5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8"/>
    <m/>
    <x v="0"/>
    <s v=" "/>
    <x v="0"/>
    <x v="0"/>
    <m/>
    <x v="0"/>
    <x v="0"/>
    <x v="0"/>
    <s v=" "/>
    <x v="0"/>
    <m/>
    <x v="0"/>
    <m/>
    <x v="0"/>
    <s v=" "/>
    <n v="5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69"/>
    <m/>
    <x v="0"/>
    <s v=" "/>
    <x v="0"/>
    <x v="0"/>
    <m/>
    <x v="0"/>
    <x v="0"/>
    <x v="0"/>
    <s v=" "/>
    <x v="0"/>
    <m/>
    <x v="0"/>
    <m/>
    <x v="0"/>
    <s v=" "/>
    <n v="5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0"/>
    <m/>
    <x v="0"/>
    <s v=" "/>
    <x v="0"/>
    <x v="0"/>
    <m/>
    <x v="0"/>
    <x v="0"/>
    <x v="0"/>
    <s v=" "/>
    <x v="0"/>
    <m/>
    <x v="0"/>
    <m/>
    <x v="0"/>
    <s v=" "/>
    <n v="5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1"/>
    <m/>
    <x v="0"/>
    <s v=" "/>
    <x v="0"/>
    <x v="0"/>
    <m/>
    <x v="0"/>
    <x v="0"/>
    <x v="0"/>
    <s v=" "/>
    <x v="0"/>
    <m/>
    <x v="0"/>
    <m/>
    <x v="0"/>
    <s v=" "/>
    <n v="5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2"/>
    <m/>
    <x v="0"/>
    <s v=" "/>
    <x v="0"/>
    <x v="0"/>
    <m/>
    <x v="0"/>
    <x v="0"/>
    <x v="0"/>
    <s v=" "/>
    <x v="0"/>
    <m/>
    <x v="0"/>
    <m/>
    <x v="0"/>
    <s v=" "/>
    <n v="5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3"/>
    <m/>
    <x v="0"/>
    <s v=" "/>
    <x v="0"/>
    <x v="0"/>
    <m/>
    <x v="0"/>
    <x v="0"/>
    <x v="0"/>
    <s v=" "/>
    <x v="0"/>
    <m/>
    <x v="0"/>
    <m/>
    <x v="0"/>
    <s v=" "/>
    <n v="5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4"/>
    <m/>
    <x v="0"/>
    <s v=" "/>
    <x v="0"/>
    <x v="0"/>
    <m/>
    <x v="0"/>
    <x v="0"/>
    <x v="0"/>
    <s v=" "/>
    <x v="0"/>
    <m/>
    <x v="0"/>
    <m/>
    <x v="0"/>
    <s v=" "/>
    <n v="5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5"/>
    <m/>
    <x v="0"/>
    <s v=" "/>
    <x v="0"/>
    <x v="0"/>
    <m/>
    <x v="0"/>
    <x v="0"/>
    <x v="0"/>
    <s v=" "/>
    <x v="0"/>
    <m/>
    <x v="0"/>
    <m/>
    <x v="0"/>
    <s v=" "/>
    <n v="5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6"/>
    <m/>
    <x v="0"/>
    <s v=" "/>
    <x v="0"/>
    <x v="0"/>
    <m/>
    <x v="0"/>
    <x v="0"/>
    <x v="0"/>
    <s v=" "/>
    <x v="0"/>
    <m/>
    <x v="0"/>
    <m/>
    <x v="0"/>
    <s v=" "/>
    <n v="5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7"/>
    <m/>
    <x v="0"/>
    <s v=" "/>
    <x v="0"/>
    <x v="0"/>
    <m/>
    <x v="0"/>
    <x v="0"/>
    <x v="0"/>
    <s v=" "/>
    <x v="0"/>
    <m/>
    <x v="0"/>
    <m/>
    <x v="0"/>
    <s v=" "/>
    <n v="5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8"/>
    <m/>
    <x v="0"/>
    <s v=" "/>
    <x v="0"/>
    <x v="0"/>
    <m/>
    <x v="0"/>
    <x v="0"/>
    <x v="0"/>
    <s v=" "/>
    <x v="0"/>
    <m/>
    <x v="0"/>
    <m/>
    <x v="0"/>
    <s v=" "/>
    <n v="5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79"/>
    <m/>
    <x v="0"/>
    <s v=" "/>
    <x v="0"/>
    <x v="0"/>
    <m/>
    <x v="0"/>
    <x v="0"/>
    <x v="0"/>
    <s v=" "/>
    <x v="0"/>
    <m/>
    <x v="0"/>
    <m/>
    <x v="0"/>
    <s v=" "/>
    <n v="5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0"/>
    <m/>
    <x v="0"/>
    <s v=" "/>
    <x v="0"/>
    <x v="0"/>
    <m/>
    <x v="0"/>
    <x v="0"/>
    <x v="0"/>
    <s v=" "/>
    <x v="0"/>
    <m/>
    <x v="0"/>
    <m/>
    <x v="0"/>
    <s v=" "/>
    <n v="5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1"/>
    <m/>
    <x v="0"/>
    <s v=" "/>
    <x v="0"/>
    <x v="0"/>
    <m/>
    <x v="0"/>
    <x v="0"/>
    <x v="0"/>
    <s v=" "/>
    <x v="0"/>
    <m/>
    <x v="0"/>
    <m/>
    <x v="0"/>
    <s v=" "/>
    <n v="5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2"/>
    <m/>
    <x v="0"/>
    <s v=" "/>
    <x v="0"/>
    <x v="0"/>
    <m/>
    <x v="0"/>
    <x v="0"/>
    <x v="0"/>
    <s v=" "/>
    <x v="0"/>
    <m/>
    <x v="0"/>
    <m/>
    <x v="0"/>
    <s v=" "/>
    <n v="5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3"/>
    <m/>
    <x v="0"/>
    <s v=" "/>
    <x v="0"/>
    <x v="0"/>
    <m/>
    <x v="0"/>
    <x v="0"/>
    <x v="0"/>
    <s v=" "/>
    <x v="0"/>
    <m/>
    <x v="0"/>
    <m/>
    <x v="0"/>
    <s v=" "/>
    <n v="5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4"/>
    <m/>
    <x v="0"/>
    <s v=" "/>
    <x v="0"/>
    <x v="0"/>
    <m/>
    <x v="0"/>
    <x v="0"/>
    <x v="0"/>
    <s v=" "/>
    <x v="0"/>
    <m/>
    <x v="0"/>
    <m/>
    <x v="0"/>
    <s v=" "/>
    <n v="5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5"/>
    <m/>
    <x v="0"/>
    <s v=" "/>
    <x v="0"/>
    <x v="0"/>
    <m/>
    <x v="0"/>
    <x v="0"/>
    <x v="0"/>
    <s v=" "/>
    <x v="0"/>
    <m/>
    <x v="0"/>
    <m/>
    <x v="0"/>
    <s v=" "/>
    <n v="5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6"/>
    <m/>
    <x v="0"/>
    <s v=" "/>
    <x v="0"/>
    <x v="0"/>
    <m/>
    <x v="0"/>
    <x v="0"/>
    <x v="0"/>
    <s v=" "/>
    <x v="0"/>
    <m/>
    <x v="0"/>
    <m/>
    <x v="0"/>
    <s v=" "/>
    <n v="5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7"/>
    <m/>
    <x v="0"/>
    <s v=" "/>
    <x v="0"/>
    <x v="0"/>
    <m/>
    <x v="0"/>
    <x v="0"/>
    <x v="0"/>
    <s v=" "/>
    <x v="0"/>
    <m/>
    <x v="0"/>
    <m/>
    <x v="0"/>
    <s v=" "/>
    <n v="5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8"/>
    <m/>
    <x v="0"/>
    <s v=" "/>
    <x v="0"/>
    <x v="0"/>
    <m/>
    <x v="0"/>
    <x v="0"/>
    <x v="0"/>
    <s v=" "/>
    <x v="0"/>
    <m/>
    <x v="0"/>
    <m/>
    <x v="0"/>
    <s v=" "/>
    <n v="5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89"/>
    <m/>
    <x v="0"/>
    <s v=" "/>
    <x v="0"/>
    <x v="0"/>
    <m/>
    <x v="0"/>
    <x v="0"/>
    <x v="0"/>
    <s v=" "/>
    <x v="0"/>
    <m/>
    <x v="0"/>
    <m/>
    <x v="0"/>
    <s v=" "/>
    <n v="5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0"/>
    <m/>
    <x v="0"/>
    <s v=" "/>
    <x v="0"/>
    <x v="0"/>
    <m/>
    <x v="0"/>
    <x v="0"/>
    <x v="0"/>
    <s v=" "/>
    <x v="0"/>
    <m/>
    <x v="0"/>
    <m/>
    <x v="0"/>
    <s v=" "/>
    <n v="5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1"/>
    <m/>
    <x v="0"/>
    <s v=" "/>
    <x v="0"/>
    <x v="0"/>
    <m/>
    <x v="0"/>
    <x v="0"/>
    <x v="0"/>
    <s v=" "/>
    <x v="0"/>
    <m/>
    <x v="0"/>
    <m/>
    <x v="0"/>
    <s v=" "/>
    <n v="5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2"/>
    <m/>
    <x v="0"/>
    <s v=" "/>
    <x v="0"/>
    <x v="0"/>
    <m/>
    <x v="0"/>
    <x v="0"/>
    <x v="0"/>
    <s v=" "/>
    <x v="0"/>
    <m/>
    <x v="0"/>
    <m/>
    <x v="0"/>
    <s v=" "/>
    <n v="5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3"/>
    <m/>
    <x v="0"/>
    <s v=" "/>
    <x v="0"/>
    <x v="0"/>
    <m/>
    <x v="0"/>
    <x v="0"/>
    <x v="0"/>
    <s v=" "/>
    <x v="0"/>
    <m/>
    <x v="0"/>
    <m/>
    <x v="0"/>
    <s v=" "/>
    <n v="5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4"/>
    <m/>
    <x v="0"/>
    <s v=" "/>
    <x v="0"/>
    <x v="0"/>
    <m/>
    <x v="0"/>
    <x v="0"/>
    <x v="0"/>
    <s v=" "/>
    <x v="0"/>
    <m/>
    <x v="0"/>
    <m/>
    <x v="0"/>
    <s v=" "/>
    <n v="5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5"/>
    <m/>
    <x v="0"/>
    <s v=" "/>
    <x v="0"/>
    <x v="0"/>
    <m/>
    <x v="0"/>
    <x v="0"/>
    <x v="0"/>
    <s v=" "/>
    <x v="0"/>
    <m/>
    <x v="0"/>
    <m/>
    <x v="0"/>
    <s v=" "/>
    <n v="5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6"/>
    <m/>
    <x v="0"/>
    <s v=" "/>
    <x v="0"/>
    <x v="0"/>
    <m/>
    <x v="0"/>
    <x v="0"/>
    <x v="0"/>
    <s v=" "/>
    <x v="0"/>
    <m/>
    <x v="0"/>
    <m/>
    <x v="0"/>
    <s v=" "/>
    <n v="5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7"/>
    <m/>
    <x v="0"/>
    <s v=" "/>
    <x v="0"/>
    <x v="0"/>
    <m/>
    <x v="0"/>
    <x v="0"/>
    <x v="0"/>
    <s v=" "/>
    <x v="0"/>
    <m/>
    <x v="0"/>
    <m/>
    <x v="0"/>
    <s v=" "/>
    <n v="5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8"/>
    <m/>
    <x v="0"/>
    <s v=" "/>
    <x v="0"/>
    <x v="0"/>
    <m/>
    <x v="0"/>
    <x v="0"/>
    <x v="0"/>
    <s v=" "/>
    <x v="0"/>
    <m/>
    <x v="0"/>
    <m/>
    <x v="0"/>
    <s v=" "/>
    <n v="5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599"/>
    <m/>
    <x v="0"/>
    <s v=" "/>
    <x v="0"/>
    <x v="0"/>
    <m/>
    <x v="0"/>
    <x v="0"/>
    <x v="0"/>
    <s v=" "/>
    <x v="0"/>
    <m/>
    <x v="0"/>
    <m/>
    <x v="0"/>
    <s v=" "/>
    <n v="5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0"/>
    <m/>
    <x v="0"/>
    <s v=" "/>
    <x v="0"/>
    <x v="0"/>
    <m/>
    <x v="0"/>
    <x v="0"/>
    <x v="0"/>
    <s v=" "/>
    <x v="0"/>
    <m/>
    <x v="0"/>
    <m/>
    <x v="0"/>
    <s v=" "/>
    <n v="6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1"/>
    <m/>
    <x v="0"/>
    <s v=" "/>
    <x v="0"/>
    <x v="0"/>
    <m/>
    <x v="0"/>
    <x v="0"/>
    <x v="0"/>
    <s v=" "/>
    <x v="0"/>
    <m/>
    <x v="0"/>
    <m/>
    <x v="0"/>
    <s v=" "/>
    <n v="6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2"/>
    <m/>
    <x v="0"/>
    <s v=" "/>
    <x v="0"/>
    <x v="0"/>
    <m/>
    <x v="0"/>
    <x v="0"/>
    <x v="0"/>
    <s v=" "/>
    <x v="0"/>
    <m/>
    <x v="0"/>
    <m/>
    <x v="0"/>
    <s v=" "/>
    <n v="6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3"/>
    <m/>
    <x v="0"/>
    <s v=" "/>
    <x v="0"/>
    <x v="0"/>
    <m/>
    <x v="0"/>
    <x v="0"/>
    <x v="0"/>
    <s v=" "/>
    <x v="0"/>
    <m/>
    <x v="0"/>
    <m/>
    <x v="0"/>
    <s v=" "/>
    <n v="6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4"/>
    <m/>
    <x v="0"/>
    <s v=" "/>
    <x v="0"/>
    <x v="0"/>
    <m/>
    <x v="0"/>
    <x v="0"/>
    <x v="0"/>
    <s v=" "/>
    <x v="0"/>
    <m/>
    <x v="0"/>
    <m/>
    <x v="0"/>
    <s v=" "/>
    <n v="6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5"/>
    <m/>
    <x v="0"/>
    <s v=" "/>
    <x v="0"/>
    <x v="0"/>
    <m/>
    <x v="0"/>
    <x v="0"/>
    <x v="0"/>
    <s v=" "/>
    <x v="0"/>
    <m/>
    <x v="0"/>
    <m/>
    <x v="0"/>
    <s v=" "/>
    <n v="6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6"/>
    <m/>
    <x v="0"/>
    <s v=" "/>
    <x v="0"/>
    <x v="0"/>
    <m/>
    <x v="0"/>
    <x v="0"/>
    <x v="0"/>
    <s v=" "/>
    <x v="0"/>
    <m/>
    <x v="0"/>
    <m/>
    <x v="0"/>
    <s v=" "/>
    <n v="6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7"/>
    <m/>
    <x v="0"/>
    <s v=" "/>
    <x v="0"/>
    <x v="0"/>
    <m/>
    <x v="0"/>
    <x v="0"/>
    <x v="0"/>
    <s v=" "/>
    <x v="0"/>
    <m/>
    <x v="0"/>
    <m/>
    <x v="0"/>
    <s v=" "/>
    <n v="6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8"/>
    <m/>
    <x v="0"/>
    <s v=" "/>
    <x v="0"/>
    <x v="0"/>
    <m/>
    <x v="0"/>
    <x v="0"/>
    <x v="0"/>
    <s v=" "/>
    <x v="0"/>
    <m/>
    <x v="0"/>
    <m/>
    <x v="0"/>
    <s v=" "/>
    <n v="6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09"/>
    <m/>
    <x v="0"/>
    <s v=" "/>
    <x v="0"/>
    <x v="0"/>
    <m/>
    <x v="0"/>
    <x v="0"/>
    <x v="0"/>
    <s v=" "/>
    <x v="0"/>
    <m/>
    <x v="0"/>
    <m/>
    <x v="0"/>
    <s v=" "/>
    <n v="6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0"/>
    <m/>
    <x v="0"/>
    <s v=" "/>
    <x v="0"/>
    <x v="0"/>
    <m/>
    <x v="0"/>
    <x v="0"/>
    <x v="0"/>
    <s v=" "/>
    <x v="0"/>
    <m/>
    <x v="0"/>
    <m/>
    <x v="0"/>
    <s v=" "/>
    <n v="6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1"/>
    <m/>
    <x v="0"/>
    <s v=" "/>
    <x v="0"/>
    <x v="0"/>
    <m/>
    <x v="0"/>
    <x v="0"/>
    <x v="0"/>
    <s v=" "/>
    <x v="0"/>
    <m/>
    <x v="0"/>
    <m/>
    <x v="0"/>
    <s v=" "/>
    <n v="6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2"/>
    <m/>
    <x v="0"/>
    <s v=" "/>
    <x v="0"/>
    <x v="0"/>
    <m/>
    <x v="0"/>
    <x v="0"/>
    <x v="0"/>
    <s v=" "/>
    <x v="0"/>
    <m/>
    <x v="0"/>
    <m/>
    <x v="0"/>
    <s v=" "/>
    <n v="6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3"/>
    <m/>
    <x v="0"/>
    <s v=" "/>
    <x v="0"/>
    <x v="0"/>
    <m/>
    <x v="0"/>
    <x v="0"/>
    <x v="0"/>
    <s v=" "/>
    <x v="0"/>
    <m/>
    <x v="0"/>
    <m/>
    <x v="0"/>
    <s v=" "/>
    <n v="6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4"/>
    <m/>
    <x v="0"/>
    <s v=" "/>
    <x v="0"/>
    <x v="0"/>
    <m/>
    <x v="0"/>
    <x v="0"/>
    <x v="0"/>
    <s v=" "/>
    <x v="0"/>
    <m/>
    <x v="0"/>
    <m/>
    <x v="0"/>
    <s v=" "/>
    <n v="6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5"/>
    <m/>
    <x v="0"/>
    <s v=" "/>
    <x v="0"/>
    <x v="0"/>
    <m/>
    <x v="0"/>
    <x v="0"/>
    <x v="0"/>
    <s v=" "/>
    <x v="0"/>
    <m/>
    <x v="0"/>
    <m/>
    <x v="0"/>
    <s v=" "/>
    <n v="6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6"/>
    <m/>
    <x v="0"/>
    <s v=" "/>
    <x v="0"/>
    <x v="0"/>
    <m/>
    <x v="0"/>
    <x v="0"/>
    <x v="0"/>
    <s v=" "/>
    <x v="0"/>
    <m/>
    <x v="0"/>
    <m/>
    <x v="0"/>
    <s v=" "/>
    <n v="6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7"/>
    <m/>
    <x v="0"/>
    <s v=" "/>
    <x v="0"/>
    <x v="0"/>
    <m/>
    <x v="0"/>
    <x v="0"/>
    <x v="0"/>
    <s v=" "/>
    <x v="0"/>
    <m/>
    <x v="0"/>
    <m/>
    <x v="0"/>
    <s v=" "/>
    <n v="6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8"/>
    <m/>
    <x v="0"/>
    <s v=" "/>
    <x v="0"/>
    <x v="0"/>
    <m/>
    <x v="0"/>
    <x v="0"/>
    <x v="0"/>
    <s v=" "/>
    <x v="0"/>
    <m/>
    <x v="0"/>
    <m/>
    <x v="0"/>
    <s v=" "/>
    <n v="6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19"/>
    <m/>
    <x v="0"/>
    <s v=" "/>
    <x v="0"/>
    <x v="0"/>
    <m/>
    <x v="0"/>
    <x v="0"/>
    <x v="0"/>
    <s v=" "/>
    <x v="0"/>
    <m/>
    <x v="0"/>
    <m/>
    <x v="0"/>
    <s v=" "/>
    <n v="6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0"/>
    <m/>
    <x v="0"/>
    <s v=" "/>
    <x v="0"/>
    <x v="0"/>
    <m/>
    <x v="0"/>
    <x v="0"/>
    <x v="0"/>
    <s v=" "/>
    <x v="0"/>
    <m/>
    <x v="0"/>
    <m/>
    <x v="0"/>
    <s v=" "/>
    <n v="6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1"/>
    <m/>
    <x v="0"/>
    <s v=" "/>
    <x v="0"/>
    <x v="0"/>
    <m/>
    <x v="0"/>
    <x v="0"/>
    <x v="0"/>
    <s v=" "/>
    <x v="0"/>
    <m/>
    <x v="0"/>
    <m/>
    <x v="0"/>
    <s v=" "/>
    <n v="6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2"/>
    <m/>
    <x v="0"/>
    <s v=" "/>
    <x v="0"/>
    <x v="0"/>
    <m/>
    <x v="0"/>
    <x v="0"/>
    <x v="0"/>
    <s v=" "/>
    <x v="0"/>
    <m/>
    <x v="0"/>
    <m/>
    <x v="0"/>
    <s v=" "/>
    <n v="6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3"/>
    <m/>
    <x v="0"/>
    <s v=" "/>
    <x v="0"/>
    <x v="0"/>
    <m/>
    <x v="0"/>
    <x v="0"/>
    <x v="0"/>
    <s v=" "/>
    <x v="0"/>
    <m/>
    <x v="0"/>
    <m/>
    <x v="0"/>
    <s v=" "/>
    <n v="6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4"/>
    <m/>
    <x v="0"/>
    <s v=" "/>
    <x v="0"/>
    <x v="0"/>
    <m/>
    <x v="0"/>
    <x v="0"/>
    <x v="0"/>
    <s v=" "/>
    <x v="0"/>
    <m/>
    <x v="0"/>
    <m/>
    <x v="0"/>
    <s v=" "/>
    <n v="6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5"/>
    <m/>
    <x v="0"/>
    <s v=" "/>
    <x v="0"/>
    <x v="0"/>
    <m/>
    <x v="0"/>
    <x v="0"/>
    <x v="0"/>
    <s v=" "/>
    <x v="0"/>
    <m/>
    <x v="0"/>
    <m/>
    <x v="0"/>
    <s v=" "/>
    <n v="6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6"/>
    <m/>
    <x v="0"/>
    <s v=" "/>
    <x v="0"/>
    <x v="0"/>
    <m/>
    <x v="0"/>
    <x v="0"/>
    <x v="0"/>
    <s v=" "/>
    <x v="0"/>
    <m/>
    <x v="0"/>
    <m/>
    <x v="0"/>
    <s v=" "/>
    <n v="6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7"/>
    <m/>
    <x v="0"/>
    <s v=" "/>
    <x v="0"/>
    <x v="0"/>
    <m/>
    <x v="0"/>
    <x v="0"/>
    <x v="0"/>
    <s v=" "/>
    <x v="0"/>
    <m/>
    <x v="0"/>
    <m/>
    <x v="0"/>
    <s v=" "/>
    <n v="6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8"/>
    <m/>
    <x v="0"/>
    <s v=" "/>
    <x v="0"/>
    <x v="0"/>
    <m/>
    <x v="0"/>
    <x v="0"/>
    <x v="0"/>
    <s v=" "/>
    <x v="0"/>
    <m/>
    <x v="0"/>
    <m/>
    <x v="0"/>
    <s v=" "/>
    <n v="6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29"/>
    <m/>
    <x v="0"/>
    <s v=" "/>
    <x v="0"/>
    <x v="0"/>
    <m/>
    <x v="0"/>
    <x v="0"/>
    <x v="0"/>
    <s v=" "/>
    <x v="0"/>
    <m/>
    <x v="0"/>
    <m/>
    <x v="0"/>
    <s v=" "/>
    <n v="6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0"/>
    <m/>
    <x v="0"/>
    <s v=" "/>
    <x v="0"/>
    <x v="0"/>
    <m/>
    <x v="0"/>
    <x v="0"/>
    <x v="0"/>
    <s v=" "/>
    <x v="0"/>
    <m/>
    <x v="0"/>
    <m/>
    <x v="0"/>
    <s v=" "/>
    <n v="6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1"/>
    <m/>
    <x v="0"/>
    <s v=" "/>
    <x v="0"/>
    <x v="0"/>
    <m/>
    <x v="0"/>
    <x v="0"/>
    <x v="0"/>
    <s v=" "/>
    <x v="0"/>
    <m/>
    <x v="0"/>
    <m/>
    <x v="0"/>
    <s v=" "/>
    <n v="6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2"/>
    <m/>
    <x v="0"/>
    <s v=" "/>
    <x v="0"/>
    <x v="0"/>
    <m/>
    <x v="0"/>
    <x v="0"/>
    <x v="0"/>
    <s v=" "/>
    <x v="0"/>
    <m/>
    <x v="0"/>
    <m/>
    <x v="0"/>
    <s v=" "/>
    <n v="6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3"/>
    <m/>
    <x v="0"/>
    <s v=" "/>
    <x v="0"/>
    <x v="0"/>
    <m/>
    <x v="0"/>
    <x v="0"/>
    <x v="0"/>
    <s v=" "/>
    <x v="0"/>
    <m/>
    <x v="0"/>
    <m/>
    <x v="0"/>
    <s v=" "/>
    <n v="6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4"/>
    <m/>
    <x v="0"/>
    <s v=" "/>
    <x v="0"/>
    <x v="0"/>
    <m/>
    <x v="0"/>
    <x v="0"/>
    <x v="0"/>
    <s v=" "/>
    <x v="0"/>
    <m/>
    <x v="0"/>
    <m/>
    <x v="0"/>
    <s v=" "/>
    <n v="6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5"/>
    <m/>
    <x v="0"/>
    <s v=" "/>
    <x v="0"/>
    <x v="0"/>
    <m/>
    <x v="0"/>
    <x v="0"/>
    <x v="0"/>
    <s v=" "/>
    <x v="0"/>
    <m/>
    <x v="0"/>
    <m/>
    <x v="0"/>
    <s v=" "/>
    <n v="6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6"/>
    <m/>
    <x v="0"/>
    <s v=" "/>
    <x v="0"/>
    <x v="0"/>
    <m/>
    <x v="0"/>
    <x v="0"/>
    <x v="0"/>
    <s v=" "/>
    <x v="0"/>
    <m/>
    <x v="0"/>
    <m/>
    <x v="0"/>
    <s v=" "/>
    <n v="6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7"/>
    <m/>
    <x v="0"/>
    <s v=" "/>
    <x v="0"/>
    <x v="0"/>
    <m/>
    <x v="0"/>
    <x v="0"/>
    <x v="0"/>
    <s v=" "/>
    <x v="0"/>
    <m/>
    <x v="0"/>
    <m/>
    <x v="0"/>
    <s v=" "/>
    <n v="6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8"/>
    <m/>
    <x v="0"/>
    <s v=" "/>
    <x v="0"/>
    <x v="0"/>
    <m/>
    <x v="0"/>
    <x v="0"/>
    <x v="0"/>
    <s v=" "/>
    <x v="0"/>
    <m/>
    <x v="0"/>
    <m/>
    <x v="0"/>
    <s v=" "/>
    <n v="6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39"/>
    <m/>
    <x v="0"/>
    <s v=" "/>
    <x v="0"/>
    <x v="0"/>
    <m/>
    <x v="0"/>
    <x v="0"/>
    <x v="0"/>
    <s v=" "/>
    <x v="0"/>
    <m/>
    <x v="0"/>
    <m/>
    <x v="0"/>
    <s v=" "/>
    <n v="6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0"/>
    <m/>
    <x v="0"/>
    <s v=" "/>
    <x v="0"/>
    <x v="0"/>
    <m/>
    <x v="0"/>
    <x v="0"/>
    <x v="0"/>
    <s v=" "/>
    <x v="0"/>
    <m/>
    <x v="0"/>
    <m/>
    <x v="0"/>
    <s v=" "/>
    <n v="6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1"/>
    <m/>
    <x v="0"/>
    <s v=" "/>
    <x v="0"/>
    <x v="0"/>
    <m/>
    <x v="0"/>
    <x v="0"/>
    <x v="0"/>
    <s v=" "/>
    <x v="0"/>
    <m/>
    <x v="0"/>
    <m/>
    <x v="0"/>
    <s v=" "/>
    <n v="6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2"/>
    <m/>
    <x v="0"/>
    <s v=" "/>
    <x v="0"/>
    <x v="0"/>
    <m/>
    <x v="0"/>
    <x v="0"/>
    <x v="0"/>
    <s v=" "/>
    <x v="0"/>
    <m/>
    <x v="0"/>
    <m/>
    <x v="0"/>
    <s v=" "/>
    <n v="6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3"/>
    <m/>
    <x v="0"/>
    <s v=" "/>
    <x v="0"/>
    <x v="0"/>
    <m/>
    <x v="0"/>
    <x v="0"/>
    <x v="0"/>
    <s v=" "/>
    <x v="0"/>
    <m/>
    <x v="0"/>
    <m/>
    <x v="0"/>
    <s v=" "/>
    <n v="6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4"/>
    <m/>
    <x v="0"/>
    <s v=" "/>
    <x v="0"/>
    <x v="0"/>
    <m/>
    <x v="0"/>
    <x v="0"/>
    <x v="0"/>
    <s v=" "/>
    <x v="0"/>
    <m/>
    <x v="0"/>
    <m/>
    <x v="0"/>
    <s v=" "/>
    <n v="6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5"/>
    <m/>
    <x v="0"/>
    <s v=" "/>
    <x v="0"/>
    <x v="0"/>
    <m/>
    <x v="0"/>
    <x v="0"/>
    <x v="0"/>
    <s v=" "/>
    <x v="0"/>
    <m/>
    <x v="0"/>
    <m/>
    <x v="0"/>
    <s v=" "/>
    <n v="6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6"/>
    <m/>
    <x v="0"/>
    <s v=" "/>
    <x v="0"/>
    <x v="0"/>
    <m/>
    <x v="0"/>
    <x v="0"/>
    <x v="0"/>
    <s v=" "/>
    <x v="0"/>
    <m/>
    <x v="0"/>
    <m/>
    <x v="0"/>
    <s v=" "/>
    <n v="6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7"/>
    <m/>
    <x v="0"/>
    <s v=" "/>
    <x v="0"/>
    <x v="0"/>
    <m/>
    <x v="0"/>
    <x v="0"/>
    <x v="0"/>
    <s v=" "/>
    <x v="0"/>
    <m/>
    <x v="0"/>
    <m/>
    <x v="0"/>
    <s v=" "/>
    <n v="6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8"/>
    <m/>
    <x v="0"/>
    <s v=" "/>
    <x v="0"/>
    <x v="0"/>
    <m/>
    <x v="0"/>
    <x v="0"/>
    <x v="0"/>
    <s v=" "/>
    <x v="0"/>
    <m/>
    <x v="0"/>
    <m/>
    <x v="0"/>
    <s v=" "/>
    <n v="6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49"/>
    <m/>
    <x v="0"/>
    <s v=" "/>
    <x v="0"/>
    <x v="0"/>
    <m/>
    <x v="0"/>
    <x v="0"/>
    <x v="0"/>
    <s v=" "/>
    <x v="0"/>
    <m/>
    <x v="0"/>
    <m/>
    <x v="0"/>
    <s v=" "/>
    <n v="6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0"/>
    <m/>
    <x v="0"/>
    <s v=" "/>
    <x v="0"/>
    <x v="0"/>
    <m/>
    <x v="0"/>
    <x v="0"/>
    <x v="0"/>
    <s v=" "/>
    <x v="0"/>
    <m/>
    <x v="0"/>
    <m/>
    <x v="0"/>
    <s v=" "/>
    <n v="6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1"/>
    <m/>
    <x v="0"/>
    <s v=" "/>
    <x v="0"/>
    <x v="0"/>
    <m/>
    <x v="0"/>
    <x v="0"/>
    <x v="0"/>
    <s v=" "/>
    <x v="0"/>
    <m/>
    <x v="0"/>
    <m/>
    <x v="0"/>
    <s v=" "/>
    <n v="6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2"/>
    <m/>
    <x v="0"/>
    <s v=" "/>
    <x v="0"/>
    <x v="0"/>
    <m/>
    <x v="0"/>
    <x v="0"/>
    <x v="0"/>
    <s v=" "/>
    <x v="0"/>
    <m/>
    <x v="0"/>
    <m/>
    <x v="0"/>
    <s v=" "/>
    <n v="6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3"/>
    <m/>
    <x v="0"/>
    <s v=" "/>
    <x v="0"/>
    <x v="0"/>
    <m/>
    <x v="0"/>
    <x v="0"/>
    <x v="0"/>
    <s v=" "/>
    <x v="0"/>
    <m/>
    <x v="0"/>
    <m/>
    <x v="0"/>
    <s v=" "/>
    <n v="6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4"/>
    <m/>
    <x v="0"/>
    <s v=" "/>
    <x v="0"/>
    <x v="0"/>
    <m/>
    <x v="0"/>
    <x v="0"/>
    <x v="0"/>
    <s v=" "/>
    <x v="0"/>
    <m/>
    <x v="0"/>
    <m/>
    <x v="0"/>
    <s v=" "/>
    <n v="6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5"/>
    <m/>
    <x v="0"/>
    <s v=" "/>
    <x v="0"/>
    <x v="0"/>
    <m/>
    <x v="0"/>
    <x v="0"/>
    <x v="0"/>
    <s v=" "/>
    <x v="0"/>
    <m/>
    <x v="0"/>
    <m/>
    <x v="0"/>
    <s v=" "/>
    <n v="6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6"/>
    <m/>
    <x v="0"/>
    <s v=" "/>
    <x v="0"/>
    <x v="0"/>
    <m/>
    <x v="0"/>
    <x v="0"/>
    <x v="0"/>
    <s v=" "/>
    <x v="0"/>
    <m/>
    <x v="0"/>
    <m/>
    <x v="0"/>
    <s v=" "/>
    <n v="6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7"/>
    <m/>
    <x v="0"/>
    <s v=" "/>
    <x v="0"/>
    <x v="0"/>
    <m/>
    <x v="0"/>
    <x v="0"/>
    <x v="0"/>
    <s v=" "/>
    <x v="0"/>
    <m/>
    <x v="0"/>
    <m/>
    <x v="0"/>
    <s v=" "/>
    <n v="6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8"/>
    <m/>
    <x v="0"/>
    <s v=" "/>
    <x v="0"/>
    <x v="0"/>
    <m/>
    <x v="0"/>
    <x v="0"/>
    <x v="0"/>
    <s v=" "/>
    <x v="0"/>
    <m/>
    <x v="0"/>
    <m/>
    <x v="0"/>
    <s v=" "/>
    <n v="6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59"/>
    <m/>
    <x v="0"/>
    <s v=" "/>
    <x v="0"/>
    <x v="0"/>
    <m/>
    <x v="0"/>
    <x v="0"/>
    <x v="0"/>
    <s v=" "/>
    <x v="0"/>
    <m/>
    <x v="0"/>
    <m/>
    <x v="0"/>
    <s v=" "/>
    <n v="6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0"/>
    <m/>
    <x v="0"/>
    <s v=" "/>
    <x v="0"/>
    <x v="0"/>
    <m/>
    <x v="0"/>
    <x v="0"/>
    <x v="0"/>
    <s v=" "/>
    <x v="0"/>
    <m/>
    <x v="0"/>
    <m/>
    <x v="0"/>
    <s v=" "/>
    <n v="6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1"/>
    <m/>
    <x v="0"/>
    <s v=" "/>
    <x v="0"/>
    <x v="0"/>
    <m/>
    <x v="0"/>
    <x v="0"/>
    <x v="0"/>
    <s v=" "/>
    <x v="0"/>
    <m/>
    <x v="0"/>
    <m/>
    <x v="0"/>
    <s v=" "/>
    <n v="6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2"/>
    <m/>
    <x v="0"/>
    <s v=" "/>
    <x v="0"/>
    <x v="0"/>
    <m/>
    <x v="0"/>
    <x v="0"/>
    <x v="0"/>
    <s v=" "/>
    <x v="0"/>
    <m/>
    <x v="0"/>
    <m/>
    <x v="0"/>
    <s v=" "/>
    <n v="6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3"/>
    <m/>
    <x v="0"/>
    <s v=" "/>
    <x v="0"/>
    <x v="0"/>
    <m/>
    <x v="0"/>
    <x v="0"/>
    <x v="0"/>
    <s v=" "/>
    <x v="0"/>
    <m/>
    <x v="0"/>
    <m/>
    <x v="0"/>
    <s v=" "/>
    <n v="6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4"/>
    <m/>
    <x v="0"/>
    <s v=" "/>
    <x v="0"/>
    <x v="0"/>
    <m/>
    <x v="0"/>
    <x v="0"/>
    <x v="0"/>
    <s v=" "/>
    <x v="0"/>
    <m/>
    <x v="0"/>
    <m/>
    <x v="0"/>
    <s v=" "/>
    <n v="6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5"/>
    <m/>
    <x v="0"/>
    <s v=" "/>
    <x v="0"/>
    <x v="0"/>
    <m/>
    <x v="0"/>
    <x v="0"/>
    <x v="0"/>
    <s v=" "/>
    <x v="0"/>
    <m/>
    <x v="0"/>
    <m/>
    <x v="0"/>
    <s v=" "/>
    <n v="6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6"/>
    <m/>
    <x v="0"/>
    <s v=" "/>
    <x v="0"/>
    <x v="0"/>
    <m/>
    <x v="0"/>
    <x v="0"/>
    <x v="0"/>
    <s v=" "/>
    <x v="0"/>
    <m/>
    <x v="0"/>
    <m/>
    <x v="0"/>
    <s v=" "/>
    <n v="6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7"/>
    <m/>
    <x v="0"/>
    <s v=" "/>
    <x v="0"/>
    <x v="0"/>
    <m/>
    <x v="0"/>
    <x v="0"/>
    <x v="0"/>
    <s v=" "/>
    <x v="0"/>
    <m/>
    <x v="0"/>
    <m/>
    <x v="0"/>
    <s v=" "/>
    <n v="6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8"/>
    <m/>
    <x v="0"/>
    <s v=" "/>
    <x v="0"/>
    <x v="0"/>
    <m/>
    <x v="0"/>
    <x v="0"/>
    <x v="0"/>
    <s v=" "/>
    <x v="0"/>
    <m/>
    <x v="0"/>
    <m/>
    <x v="0"/>
    <s v=" "/>
    <n v="6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69"/>
    <m/>
    <x v="0"/>
    <s v=" "/>
    <x v="0"/>
    <x v="0"/>
    <m/>
    <x v="0"/>
    <x v="0"/>
    <x v="0"/>
    <s v=" "/>
    <x v="0"/>
    <m/>
    <x v="0"/>
    <m/>
    <x v="0"/>
    <s v=" "/>
    <n v="6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0"/>
    <m/>
    <x v="0"/>
    <s v=" "/>
    <x v="0"/>
    <x v="0"/>
    <m/>
    <x v="0"/>
    <x v="0"/>
    <x v="0"/>
    <s v=" "/>
    <x v="0"/>
    <m/>
    <x v="0"/>
    <m/>
    <x v="0"/>
    <s v=" "/>
    <n v="6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1"/>
    <m/>
    <x v="0"/>
    <s v=" "/>
    <x v="0"/>
    <x v="0"/>
    <m/>
    <x v="0"/>
    <x v="0"/>
    <x v="0"/>
    <s v=" "/>
    <x v="0"/>
    <m/>
    <x v="0"/>
    <m/>
    <x v="0"/>
    <s v=" "/>
    <n v="6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2"/>
    <m/>
    <x v="0"/>
    <s v=" "/>
    <x v="0"/>
    <x v="0"/>
    <m/>
    <x v="0"/>
    <x v="0"/>
    <x v="0"/>
    <s v=" "/>
    <x v="0"/>
    <m/>
    <x v="0"/>
    <m/>
    <x v="0"/>
    <s v=" "/>
    <n v="6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3"/>
    <m/>
    <x v="0"/>
    <s v=" "/>
    <x v="0"/>
    <x v="0"/>
    <m/>
    <x v="0"/>
    <x v="0"/>
    <x v="0"/>
    <s v=" "/>
    <x v="0"/>
    <m/>
    <x v="0"/>
    <m/>
    <x v="0"/>
    <s v=" "/>
    <n v="6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4"/>
    <m/>
    <x v="0"/>
    <s v=" "/>
    <x v="0"/>
    <x v="0"/>
    <m/>
    <x v="0"/>
    <x v="0"/>
    <x v="0"/>
    <s v=" "/>
    <x v="0"/>
    <m/>
    <x v="0"/>
    <m/>
    <x v="0"/>
    <s v=" "/>
    <n v="6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5"/>
    <m/>
    <x v="0"/>
    <s v=" "/>
    <x v="0"/>
    <x v="0"/>
    <m/>
    <x v="0"/>
    <x v="0"/>
    <x v="0"/>
    <s v=" "/>
    <x v="0"/>
    <m/>
    <x v="0"/>
    <m/>
    <x v="0"/>
    <s v=" "/>
    <n v="6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6"/>
    <m/>
    <x v="0"/>
    <s v=" "/>
    <x v="0"/>
    <x v="0"/>
    <m/>
    <x v="0"/>
    <x v="0"/>
    <x v="0"/>
    <s v=" "/>
    <x v="0"/>
    <m/>
    <x v="0"/>
    <m/>
    <x v="0"/>
    <s v=" "/>
    <n v="6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7"/>
    <m/>
    <x v="0"/>
    <s v=" "/>
    <x v="0"/>
    <x v="0"/>
    <m/>
    <x v="0"/>
    <x v="0"/>
    <x v="0"/>
    <s v=" "/>
    <x v="0"/>
    <m/>
    <x v="0"/>
    <m/>
    <x v="0"/>
    <s v=" "/>
    <n v="6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8"/>
    <m/>
    <x v="0"/>
    <s v=" "/>
    <x v="0"/>
    <x v="0"/>
    <m/>
    <x v="0"/>
    <x v="0"/>
    <x v="0"/>
    <s v=" "/>
    <x v="0"/>
    <m/>
    <x v="0"/>
    <m/>
    <x v="0"/>
    <s v=" "/>
    <n v="6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79"/>
    <m/>
    <x v="0"/>
    <s v=" "/>
    <x v="0"/>
    <x v="0"/>
    <m/>
    <x v="0"/>
    <x v="0"/>
    <x v="0"/>
    <s v=" "/>
    <x v="0"/>
    <m/>
    <x v="0"/>
    <m/>
    <x v="0"/>
    <s v=" "/>
    <n v="6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0"/>
    <m/>
    <x v="0"/>
    <s v=" "/>
    <x v="0"/>
    <x v="0"/>
    <m/>
    <x v="0"/>
    <x v="0"/>
    <x v="0"/>
    <s v=" "/>
    <x v="0"/>
    <m/>
    <x v="0"/>
    <m/>
    <x v="0"/>
    <s v=" "/>
    <n v="6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1"/>
    <m/>
    <x v="0"/>
    <s v=" "/>
    <x v="0"/>
    <x v="0"/>
    <m/>
    <x v="0"/>
    <x v="0"/>
    <x v="0"/>
    <s v=" "/>
    <x v="0"/>
    <m/>
    <x v="0"/>
    <m/>
    <x v="0"/>
    <s v=" "/>
    <n v="6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2"/>
    <m/>
    <x v="0"/>
    <s v=" "/>
    <x v="0"/>
    <x v="0"/>
    <m/>
    <x v="0"/>
    <x v="0"/>
    <x v="0"/>
    <s v=" "/>
    <x v="0"/>
    <m/>
    <x v="0"/>
    <m/>
    <x v="0"/>
    <s v=" "/>
    <n v="6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3"/>
    <m/>
    <x v="0"/>
    <s v=" "/>
    <x v="0"/>
    <x v="0"/>
    <m/>
    <x v="0"/>
    <x v="0"/>
    <x v="0"/>
    <s v=" "/>
    <x v="0"/>
    <m/>
    <x v="0"/>
    <m/>
    <x v="0"/>
    <s v=" "/>
    <n v="6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4"/>
    <m/>
    <x v="0"/>
    <s v=" "/>
    <x v="0"/>
    <x v="0"/>
    <m/>
    <x v="0"/>
    <x v="0"/>
    <x v="0"/>
    <s v=" "/>
    <x v="0"/>
    <m/>
    <x v="0"/>
    <m/>
    <x v="0"/>
    <s v=" "/>
    <n v="6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5"/>
    <m/>
    <x v="0"/>
    <s v=" "/>
    <x v="0"/>
    <x v="0"/>
    <m/>
    <x v="0"/>
    <x v="0"/>
    <x v="0"/>
    <s v=" "/>
    <x v="0"/>
    <m/>
    <x v="0"/>
    <m/>
    <x v="0"/>
    <s v=" "/>
    <n v="6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6"/>
    <m/>
    <x v="0"/>
    <s v=" "/>
    <x v="0"/>
    <x v="0"/>
    <m/>
    <x v="0"/>
    <x v="0"/>
    <x v="0"/>
    <s v=" "/>
    <x v="0"/>
    <m/>
    <x v="0"/>
    <m/>
    <x v="0"/>
    <s v=" "/>
    <n v="6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7"/>
    <m/>
    <x v="0"/>
    <s v=" "/>
    <x v="0"/>
    <x v="0"/>
    <m/>
    <x v="0"/>
    <x v="0"/>
    <x v="0"/>
    <s v=" "/>
    <x v="0"/>
    <m/>
    <x v="0"/>
    <m/>
    <x v="0"/>
    <s v=" "/>
    <n v="6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8"/>
    <m/>
    <x v="0"/>
    <s v=" "/>
    <x v="0"/>
    <x v="0"/>
    <m/>
    <x v="0"/>
    <x v="0"/>
    <x v="0"/>
    <s v=" "/>
    <x v="0"/>
    <m/>
    <x v="0"/>
    <m/>
    <x v="0"/>
    <s v=" "/>
    <n v="6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89"/>
    <m/>
    <x v="0"/>
    <s v=" "/>
    <x v="0"/>
    <x v="0"/>
    <m/>
    <x v="0"/>
    <x v="0"/>
    <x v="0"/>
    <s v=" "/>
    <x v="0"/>
    <m/>
    <x v="0"/>
    <m/>
    <x v="0"/>
    <s v=" "/>
    <n v="6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0"/>
    <m/>
    <x v="0"/>
    <s v=" "/>
    <x v="0"/>
    <x v="0"/>
    <m/>
    <x v="0"/>
    <x v="0"/>
    <x v="0"/>
    <s v=" "/>
    <x v="0"/>
    <m/>
    <x v="0"/>
    <m/>
    <x v="0"/>
    <s v=" "/>
    <n v="6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1"/>
    <m/>
    <x v="0"/>
    <s v=" "/>
    <x v="0"/>
    <x v="0"/>
    <m/>
    <x v="0"/>
    <x v="0"/>
    <x v="0"/>
    <s v=" "/>
    <x v="0"/>
    <m/>
    <x v="0"/>
    <m/>
    <x v="0"/>
    <s v=" "/>
    <n v="6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2"/>
    <m/>
    <x v="0"/>
    <s v=" "/>
    <x v="0"/>
    <x v="0"/>
    <m/>
    <x v="0"/>
    <x v="0"/>
    <x v="0"/>
    <s v=" "/>
    <x v="0"/>
    <m/>
    <x v="0"/>
    <m/>
    <x v="0"/>
    <s v=" "/>
    <n v="6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3"/>
    <m/>
    <x v="0"/>
    <s v=" "/>
    <x v="0"/>
    <x v="0"/>
    <m/>
    <x v="0"/>
    <x v="0"/>
    <x v="0"/>
    <s v=" "/>
    <x v="0"/>
    <m/>
    <x v="0"/>
    <m/>
    <x v="0"/>
    <s v=" "/>
    <n v="6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4"/>
    <m/>
    <x v="0"/>
    <s v=" "/>
    <x v="0"/>
    <x v="0"/>
    <m/>
    <x v="0"/>
    <x v="0"/>
    <x v="0"/>
    <s v=" "/>
    <x v="0"/>
    <m/>
    <x v="0"/>
    <m/>
    <x v="0"/>
    <s v=" "/>
    <n v="6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5"/>
    <m/>
    <x v="0"/>
    <s v=" "/>
    <x v="0"/>
    <x v="0"/>
    <m/>
    <x v="0"/>
    <x v="0"/>
    <x v="0"/>
    <s v=" "/>
    <x v="0"/>
    <m/>
    <x v="0"/>
    <m/>
    <x v="0"/>
    <s v=" "/>
    <n v="6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6"/>
    <m/>
    <x v="0"/>
    <s v=" "/>
    <x v="0"/>
    <x v="0"/>
    <m/>
    <x v="0"/>
    <x v="0"/>
    <x v="0"/>
    <s v=" "/>
    <x v="0"/>
    <m/>
    <x v="0"/>
    <m/>
    <x v="0"/>
    <s v=" "/>
    <n v="6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7"/>
    <m/>
    <x v="0"/>
    <s v=" "/>
    <x v="0"/>
    <x v="0"/>
    <m/>
    <x v="0"/>
    <x v="0"/>
    <x v="0"/>
    <s v=" "/>
    <x v="0"/>
    <m/>
    <x v="0"/>
    <m/>
    <x v="0"/>
    <s v=" "/>
    <n v="6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8"/>
    <m/>
    <x v="0"/>
    <s v=" "/>
    <x v="0"/>
    <x v="0"/>
    <m/>
    <x v="0"/>
    <x v="0"/>
    <x v="0"/>
    <s v=" "/>
    <x v="0"/>
    <m/>
    <x v="0"/>
    <m/>
    <x v="0"/>
    <s v=" "/>
    <n v="6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699"/>
    <m/>
    <x v="0"/>
    <s v=" "/>
    <x v="0"/>
    <x v="0"/>
    <m/>
    <x v="0"/>
    <x v="0"/>
    <x v="0"/>
    <s v=" "/>
    <x v="0"/>
    <m/>
    <x v="0"/>
    <m/>
    <x v="0"/>
    <s v=" "/>
    <n v="6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0"/>
    <m/>
    <x v="0"/>
    <s v=" "/>
    <x v="0"/>
    <x v="0"/>
    <m/>
    <x v="0"/>
    <x v="0"/>
    <x v="0"/>
    <s v=" "/>
    <x v="0"/>
    <m/>
    <x v="0"/>
    <m/>
    <x v="0"/>
    <s v=" "/>
    <n v="7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1"/>
    <m/>
    <x v="0"/>
    <s v=" "/>
    <x v="0"/>
    <x v="0"/>
    <m/>
    <x v="0"/>
    <x v="0"/>
    <x v="0"/>
    <s v=" "/>
    <x v="0"/>
    <m/>
    <x v="0"/>
    <m/>
    <x v="0"/>
    <s v=" "/>
    <n v="7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2"/>
    <m/>
    <x v="0"/>
    <s v=" "/>
    <x v="0"/>
    <x v="0"/>
    <m/>
    <x v="0"/>
    <x v="0"/>
    <x v="0"/>
    <s v=" "/>
    <x v="0"/>
    <m/>
    <x v="0"/>
    <m/>
    <x v="0"/>
    <s v=" "/>
    <n v="7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3"/>
    <m/>
    <x v="0"/>
    <s v=" "/>
    <x v="0"/>
    <x v="0"/>
    <m/>
    <x v="0"/>
    <x v="0"/>
    <x v="0"/>
    <s v=" "/>
    <x v="0"/>
    <m/>
    <x v="0"/>
    <m/>
    <x v="0"/>
    <s v=" "/>
    <n v="7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4"/>
    <m/>
    <x v="0"/>
    <s v=" "/>
    <x v="0"/>
    <x v="0"/>
    <m/>
    <x v="0"/>
    <x v="0"/>
    <x v="0"/>
    <s v=" "/>
    <x v="0"/>
    <m/>
    <x v="0"/>
    <m/>
    <x v="0"/>
    <s v=" "/>
    <n v="7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5"/>
    <m/>
    <x v="0"/>
    <s v=" "/>
    <x v="0"/>
    <x v="0"/>
    <m/>
    <x v="0"/>
    <x v="0"/>
    <x v="0"/>
    <s v=" "/>
    <x v="0"/>
    <m/>
    <x v="0"/>
    <m/>
    <x v="0"/>
    <s v=" "/>
    <n v="7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6"/>
    <m/>
    <x v="0"/>
    <s v=" "/>
    <x v="0"/>
    <x v="0"/>
    <m/>
    <x v="0"/>
    <x v="0"/>
    <x v="0"/>
    <s v=" "/>
    <x v="0"/>
    <m/>
    <x v="0"/>
    <m/>
    <x v="0"/>
    <s v=" "/>
    <n v="7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7"/>
    <m/>
    <x v="0"/>
    <s v=" "/>
    <x v="0"/>
    <x v="0"/>
    <m/>
    <x v="0"/>
    <x v="0"/>
    <x v="0"/>
    <s v=" "/>
    <x v="0"/>
    <m/>
    <x v="0"/>
    <m/>
    <x v="0"/>
    <s v=" "/>
    <n v="7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8"/>
    <m/>
    <x v="0"/>
    <s v=" "/>
    <x v="0"/>
    <x v="0"/>
    <m/>
    <x v="0"/>
    <x v="0"/>
    <x v="0"/>
    <s v=" "/>
    <x v="0"/>
    <m/>
    <x v="0"/>
    <m/>
    <x v="0"/>
    <s v=" "/>
    <n v="7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09"/>
    <m/>
    <x v="0"/>
    <s v=" "/>
    <x v="0"/>
    <x v="0"/>
    <m/>
    <x v="0"/>
    <x v="0"/>
    <x v="0"/>
    <s v=" "/>
    <x v="0"/>
    <m/>
    <x v="0"/>
    <m/>
    <x v="0"/>
    <s v=" "/>
    <n v="7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0"/>
    <m/>
    <x v="0"/>
    <s v=" "/>
    <x v="0"/>
    <x v="0"/>
    <m/>
    <x v="0"/>
    <x v="0"/>
    <x v="0"/>
    <s v=" "/>
    <x v="0"/>
    <m/>
    <x v="0"/>
    <m/>
    <x v="0"/>
    <s v=" "/>
    <n v="7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1"/>
    <m/>
    <x v="0"/>
    <s v=" "/>
    <x v="0"/>
    <x v="0"/>
    <m/>
    <x v="0"/>
    <x v="0"/>
    <x v="0"/>
    <s v=" "/>
    <x v="0"/>
    <m/>
    <x v="0"/>
    <m/>
    <x v="0"/>
    <s v=" "/>
    <n v="7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2"/>
    <m/>
    <x v="0"/>
    <s v=" "/>
    <x v="0"/>
    <x v="0"/>
    <m/>
    <x v="0"/>
    <x v="0"/>
    <x v="0"/>
    <s v=" "/>
    <x v="0"/>
    <m/>
    <x v="0"/>
    <m/>
    <x v="0"/>
    <s v=" "/>
    <n v="7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3"/>
    <m/>
    <x v="0"/>
    <s v=" "/>
    <x v="0"/>
    <x v="0"/>
    <m/>
    <x v="0"/>
    <x v="0"/>
    <x v="0"/>
    <s v=" "/>
    <x v="0"/>
    <m/>
    <x v="0"/>
    <m/>
    <x v="0"/>
    <s v=" "/>
    <n v="7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4"/>
    <m/>
    <x v="0"/>
    <s v=" "/>
    <x v="0"/>
    <x v="0"/>
    <m/>
    <x v="0"/>
    <x v="0"/>
    <x v="0"/>
    <s v=" "/>
    <x v="0"/>
    <m/>
    <x v="0"/>
    <m/>
    <x v="0"/>
    <s v=" "/>
    <n v="7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5"/>
    <m/>
    <x v="0"/>
    <s v=" "/>
    <x v="0"/>
    <x v="0"/>
    <m/>
    <x v="0"/>
    <x v="0"/>
    <x v="0"/>
    <s v=" "/>
    <x v="0"/>
    <m/>
    <x v="0"/>
    <m/>
    <x v="0"/>
    <s v=" "/>
    <n v="7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6"/>
    <m/>
    <x v="0"/>
    <s v=" "/>
    <x v="0"/>
    <x v="0"/>
    <m/>
    <x v="0"/>
    <x v="0"/>
    <x v="0"/>
    <s v=" "/>
    <x v="0"/>
    <m/>
    <x v="0"/>
    <m/>
    <x v="0"/>
    <s v=" "/>
    <n v="7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7"/>
    <m/>
    <x v="0"/>
    <s v=" "/>
    <x v="0"/>
    <x v="0"/>
    <m/>
    <x v="0"/>
    <x v="0"/>
    <x v="0"/>
    <s v=" "/>
    <x v="0"/>
    <m/>
    <x v="0"/>
    <m/>
    <x v="0"/>
    <s v=" "/>
    <n v="7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8"/>
    <m/>
    <x v="0"/>
    <s v=" "/>
    <x v="0"/>
    <x v="0"/>
    <m/>
    <x v="0"/>
    <x v="0"/>
    <x v="0"/>
    <s v=" "/>
    <x v="0"/>
    <m/>
    <x v="0"/>
    <m/>
    <x v="0"/>
    <s v=" "/>
    <n v="7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19"/>
    <m/>
    <x v="0"/>
    <s v=" "/>
    <x v="0"/>
    <x v="0"/>
    <m/>
    <x v="0"/>
    <x v="0"/>
    <x v="0"/>
    <s v=" "/>
    <x v="0"/>
    <m/>
    <x v="0"/>
    <m/>
    <x v="0"/>
    <s v=" "/>
    <n v="7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0"/>
    <m/>
    <x v="0"/>
    <s v=" "/>
    <x v="0"/>
    <x v="0"/>
    <m/>
    <x v="0"/>
    <x v="0"/>
    <x v="0"/>
    <s v=" "/>
    <x v="0"/>
    <m/>
    <x v="0"/>
    <m/>
    <x v="0"/>
    <s v=" "/>
    <n v="7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1"/>
    <m/>
    <x v="0"/>
    <s v=" "/>
    <x v="0"/>
    <x v="0"/>
    <m/>
    <x v="0"/>
    <x v="0"/>
    <x v="0"/>
    <s v=" "/>
    <x v="0"/>
    <m/>
    <x v="0"/>
    <m/>
    <x v="0"/>
    <s v=" "/>
    <n v="7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2"/>
    <m/>
    <x v="0"/>
    <s v=" "/>
    <x v="0"/>
    <x v="0"/>
    <m/>
    <x v="0"/>
    <x v="0"/>
    <x v="0"/>
    <s v=" "/>
    <x v="0"/>
    <m/>
    <x v="0"/>
    <m/>
    <x v="0"/>
    <s v=" "/>
    <n v="7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3"/>
    <m/>
    <x v="0"/>
    <s v=" "/>
    <x v="0"/>
    <x v="0"/>
    <m/>
    <x v="0"/>
    <x v="0"/>
    <x v="0"/>
    <s v=" "/>
    <x v="0"/>
    <m/>
    <x v="0"/>
    <m/>
    <x v="0"/>
    <s v=" "/>
    <n v="7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4"/>
    <m/>
    <x v="0"/>
    <s v=" "/>
    <x v="0"/>
    <x v="0"/>
    <m/>
    <x v="0"/>
    <x v="0"/>
    <x v="0"/>
    <s v=" "/>
    <x v="0"/>
    <m/>
    <x v="0"/>
    <m/>
    <x v="0"/>
    <s v=" "/>
    <n v="7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5"/>
    <m/>
    <x v="0"/>
    <s v=" "/>
    <x v="0"/>
    <x v="0"/>
    <m/>
    <x v="0"/>
    <x v="0"/>
    <x v="0"/>
    <s v=" "/>
    <x v="0"/>
    <m/>
    <x v="0"/>
    <m/>
    <x v="0"/>
    <s v=" "/>
    <n v="7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6"/>
    <m/>
    <x v="0"/>
    <s v=" "/>
    <x v="0"/>
    <x v="0"/>
    <m/>
    <x v="0"/>
    <x v="0"/>
    <x v="0"/>
    <s v=" "/>
    <x v="0"/>
    <m/>
    <x v="0"/>
    <m/>
    <x v="0"/>
    <s v=" "/>
    <n v="7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7"/>
    <m/>
    <x v="0"/>
    <s v=" "/>
    <x v="0"/>
    <x v="0"/>
    <m/>
    <x v="0"/>
    <x v="0"/>
    <x v="0"/>
    <s v=" "/>
    <x v="0"/>
    <m/>
    <x v="0"/>
    <m/>
    <x v="0"/>
    <s v=" "/>
    <n v="7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8"/>
    <m/>
    <x v="0"/>
    <s v=" "/>
    <x v="0"/>
    <x v="0"/>
    <m/>
    <x v="0"/>
    <x v="0"/>
    <x v="0"/>
    <s v=" "/>
    <x v="0"/>
    <m/>
    <x v="0"/>
    <m/>
    <x v="0"/>
    <s v=" "/>
    <n v="7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29"/>
    <m/>
    <x v="0"/>
    <s v=" "/>
    <x v="0"/>
    <x v="0"/>
    <m/>
    <x v="0"/>
    <x v="0"/>
    <x v="0"/>
    <s v=" "/>
    <x v="0"/>
    <m/>
    <x v="0"/>
    <m/>
    <x v="0"/>
    <s v=" "/>
    <n v="7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0"/>
    <m/>
    <x v="0"/>
    <s v=" "/>
    <x v="0"/>
    <x v="0"/>
    <m/>
    <x v="0"/>
    <x v="0"/>
    <x v="0"/>
    <s v=" "/>
    <x v="0"/>
    <m/>
    <x v="0"/>
    <m/>
    <x v="0"/>
    <s v=" "/>
    <n v="7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1"/>
    <m/>
    <x v="0"/>
    <s v=" "/>
    <x v="0"/>
    <x v="0"/>
    <m/>
    <x v="0"/>
    <x v="0"/>
    <x v="0"/>
    <s v=" "/>
    <x v="0"/>
    <m/>
    <x v="0"/>
    <m/>
    <x v="0"/>
    <s v=" "/>
    <n v="7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2"/>
    <m/>
    <x v="0"/>
    <s v=" "/>
    <x v="0"/>
    <x v="0"/>
    <m/>
    <x v="0"/>
    <x v="0"/>
    <x v="0"/>
    <s v=" "/>
    <x v="0"/>
    <m/>
    <x v="0"/>
    <m/>
    <x v="0"/>
    <s v=" "/>
    <n v="7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3"/>
    <m/>
    <x v="0"/>
    <s v=" "/>
    <x v="0"/>
    <x v="0"/>
    <m/>
    <x v="0"/>
    <x v="0"/>
    <x v="0"/>
    <s v=" "/>
    <x v="0"/>
    <m/>
    <x v="0"/>
    <m/>
    <x v="0"/>
    <s v=" "/>
    <n v="7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4"/>
    <m/>
    <x v="0"/>
    <s v=" "/>
    <x v="0"/>
    <x v="0"/>
    <m/>
    <x v="0"/>
    <x v="0"/>
    <x v="0"/>
    <s v=" "/>
    <x v="0"/>
    <m/>
    <x v="0"/>
    <m/>
    <x v="0"/>
    <s v=" "/>
    <n v="7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5"/>
    <m/>
    <x v="0"/>
    <s v=" "/>
    <x v="0"/>
    <x v="0"/>
    <m/>
    <x v="0"/>
    <x v="0"/>
    <x v="0"/>
    <s v=" "/>
    <x v="0"/>
    <m/>
    <x v="0"/>
    <m/>
    <x v="0"/>
    <s v=" "/>
    <n v="7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6"/>
    <m/>
    <x v="0"/>
    <s v=" "/>
    <x v="0"/>
    <x v="0"/>
    <m/>
    <x v="0"/>
    <x v="0"/>
    <x v="0"/>
    <s v=" "/>
    <x v="0"/>
    <m/>
    <x v="0"/>
    <m/>
    <x v="0"/>
    <s v=" "/>
    <n v="7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7"/>
    <m/>
    <x v="0"/>
    <s v=" "/>
    <x v="0"/>
    <x v="0"/>
    <m/>
    <x v="0"/>
    <x v="0"/>
    <x v="0"/>
    <s v=" "/>
    <x v="0"/>
    <m/>
    <x v="0"/>
    <m/>
    <x v="0"/>
    <s v=" "/>
    <n v="7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8"/>
    <m/>
    <x v="0"/>
    <s v=" "/>
    <x v="0"/>
    <x v="0"/>
    <m/>
    <x v="0"/>
    <x v="0"/>
    <x v="0"/>
    <s v=" "/>
    <x v="0"/>
    <m/>
    <x v="0"/>
    <m/>
    <x v="0"/>
    <s v=" "/>
    <n v="7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39"/>
    <m/>
    <x v="0"/>
    <s v=" "/>
    <x v="0"/>
    <x v="0"/>
    <m/>
    <x v="0"/>
    <x v="0"/>
    <x v="0"/>
    <s v=" "/>
    <x v="0"/>
    <m/>
    <x v="0"/>
    <m/>
    <x v="0"/>
    <s v=" "/>
    <n v="7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0"/>
    <m/>
    <x v="0"/>
    <s v=" "/>
    <x v="0"/>
    <x v="0"/>
    <m/>
    <x v="0"/>
    <x v="0"/>
    <x v="0"/>
    <s v=" "/>
    <x v="0"/>
    <m/>
    <x v="0"/>
    <m/>
    <x v="0"/>
    <s v=" "/>
    <n v="7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1"/>
    <m/>
    <x v="0"/>
    <s v=" "/>
    <x v="0"/>
    <x v="0"/>
    <m/>
    <x v="0"/>
    <x v="0"/>
    <x v="0"/>
    <s v=" "/>
    <x v="0"/>
    <m/>
    <x v="0"/>
    <m/>
    <x v="0"/>
    <s v=" "/>
    <n v="7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2"/>
    <m/>
    <x v="0"/>
    <s v=" "/>
    <x v="0"/>
    <x v="0"/>
    <m/>
    <x v="0"/>
    <x v="0"/>
    <x v="0"/>
    <s v=" "/>
    <x v="0"/>
    <m/>
    <x v="0"/>
    <m/>
    <x v="0"/>
    <s v=" "/>
    <n v="7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3"/>
    <m/>
    <x v="0"/>
    <s v=" "/>
    <x v="0"/>
    <x v="0"/>
    <m/>
    <x v="0"/>
    <x v="0"/>
    <x v="0"/>
    <s v=" "/>
    <x v="0"/>
    <m/>
    <x v="0"/>
    <m/>
    <x v="0"/>
    <s v=" "/>
    <n v="7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4"/>
    <m/>
    <x v="0"/>
    <s v=" "/>
    <x v="0"/>
    <x v="0"/>
    <m/>
    <x v="0"/>
    <x v="0"/>
    <x v="0"/>
    <s v=" "/>
    <x v="0"/>
    <m/>
    <x v="0"/>
    <m/>
    <x v="0"/>
    <s v=" "/>
    <n v="7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5"/>
    <m/>
    <x v="0"/>
    <s v=" "/>
    <x v="0"/>
    <x v="0"/>
    <m/>
    <x v="0"/>
    <x v="0"/>
    <x v="0"/>
    <s v=" "/>
    <x v="0"/>
    <m/>
    <x v="0"/>
    <m/>
    <x v="0"/>
    <s v=" "/>
    <n v="7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6"/>
    <m/>
    <x v="0"/>
    <s v=" "/>
    <x v="0"/>
    <x v="0"/>
    <m/>
    <x v="0"/>
    <x v="0"/>
    <x v="0"/>
    <s v=" "/>
    <x v="0"/>
    <m/>
    <x v="0"/>
    <m/>
    <x v="0"/>
    <s v=" "/>
    <n v="7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7"/>
    <m/>
    <x v="0"/>
    <s v=" "/>
    <x v="0"/>
    <x v="0"/>
    <m/>
    <x v="0"/>
    <x v="0"/>
    <x v="0"/>
    <s v=" "/>
    <x v="0"/>
    <m/>
    <x v="0"/>
    <m/>
    <x v="0"/>
    <s v=" "/>
    <n v="7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8"/>
    <m/>
    <x v="0"/>
    <s v=" "/>
    <x v="0"/>
    <x v="0"/>
    <m/>
    <x v="0"/>
    <x v="0"/>
    <x v="0"/>
    <s v=" "/>
    <x v="0"/>
    <m/>
    <x v="0"/>
    <m/>
    <x v="0"/>
    <s v=" "/>
    <n v="7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49"/>
    <m/>
    <x v="0"/>
    <s v=" "/>
    <x v="0"/>
    <x v="0"/>
    <m/>
    <x v="0"/>
    <x v="0"/>
    <x v="0"/>
    <s v=" "/>
    <x v="0"/>
    <m/>
    <x v="0"/>
    <m/>
    <x v="0"/>
    <s v=" "/>
    <n v="7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0"/>
    <m/>
    <x v="0"/>
    <s v=" "/>
    <x v="0"/>
    <x v="0"/>
    <m/>
    <x v="0"/>
    <x v="0"/>
    <x v="0"/>
    <s v=" "/>
    <x v="0"/>
    <m/>
    <x v="0"/>
    <m/>
    <x v="0"/>
    <s v=" "/>
    <n v="7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1"/>
    <m/>
    <x v="0"/>
    <s v=" "/>
    <x v="0"/>
    <x v="0"/>
    <m/>
    <x v="0"/>
    <x v="0"/>
    <x v="0"/>
    <s v=" "/>
    <x v="0"/>
    <m/>
    <x v="0"/>
    <m/>
    <x v="0"/>
    <s v=" "/>
    <n v="7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2"/>
    <m/>
    <x v="0"/>
    <s v=" "/>
    <x v="0"/>
    <x v="0"/>
    <m/>
    <x v="0"/>
    <x v="0"/>
    <x v="0"/>
    <s v=" "/>
    <x v="0"/>
    <m/>
    <x v="0"/>
    <m/>
    <x v="0"/>
    <s v=" "/>
    <n v="7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3"/>
    <m/>
    <x v="0"/>
    <s v=" "/>
    <x v="0"/>
    <x v="0"/>
    <m/>
    <x v="0"/>
    <x v="0"/>
    <x v="0"/>
    <s v=" "/>
    <x v="0"/>
    <m/>
    <x v="0"/>
    <m/>
    <x v="0"/>
    <s v=" "/>
    <n v="7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4"/>
    <m/>
    <x v="0"/>
    <s v=" "/>
    <x v="0"/>
    <x v="0"/>
    <m/>
    <x v="0"/>
    <x v="0"/>
    <x v="0"/>
    <s v=" "/>
    <x v="0"/>
    <m/>
    <x v="0"/>
    <m/>
    <x v="0"/>
    <s v=" "/>
    <n v="7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5"/>
    <m/>
    <x v="0"/>
    <s v=" "/>
    <x v="0"/>
    <x v="0"/>
    <m/>
    <x v="0"/>
    <x v="0"/>
    <x v="0"/>
    <s v=" "/>
    <x v="0"/>
    <m/>
    <x v="0"/>
    <m/>
    <x v="0"/>
    <s v=" "/>
    <n v="7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6"/>
    <m/>
    <x v="0"/>
    <s v=" "/>
    <x v="0"/>
    <x v="0"/>
    <m/>
    <x v="0"/>
    <x v="0"/>
    <x v="0"/>
    <s v=" "/>
    <x v="0"/>
    <m/>
    <x v="0"/>
    <m/>
    <x v="0"/>
    <s v=" "/>
    <n v="7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7"/>
    <m/>
    <x v="0"/>
    <s v=" "/>
    <x v="0"/>
    <x v="0"/>
    <m/>
    <x v="0"/>
    <x v="0"/>
    <x v="0"/>
    <s v=" "/>
    <x v="0"/>
    <m/>
    <x v="0"/>
    <m/>
    <x v="0"/>
    <s v=" "/>
    <n v="7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8"/>
    <m/>
    <x v="0"/>
    <s v=" "/>
    <x v="0"/>
    <x v="0"/>
    <m/>
    <x v="0"/>
    <x v="0"/>
    <x v="0"/>
    <s v=" "/>
    <x v="0"/>
    <m/>
    <x v="0"/>
    <m/>
    <x v="0"/>
    <s v=" "/>
    <n v="7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59"/>
    <m/>
    <x v="0"/>
    <s v=" "/>
    <x v="0"/>
    <x v="0"/>
    <m/>
    <x v="0"/>
    <x v="0"/>
    <x v="0"/>
    <s v=" "/>
    <x v="0"/>
    <m/>
    <x v="0"/>
    <m/>
    <x v="0"/>
    <s v=" "/>
    <n v="7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0"/>
    <m/>
    <x v="0"/>
    <s v=" "/>
    <x v="0"/>
    <x v="0"/>
    <m/>
    <x v="0"/>
    <x v="0"/>
    <x v="0"/>
    <s v=" "/>
    <x v="0"/>
    <m/>
    <x v="0"/>
    <m/>
    <x v="0"/>
    <s v=" "/>
    <n v="7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1"/>
    <m/>
    <x v="0"/>
    <s v=" "/>
    <x v="0"/>
    <x v="0"/>
    <m/>
    <x v="0"/>
    <x v="0"/>
    <x v="0"/>
    <s v=" "/>
    <x v="0"/>
    <m/>
    <x v="0"/>
    <m/>
    <x v="0"/>
    <s v=" "/>
    <n v="7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2"/>
    <m/>
    <x v="0"/>
    <s v=" "/>
    <x v="0"/>
    <x v="0"/>
    <m/>
    <x v="0"/>
    <x v="0"/>
    <x v="0"/>
    <s v=" "/>
    <x v="0"/>
    <m/>
    <x v="0"/>
    <m/>
    <x v="0"/>
    <s v=" "/>
    <n v="7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3"/>
    <m/>
    <x v="0"/>
    <s v=" "/>
    <x v="0"/>
    <x v="0"/>
    <m/>
    <x v="0"/>
    <x v="0"/>
    <x v="0"/>
    <s v=" "/>
    <x v="0"/>
    <m/>
    <x v="0"/>
    <m/>
    <x v="0"/>
    <s v=" "/>
    <n v="7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4"/>
    <m/>
    <x v="0"/>
    <s v=" "/>
    <x v="0"/>
    <x v="0"/>
    <m/>
    <x v="0"/>
    <x v="0"/>
    <x v="0"/>
    <s v=" "/>
    <x v="0"/>
    <m/>
    <x v="0"/>
    <m/>
    <x v="0"/>
    <s v=" "/>
    <n v="7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5"/>
    <m/>
    <x v="0"/>
    <s v=" "/>
    <x v="0"/>
    <x v="0"/>
    <m/>
    <x v="0"/>
    <x v="0"/>
    <x v="0"/>
    <s v=" "/>
    <x v="0"/>
    <m/>
    <x v="0"/>
    <m/>
    <x v="0"/>
    <s v=" "/>
    <n v="7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6"/>
    <m/>
    <x v="0"/>
    <s v=" "/>
    <x v="0"/>
    <x v="0"/>
    <m/>
    <x v="0"/>
    <x v="0"/>
    <x v="0"/>
    <s v=" "/>
    <x v="0"/>
    <m/>
    <x v="0"/>
    <m/>
    <x v="0"/>
    <s v=" "/>
    <n v="7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7"/>
    <m/>
    <x v="0"/>
    <s v=" "/>
    <x v="0"/>
    <x v="0"/>
    <m/>
    <x v="0"/>
    <x v="0"/>
    <x v="0"/>
    <s v=" "/>
    <x v="0"/>
    <m/>
    <x v="0"/>
    <m/>
    <x v="0"/>
    <s v=" "/>
    <n v="7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8"/>
    <m/>
    <x v="0"/>
    <s v=" "/>
    <x v="0"/>
    <x v="0"/>
    <m/>
    <x v="0"/>
    <x v="0"/>
    <x v="0"/>
    <s v=" "/>
    <x v="0"/>
    <m/>
    <x v="0"/>
    <m/>
    <x v="0"/>
    <s v=" "/>
    <n v="7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69"/>
    <m/>
    <x v="0"/>
    <s v=" "/>
    <x v="0"/>
    <x v="0"/>
    <m/>
    <x v="0"/>
    <x v="0"/>
    <x v="0"/>
    <s v=" "/>
    <x v="0"/>
    <m/>
    <x v="0"/>
    <m/>
    <x v="0"/>
    <s v=" "/>
    <n v="7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0"/>
    <m/>
    <x v="0"/>
    <s v=" "/>
    <x v="0"/>
    <x v="0"/>
    <m/>
    <x v="0"/>
    <x v="0"/>
    <x v="0"/>
    <s v=" "/>
    <x v="0"/>
    <m/>
    <x v="0"/>
    <m/>
    <x v="0"/>
    <s v=" "/>
    <n v="7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1"/>
    <m/>
    <x v="0"/>
    <s v=" "/>
    <x v="0"/>
    <x v="0"/>
    <m/>
    <x v="0"/>
    <x v="0"/>
    <x v="0"/>
    <s v=" "/>
    <x v="0"/>
    <m/>
    <x v="0"/>
    <m/>
    <x v="0"/>
    <s v=" "/>
    <n v="7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2"/>
    <m/>
    <x v="0"/>
    <s v=" "/>
    <x v="0"/>
    <x v="0"/>
    <m/>
    <x v="0"/>
    <x v="0"/>
    <x v="0"/>
    <s v=" "/>
    <x v="0"/>
    <m/>
    <x v="0"/>
    <m/>
    <x v="0"/>
    <s v=" "/>
    <n v="7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3"/>
    <m/>
    <x v="0"/>
    <s v=" "/>
    <x v="0"/>
    <x v="0"/>
    <m/>
    <x v="0"/>
    <x v="0"/>
    <x v="0"/>
    <s v=" "/>
    <x v="0"/>
    <m/>
    <x v="0"/>
    <m/>
    <x v="0"/>
    <s v=" "/>
    <n v="7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4"/>
    <m/>
    <x v="0"/>
    <s v=" "/>
    <x v="0"/>
    <x v="0"/>
    <m/>
    <x v="0"/>
    <x v="0"/>
    <x v="0"/>
    <s v=" "/>
    <x v="0"/>
    <m/>
    <x v="0"/>
    <m/>
    <x v="0"/>
    <s v=" "/>
    <n v="7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5"/>
    <m/>
    <x v="0"/>
    <s v=" "/>
    <x v="0"/>
    <x v="0"/>
    <m/>
    <x v="0"/>
    <x v="0"/>
    <x v="0"/>
    <s v=" "/>
    <x v="0"/>
    <m/>
    <x v="0"/>
    <m/>
    <x v="0"/>
    <s v=" "/>
    <n v="7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6"/>
    <m/>
    <x v="0"/>
    <s v=" "/>
    <x v="0"/>
    <x v="0"/>
    <m/>
    <x v="0"/>
    <x v="0"/>
    <x v="0"/>
    <s v=" "/>
    <x v="0"/>
    <m/>
    <x v="0"/>
    <m/>
    <x v="0"/>
    <s v=" "/>
    <n v="7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7"/>
    <m/>
    <x v="0"/>
    <s v=" "/>
    <x v="0"/>
    <x v="0"/>
    <m/>
    <x v="0"/>
    <x v="0"/>
    <x v="0"/>
    <s v=" "/>
    <x v="0"/>
    <m/>
    <x v="0"/>
    <m/>
    <x v="0"/>
    <s v=" "/>
    <n v="7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8"/>
    <m/>
    <x v="0"/>
    <s v=" "/>
    <x v="0"/>
    <x v="0"/>
    <m/>
    <x v="0"/>
    <x v="0"/>
    <x v="0"/>
    <s v=" "/>
    <x v="0"/>
    <m/>
    <x v="0"/>
    <m/>
    <x v="0"/>
    <s v=" "/>
    <n v="7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79"/>
    <m/>
    <x v="0"/>
    <s v=" "/>
    <x v="0"/>
    <x v="0"/>
    <m/>
    <x v="0"/>
    <x v="0"/>
    <x v="0"/>
    <s v=" "/>
    <x v="0"/>
    <m/>
    <x v="0"/>
    <m/>
    <x v="0"/>
    <s v=" "/>
    <n v="7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0"/>
    <m/>
    <x v="0"/>
    <s v=" "/>
    <x v="0"/>
    <x v="0"/>
    <m/>
    <x v="0"/>
    <x v="0"/>
    <x v="0"/>
    <s v=" "/>
    <x v="0"/>
    <m/>
    <x v="0"/>
    <m/>
    <x v="0"/>
    <s v=" "/>
    <n v="7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1"/>
    <m/>
    <x v="0"/>
    <s v=" "/>
    <x v="0"/>
    <x v="0"/>
    <m/>
    <x v="0"/>
    <x v="0"/>
    <x v="0"/>
    <s v=" "/>
    <x v="0"/>
    <m/>
    <x v="0"/>
    <m/>
    <x v="0"/>
    <s v=" "/>
    <n v="7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2"/>
    <m/>
    <x v="0"/>
    <s v=" "/>
    <x v="0"/>
    <x v="0"/>
    <m/>
    <x v="0"/>
    <x v="0"/>
    <x v="0"/>
    <s v=" "/>
    <x v="0"/>
    <m/>
    <x v="0"/>
    <m/>
    <x v="0"/>
    <s v=" "/>
    <n v="7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3"/>
    <m/>
    <x v="0"/>
    <s v=" "/>
    <x v="0"/>
    <x v="0"/>
    <m/>
    <x v="0"/>
    <x v="0"/>
    <x v="0"/>
    <s v=" "/>
    <x v="0"/>
    <m/>
    <x v="0"/>
    <m/>
    <x v="0"/>
    <s v=" "/>
    <n v="7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4"/>
    <m/>
    <x v="0"/>
    <s v=" "/>
    <x v="0"/>
    <x v="0"/>
    <m/>
    <x v="0"/>
    <x v="0"/>
    <x v="0"/>
    <s v=" "/>
    <x v="0"/>
    <m/>
    <x v="0"/>
    <m/>
    <x v="0"/>
    <s v=" "/>
    <n v="7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5"/>
    <m/>
    <x v="0"/>
    <s v=" "/>
    <x v="0"/>
    <x v="0"/>
    <m/>
    <x v="0"/>
    <x v="0"/>
    <x v="0"/>
    <s v=" "/>
    <x v="0"/>
    <m/>
    <x v="0"/>
    <m/>
    <x v="0"/>
    <s v=" "/>
    <n v="7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6"/>
    <m/>
    <x v="0"/>
    <s v=" "/>
    <x v="0"/>
    <x v="0"/>
    <m/>
    <x v="0"/>
    <x v="0"/>
    <x v="0"/>
    <s v=" "/>
    <x v="0"/>
    <m/>
    <x v="0"/>
    <m/>
    <x v="0"/>
    <s v=" "/>
    <n v="7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7"/>
    <m/>
    <x v="0"/>
    <s v=" "/>
    <x v="0"/>
    <x v="0"/>
    <m/>
    <x v="0"/>
    <x v="0"/>
    <x v="0"/>
    <s v=" "/>
    <x v="0"/>
    <m/>
    <x v="0"/>
    <m/>
    <x v="0"/>
    <s v=" "/>
    <n v="7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8"/>
    <m/>
    <x v="0"/>
    <s v=" "/>
    <x v="0"/>
    <x v="0"/>
    <m/>
    <x v="0"/>
    <x v="0"/>
    <x v="0"/>
    <s v=" "/>
    <x v="0"/>
    <m/>
    <x v="0"/>
    <m/>
    <x v="0"/>
    <s v=" "/>
    <n v="7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89"/>
    <m/>
    <x v="0"/>
    <s v=" "/>
    <x v="0"/>
    <x v="0"/>
    <m/>
    <x v="0"/>
    <x v="0"/>
    <x v="0"/>
    <s v=" "/>
    <x v="0"/>
    <m/>
    <x v="0"/>
    <m/>
    <x v="0"/>
    <s v=" "/>
    <n v="7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0"/>
    <m/>
    <x v="0"/>
    <s v=" "/>
    <x v="0"/>
    <x v="0"/>
    <m/>
    <x v="0"/>
    <x v="0"/>
    <x v="0"/>
    <s v=" "/>
    <x v="0"/>
    <m/>
    <x v="0"/>
    <m/>
    <x v="0"/>
    <s v=" "/>
    <n v="7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1"/>
    <m/>
    <x v="0"/>
    <s v=" "/>
    <x v="0"/>
    <x v="0"/>
    <m/>
    <x v="0"/>
    <x v="0"/>
    <x v="0"/>
    <s v=" "/>
    <x v="0"/>
    <m/>
    <x v="0"/>
    <m/>
    <x v="0"/>
    <s v=" "/>
    <n v="7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2"/>
    <m/>
    <x v="0"/>
    <s v=" "/>
    <x v="0"/>
    <x v="0"/>
    <m/>
    <x v="0"/>
    <x v="0"/>
    <x v="0"/>
    <s v=" "/>
    <x v="0"/>
    <m/>
    <x v="0"/>
    <m/>
    <x v="0"/>
    <s v=" "/>
    <n v="7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3"/>
    <m/>
    <x v="0"/>
    <s v=" "/>
    <x v="0"/>
    <x v="0"/>
    <m/>
    <x v="0"/>
    <x v="0"/>
    <x v="0"/>
    <s v=" "/>
    <x v="0"/>
    <m/>
    <x v="0"/>
    <m/>
    <x v="0"/>
    <s v=" "/>
    <n v="7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4"/>
    <m/>
    <x v="0"/>
    <s v=" "/>
    <x v="0"/>
    <x v="0"/>
    <m/>
    <x v="0"/>
    <x v="0"/>
    <x v="0"/>
    <s v=" "/>
    <x v="0"/>
    <m/>
    <x v="0"/>
    <m/>
    <x v="0"/>
    <s v=" "/>
    <n v="7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5"/>
    <m/>
    <x v="0"/>
    <s v=" "/>
    <x v="0"/>
    <x v="0"/>
    <m/>
    <x v="0"/>
    <x v="0"/>
    <x v="0"/>
    <s v=" "/>
    <x v="0"/>
    <m/>
    <x v="0"/>
    <m/>
    <x v="0"/>
    <s v=" "/>
    <n v="7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6"/>
    <m/>
    <x v="0"/>
    <s v=" "/>
    <x v="0"/>
    <x v="0"/>
    <m/>
    <x v="0"/>
    <x v="0"/>
    <x v="0"/>
    <s v=" "/>
    <x v="0"/>
    <m/>
    <x v="0"/>
    <m/>
    <x v="0"/>
    <s v=" "/>
    <n v="7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7"/>
    <m/>
    <x v="0"/>
    <s v=" "/>
    <x v="0"/>
    <x v="0"/>
    <m/>
    <x v="0"/>
    <x v="0"/>
    <x v="0"/>
    <s v=" "/>
    <x v="0"/>
    <m/>
    <x v="0"/>
    <m/>
    <x v="0"/>
    <s v=" "/>
    <n v="7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8"/>
    <m/>
    <x v="0"/>
    <s v=" "/>
    <x v="0"/>
    <x v="0"/>
    <m/>
    <x v="0"/>
    <x v="0"/>
    <x v="0"/>
    <s v=" "/>
    <x v="0"/>
    <m/>
    <x v="0"/>
    <m/>
    <x v="0"/>
    <s v=" "/>
    <n v="7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799"/>
    <m/>
    <x v="0"/>
    <s v=" "/>
    <x v="0"/>
    <x v="0"/>
    <m/>
    <x v="0"/>
    <x v="0"/>
    <x v="0"/>
    <s v=" "/>
    <x v="0"/>
    <m/>
    <x v="0"/>
    <m/>
    <x v="0"/>
    <s v=" "/>
    <n v="7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0"/>
    <m/>
    <x v="0"/>
    <s v=" "/>
    <x v="0"/>
    <x v="0"/>
    <m/>
    <x v="0"/>
    <x v="0"/>
    <x v="0"/>
    <s v=" "/>
    <x v="0"/>
    <m/>
    <x v="0"/>
    <m/>
    <x v="0"/>
    <s v=" "/>
    <n v="8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1"/>
    <m/>
    <x v="0"/>
    <s v=" "/>
    <x v="0"/>
    <x v="0"/>
    <m/>
    <x v="0"/>
    <x v="0"/>
    <x v="0"/>
    <s v=" "/>
    <x v="0"/>
    <m/>
    <x v="0"/>
    <m/>
    <x v="0"/>
    <s v=" "/>
    <n v="8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2"/>
    <m/>
    <x v="0"/>
    <s v=" "/>
    <x v="0"/>
    <x v="0"/>
    <m/>
    <x v="0"/>
    <x v="0"/>
    <x v="0"/>
    <s v=" "/>
    <x v="0"/>
    <m/>
    <x v="0"/>
    <m/>
    <x v="0"/>
    <s v=" "/>
    <n v="8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3"/>
    <m/>
    <x v="0"/>
    <s v=" "/>
    <x v="0"/>
    <x v="0"/>
    <m/>
    <x v="0"/>
    <x v="0"/>
    <x v="0"/>
    <s v=" "/>
    <x v="0"/>
    <m/>
    <x v="0"/>
    <m/>
    <x v="0"/>
    <s v=" "/>
    <n v="8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4"/>
    <m/>
    <x v="0"/>
    <s v=" "/>
    <x v="0"/>
    <x v="0"/>
    <m/>
    <x v="0"/>
    <x v="0"/>
    <x v="0"/>
    <s v=" "/>
    <x v="0"/>
    <m/>
    <x v="0"/>
    <m/>
    <x v="0"/>
    <s v=" "/>
    <n v="8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5"/>
    <m/>
    <x v="0"/>
    <s v=" "/>
    <x v="0"/>
    <x v="0"/>
    <m/>
    <x v="0"/>
    <x v="0"/>
    <x v="0"/>
    <s v=" "/>
    <x v="0"/>
    <m/>
    <x v="0"/>
    <m/>
    <x v="0"/>
    <s v=" "/>
    <n v="8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6"/>
    <m/>
    <x v="0"/>
    <s v=" "/>
    <x v="0"/>
    <x v="0"/>
    <m/>
    <x v="0"/>
    <x v="0"/>
    <x v="0"/>
    <s v=" "/>
    <x v="0"/>
    <m/>
    <x v="0"/>
    <m/>
    <x v="0"/>
    <s v=" "/>
    <n v="8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7"/>
    <m/>
    <x v="0"/>
    <s v=" "/>
    <x v="0"/>
    <x v="0"/>
    <m/>
    <x v="0"/>
    <x v="0"/>
    <x v="0"/>
    <s v=" "/>
    <x v="0"/>
    <m/>
    <x v="0"/>
    <m/>
    <x v="0"/>
    <s v=" "/>
    <n v="8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8"/>
    <m/>
    <x v="0"/>
    <s v=" "/>
    <x v="0"/>
    <x v="0"/>
    <m/>
    <x v="0"/>
    <x v="0"/>
    <x v="0"/>
    <s v=" "/>
    <x v="0"/>
    <m/>
    <x v="0"/>
    <m/>
    <x v="0"/>
    <s v=" "/>
    <n v="8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09"/>
    <m/>
    <x v="0"/>
    <s v=" "/>
    <x v="0"/>
    <x v="0"/>
    <m/>
    <x v="0"/>
    <x v="0"/>
    <x v="0"/>
    <s v=" "/>
    <x v="0"/>
    <m/>
    <x v="0"/>
    <m/>
    <x v="0"/>
    <s v=" "/>
    <n v="8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0"/>
    <m/>
    <x v="0"/>
    <s v=" "/>
    <x v="0"/>
    <x v="0"/>
    <m/>
    <x v="0"/>
    <x v="0"/>
    <x v="0"/>
    <s v=" "/>
    <x v="0"/>
    <m/>
    <x v="0"/>
    <m/>
    <x v="0"/>
    <s v=" "/>
    <n v="8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1"/>
    <m/>
    <x v="0"/>
    <s v=" "/>
    <x v="0"/>
    <x v="0"/>
    <m/>
    <x v="0"/>
    <x v="0"/>
    <x v="0"/>
    <s v=" "/>
    <x v="0"/>
    <m/>
    <x v="0"/>
    <m/>
    <x v="0"/>
    <s v=" "/>
    <n v="8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2"/>
    <m/>
    <x v="0"/>
    <s v=" "/>
    <x v="0"/>
    <x v="0"/>
    <m/>
    <x v="0"/>
    <x v="0"/>
    <x v="0"/>
    <s v=" "/>
    <x v="0"/>
    <m/>
    <x v="0"/>
    <m/>
    <x v="0"/>
    <s v=" "/>
    <n v="8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3"/>
    <m/>
    <x v="0"/>
    <s v=" "/>
    <x v="0"/>
    <x v="0"/>
    <m/>
    <x v="0"/>
    <x v="0"/>
    <x v="0"/>
    <s v=" "/>
    <x v="0"/>
    <m/>
    <x v="0"/>
    <m/>
    <x v="0"/>
    <s v=" "/>
    <n v="8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4"/>
    <m/>
    <x v="0"/>
    <s v=" "/>
    <x v="0"/>
    <x v="0"/>
    <m/>
    <x v="0"/>
    <x v="0"/>
    <x v="0"/>
    <s v=" "/>
    <x v="0"/>
    <m/>
    <x v="0"/>
    <m/>
    <x v="0"/>
    <s v=" "/>
    <n v="8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5"/>
    <m/>
    <x v="0"/>
    <s v=" "/>
    <x v="0"/>
    <x v="0"/>
    <m/>
    <x v="0"/>
    <x v="0"/>
    <x v="0"/>
    <s v=" "/>
    <x v="0"/>
    <m/>
    <x v="0"/>
    <m/>
    <x v="0"/>
    <s v=" "/>
    <n v="8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6"/>
    <m/>
    <x v="0"/>
    <s v=" "/>
    <x v="0"/>
    <x v="0"/>
    <m/>
    <x v="0"/>
    <x v="0"/>
    <x v="0"/>
    <s v=" "/>
    <x v="0"/>
    <m/>
    <x v="0"/>
    <m/>
    <x v="0"/>
    <s v=" "/>
    <n v="8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7"/>
    <m/>
    <x v="0"/>
    <s v=" "/>
    <x v="0"/>
    <x v="0"/>
    <m/>
    <x v="0"/>
    <x v="0"/>
    <x v="0"/>
    <s v=" "/>
    <x v="0"/>
    <m/>
    <x v="0"/>
    <m/>
    <x v="0"/>
    <s v=" "/>
    <n v="8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8"/>
    <m/>
    <x v="0"/>
    <s v=" "/>
    <x v="0"/>
    <x v="0"/>
    <m/>
    <x v="0"/>
    <x v="0"/>
    <x v="0"/>
    <s v=" "/>
    <x v="0"/>
    <m/>
    <x v="0"/>
    <m/>
    <x v="0"/>
    <s v=" "/>
    <n v="8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19"/>
    <m/>
    <x v="0"/>
    <s v=" "/>
    <x v="0"/>
    <x v="0"/>
    <m/>
    <x v="0"/>
    <x v="0"/>
    <x v="0"/>
    <s v=" "/>
    <x v="0"/>
    <m/>
    <x v="0"/>
    <m/>
    <x v="0"/>
    <s v=" "/>
    <n v="8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0"/>
    <m/>
    <x v="0"/>
    <s v=" "/>
    <x v="0"/>
    <x v="0"/>
    <m/>
    <x v="0"/>
    <x v="0"/>
    <x v="0"/>
    <s v=" "/>
    <x v="0"/>
    <m/>
    <x v="0"/>
    <m/>
    <x v="0"/>
    <s v=" "/>
    <n v="8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1"/>
    <m/>
    <x v="0"/>
    <s v=" "/>
    <x v="0"/>
    <x v="0"/>
    <m/>
    <x v="0"/>
    <x v="0"/>
    <x v="0"/>
    <s v=" "/>
    <x v="0"/>
    <m/>
    <x v="0"/>
    <m/>
    <x v="0"/>
    <s v=" "/>
    <n v="8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2"/>
    <m/>
    <x v="0"/>
    <s v=" "/>
    <x v="0"/>
    <x v="0"/>
    <m/>
    <x v="0"/>
    <x v="0"/>
    <x v="0"/>
    <s v=" "/>
    <x v="0"/>
    <m/>
    <x v="0"/>
    <m/>
    <x v="0"/>
    <s v=" "/>
    <n v="8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3"/>
    <m/>
    <x v="0"/>
    <s v=" "/>
    <x v="0"/>
    <x v="0"/>
    <m/>
    <x v="0"/>
    <x v="0"/>
    <x v="0"/>
    <s v=" "/>
    <x v="0"/>
    <m/>
    <x v="0"/>
    <m/>
    <x v="0"/>
    <s v=" "/>
    <n v="8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4"/>
    <m/>
    <x v="0"/>
    <s v=" "/>
    <x v="0"/>
    <x v="0"/>
    <m/>
    <x v="0"/>
    <x v="0"/>
    <x v="0"/>
    <s v=" "/>
    <x v="0"/>
    <m/>
    <x v="0"/>
    <m/>
    <x v="0"/>
    <s v=" "/>
    <n v="8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5"/>
    <m/>
    <x v="0"/>
    <s v=" "/>
    <x v="0"/>
    <x v="0"/>
    <m/>
    <x v="0"/>
    <x v="0"/>
    <x v="0"/>
    <s v=" "/>
    <x v="0"/>
    <m/>
    <x v="0"/>
    <m/>
    <x v="0"/>
    <s v=" "/>
    <n v="8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6"/>
    <m/>
    <x v="0"/>
    <s v=" "/>
    <x v="0"/>
    <x v="0"/>
    <m/>
    <x v="0"/>
    <x v="0"/>
    <x v="0"/>
    <s v=" "/>
    <x v="0"/>
    <m/>
    <x v="0"/>
    <m/>
    <x v="0"/>
    <s v=" "/>
    <n v="8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7"/>
    <m/>
    <x v="0"/>
    <s v=" "/>
    <x v="0"/>
    <x v="0"/>
    <m/>
    <x v="0"/>
    <x v="0"/>
    <x v="0"/>
    <s v=" "/>
    <x v="0"/>
    <m/>
    <x v="0"/>
    <m/>
    <x v="0"/>
    <s v=" "/>
    <n v="8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8"/>
    <m/>
    <x v="0"/>
    <s v=" "/>
    <x v="0"/>
    <x v="0"/>
    <m/>
    <x v="0"/>
    <x v="0"/>
    <x v="0"/>
    <s v=" "/>
    <x v="0"/>
    <m/>
    <x v="0"/>
    <m/>
    <x v="0"/>
    <s v=" "/>
    <n v="8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29"/>
    <m/>
    <x v="0"/>
    <s v=" "/>
    <x v="0"/>
    <x v="0"/>
    <m/>
    <x v="0"/>
    <x v="0"/>
    <x v="0"/>
    <s v=" "/>
    <x v="0"/>
    <m/>
    <x v="0"/>
    <m/>
    <x v="0"/>
    <s v=" "/>
    <n v="8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0"/>
    <m/>
    <x v="0"/>
    <s v=" "/>
    <x v="0"/>
    <x v="0"/>
    <m/>
    <x v="0"/>
    <x v="0"/>
    <x v="0"/>
    <s v=" "/>
    <x v="0"/>
    <m/>
    <x v="0"/>
    <m/>
    <x v="0"/>
    <s v=" "/>
    <n v="8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1"/>
    <m/>
    <x v="0"/>
    <s v=" "/>
    <x v="0"/>
    <x v="0"/>
    <m/>
    <x v="0"/>
    <x v="0"/>
    <x v="0"/>
    <s v=" "/>
    <x v="0"/>
    <m/>
    <x v="0"/>
    <m/>
    <x v="0"/>
    <s v=" "/>
    <n v="8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2"/>
    <m/>
    <x v="0"/>
    <s v=" "/>
    <x v="0"/>
    <x v="0"/>
    <m/>
    <x v="0"/>
    <x v="0"/>
    <x v="0"/>
    <s v=" "/>
    <x v="0"/>
    <m/>
    <x v="0"/>
    <m/>
    <x v="0"/>
    <s v=" "/>
    <n v="8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3"/>
    <m/>
    <x v="0"/>
    <s v=" "/>
    <x v="0"/>
    <x v="0"/>
    <m/>
    <x v="0"/>
    <x v="0"/>
    <x v="0"/>
    <s v=" "/>
    <x v="0"/>
    <m/>
    <x v="0"/>
    <m/>
    <x v="0"/>
    <s v=" "/>
    <n v="8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4"/>
    <m/>
    <x v="0"/>
    <s v=" "/>
    <x v="0"/>
    <x v="0"/>
    <m/>
    <x v="0"/>
    <x v="0"/>
    <x v="0"/>
    <s v=" "/>
    <x v="0"/>
    <m/>
    <x v="0"/>
    <m/>
    <x v="0"/>
    <s v=" "/>
    <n v="8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5"/>
    <m/>
    <x v="0"/>
    <s v=" "/>
    <x v="0"/>
    <x v="0"/>
    <m/>
    <x v="0"/>
    <x v="0"/>
    <x v="0"/>
    <s v=" "/>
    <x v="0"/>
    <m/>
    <x v="0"/>
    <m/>
    <x v="0"/>
    <s v=" "/>
    <n v="8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6"/>
    <m/>
    <x v="0"/>
    <s v=" "/>
    <x v="0"/>
    <x v="0"/>
    <m/>
    <x v="0"/>
    <x v="0"/>
    <x v="0"/>
    <s v=" "/>
    <x v="0"/>
    <m/>
    <x v="0"/>
    <m/>
    <x v="0"/>
    <s v=" "/>
    <n v="8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7"/>
    <m/>
    <x v="0"/>
    <s v=" "/>
    <x v="0"/>
    <x v="0"/>
    <m/>
    <x v="0"/>
    <x v="0"/>
    <x v="0"/>
    <s v=" "/>
    <x v="0"/>
    <m/>
    <x v="0"/>
    <m/>
    <x v="0"/>
    <s v=" "/>
    <n v="8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8"/>
    <m/>
    <x v="0"/>
    <s v=" "/>
    <x v="0"/>
    <x v="0"/>
    <m/>
    <x v="0"/>
    <x v="0"/>
    <x v="0"/>
    <s v=" "/>
    <x v="0"/>
    <m/>
    <x v="0"/>
    <m/>
    <x v="0"/>
    <s v=" "/>
    <n v="8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39"/>
    <m/>
    <x v="0"/>
    <s v=" "/>
    <x v="0"/>
    <x v="0"/>
    <m/>
    <x v="0"/>
    <x v="0"/>
    <x v="0"/>
    <s v=" "/>
    <x v="0"/>
    <m/>
    <x v="0"/>
    <m/>
    <x v="0"/>
    <s v=" "/>
    <n v="8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0"/>
    <m/>
    <x v="0"/>
    <s v=" "/>
    <x v="0"/>
    <x v="0"/>
    <m/>
    <x v="0"/>
    <x v="0"/>
    <x v="0"/>
    <s v=" "/>
    <x v="0"/>
    <m/>
    <x v="0"/>
    <m/>
    <x v="0"/>
    <s v=" "/>
    <n v="8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1"/>
    <m/>
    <x v="0"/>
    <s v=" "/>
    <x v="0"/>
    <x v="0"/>
    <m/>
    <x v="0"/>
    <x v="0"/>
    <x v="0"/>
    <s v=" "/>
    <x v="0"/>
    <m/>
    <x v="0"/>
    <m/>
    <x v="0"/>
    <s v=" "/>
    <n v="8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2"/>
    <m/>
    <x v="0"/>
    <s v=" "/>
    <x v="0"/>
    <x v="0"/>
    <m/>
    <x v="0"/>
    <x v="0"/>
    <x v="0"/>
    <s v=" "/>
    <x v="0"/>
    <m/>
    <x v="0"/>
    <m/>
    <x v="0"/>
    <s v=" "/>
    <n v="8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3"/>
    <m/>
    <x v="0"/>
    <s v=" "/>
    <x v="0"/>
    <x v="0"/>
    <m/>
    <x v="0"/>
    <x v="0"/>
    <x v="0"/>
    <s v=" "/>
    <x v="0"/>
    <m/>
    <x v="0"/>
    <m/>
    <x v="0"/>
    <s v=" "/>
    <n v="8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4"/>
    <m/>
    <x v="0"/>
    <s v=" "/>
    <x v="0"/>
    <x v="0"/>
    <m/>
    <x v="0"/>
    <x v="0"/>
    <x v="0"/>
    <s v=" "/>
    <x v="0"/>
    <m/>
    <x v="0"/>
    <m/>
    <x v="0"/>
    <s v=" "/>
    <n v="8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5"/>
    <m/>
    <x v="0"/>
    <s v=" "/>
    <x v="0"/>
    <x v="0"/>
    <m/>
    <x v="0"/>
    <x v="0"/>
    <x v="0"/>
    <s v=" "/>
    <x v="0"/>
    <m/>
    <x v="0"/>
    <m/>
    <x v="0"/>
    <s v=" "/>
    <n v="8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6"/>
    <m/>
    <x v="0"/>
    <s v=" "/>
    <x v="0"/>
    <x v="0"/>
    <m/>
    <x v="0"/>
    <x v="0"/>
    <x v="0"/>
    <s v=" "/>
    <x v="0"/>
    <m/>
    <x v="0"/>
    <m/>
    <x v="0"/>
    <s v=" "/>
    <n v="8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7"/>
    <m/>
    <x v="0"/>
    <s v=" "/>
    <x v="0"/>
    <x v="0"/>
    <m/>
    <x v="0"/>
    <x v="0"/>
    <x v="0"/>
    <s v=" "/>
    <x v="0"/>
    <m/>
    <x v="0"/>
    <m/>
    <x v="0"/>
    <s v=" "/>
    <n v="8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8"/>
    <m/>
    <x v="0"/>
    <s v=" "/>
    <x v="0"/>
    <x v="0"/>
    <m/>
    <x v="0"/>
    <x v="0"/>
    <x v="0"/>
    <s v=" "/>
    <x v="0"/>
    <m/>
    <x v="0"/>
    <m/>
    <x v="0"/>
    <s v=" "/>
    <n v="8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49"/>
    <m/>
    <x v="0"/>
    <s v=" "/>
    <x v="0"/>
    <x v="0"/>
    <m/>
    <x v="0"/>
    <x v="0"/>
    <x v="0"/>
    <s v=" "/>
    <x v="0"/>
    <m/>
    <x v="0"/>
    <m/>
    <x v="0"/>
    <s v=" "/>
    <n v="8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0"/>
    <m/>
    <x v="0"/>
    <s v=" "/>
    <x v="0"/>
    <x v="0"/>
    <m/>
    <x v="0"/>
    <x v="0"/>
    <x v="0"/>
    <s v=" "/>
    <x v="0"/>
    <m/>
    <x v="0"/>
    <m/>
    <x v="0"/>
    <s v=" "/>
    <n v="8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1"/>
    <m/>
    <x v="0"/>
    <s v=" "/>
    <x v="0"/>
    <x v="0"/>
    <m/>
    <x v="0"/>
    <x v="0"/>
    <x v="0"/>
    <s v=" "/>
    <x v="0"/>
    <m/>
    <x v="0"/>
    <m/>
    <x v="0"/>
    <s v=" "/>
    <n v="8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2"/>
    <m/>
    <x v="0"/>
    <s v=" "/>
    <x v="0"/>
    <x v="0"/>
    <m/>
    <x v="0"/>
    <x v="0"/>
    <x v="0"/>
    <s v=" "/>
    <x v="0"/>
    <m/>
    <x v="0"/>
    <m/>
    <x v="0"/>
    <s v=" "/>
    <n v="8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3"/>
    <m/>
    <x v="0"/>
    <s v=" "/>
    <x v="0"/>
    <x v="0"/>
    <m/>
    <x v="0"/>
    <x v="0"/>
    <x v="0"/>
    <s v=" "/>
    <x v="0"/>
    <m/>
    <x v="0"/>
    <m/>
    <x v="0"/>
    <s v=" "/>
    <n v="8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4"/>
    <m/>
    <x v="0"/>
    <s v=" "/>
    <x v="0"/>
    <x v="0"/>
    <m/>
    <x v="0"/>
    <x v="0"/>
    <x v="0"/>
    <s v=" "/>
    <x v="0"/>
    <m/>
    <x v="0"/>
    <m/>
    <x v="0"/>
    <s v=" "/>
    <n v="8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5"/>
    <m/>
    <x v="0"/>
    <s v=" "/>
    <x v="0"/>
    <x v="0"/>
    <m/>
    <x v="0"/>
    <x v="0"/>
    <x v="0"/>
    <s v=" "/>
    <x v="0"/>
    <m/>
    <x v="0"/>
    <m/>
    <x v="0"/>
    <s v=" "/>
    <n v="8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6"/>
    <m/>
    <x v="0"/>
    <s v=" "/>
    <x v="0"/>
    <x v="0"/>
    <m/>
    <x v="0"/>
    <x v="0"/>
    <x v="0"/>
    <s v=" "/>
    <x v="0"/>
    <m/>
    <x v="0"/>
    <m/>
    <x v="0"/>
    <s v=" "/>
    <n v="8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7"/>
    <m/>
    <x v="0"/>
    <s v=" "/>
    <x v="0"/>
    <x v="0"/>
    <m/>
    <x v="0"/>
    <x v="0"/>
    <x v="0"/>
    <s v=" "/>
    <x v="0"/>
    <m/>
    <x v="0"/>
    <m/>
    <x v="0"/>
    <s v=" "/>
    <n v="8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8"/>
    <m/>
    <x v="0"/>
    <s v=" "/>
    <x v="0"/>
    <x v="0"/>
    <m/>
    <x v="0"/>
    <x v="0"/>
    <x v="0"/>
    <s v=" "/>
    <x v="0"/>
    <m/>
    <x v="0"/>
    <m/>
    <x v="0"/>
    <s v=" "/>
    <n v="8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59"/>
    <m/>
    <x v="0"/>
    <s v=" "/>
    <x v="0"/>
    <x v="0"/>
    <m/>
    <x v="0"/>
    <x v="0"/>
    <x v="0"/>
    <s v=" "/>
    <x v="0"/>
    <m/>
    <x v="0"/>
    <m/>
    <x v="0"/>
    <s v=" "/>
    <n v="8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0"/>
    <m/>
    <x v="0"/>
    <s v=" "/>
    <x v="0"/>
    <x v="0"/>
    <m/>
    <x v="0"/>
    <x v="0"/>
    <x v="0"/>
    <s v=" "/>
    <x v="0"/>
    <m/>
    <x v="0"/>
    <m/>
    <x v="0"/>
    <s v=" "/>
    <n v="8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1"/>
    <m/>
    <x v="0"/>
    <s v=" "/>
    <x v="0"/>
    <x v="0"/>
    <m/>
    <x v="0"/>
    <x v="0"/>
    <x v="0"/>
    <s v=" "/>
    <x v="0"/>
    <m/>
    <x v="0"/>
    <m/>
    <x v="0"/>
    <s v=" "/>
    <n v="8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2"/>
    <m/>
    <x v="0"/>
    <s v=" "/>
    <x v="0"/>
    <x v="0"/>
    <m/>
    <x v="0"/>
    <x v="0"/>
    <x v="0"/>
    <s v=" "/>
    <x v="0"/>
    <m/>
    <x v="0"/>
    <m/>
    <x v="0"/>
    <s v=" "/>
    <n v="8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3"/>
    <m/>
    <x v="0"/>
    <s v=" "/>
    <x v="0"/>
    <x v="0"/>
    <m/>
    <x v="0"/>
    <x v="0"/>
    <x v="0"/>
    <s v=" "/>
    <x v="0"/>
    <m/>
    <x v="0"/>
    <m/>
    <x v="0"/>
    <s v=" "/>
    <n v="8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4"/>
    <m/>
    <x v="0"/>
    <s v=" "/>
    <x v="0"/>
    <x v="0"/>
    <m/>
    <x v="0"/>
    <x v="0"/>
    <x v="0"/>
    <s v=" "/>
    <x v="0"/>
    <m/>
    <x v="0"/>
    <m/>
    <x v="0"/>
    <s v=" "/>
    <n v="8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5"/>
    <m/>
    <x v="0"/>
    <s v=" "/>
    <x v="0"/>
    <x v="0"/>
    <m/>
    <x v="0"/>
    <x v="0"/>
    <x v="0"/>
    <s v=" "/>
    <x v="0"/>
    <m/>
    <x v="0"/>
    <m/>
    <x v="0"/>
    <s v=" "/>
    <n v="8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6"/>
    <m/>
    <x v="0"/>
    <s v=" "/>
    <x v="0"/>
    <x v="0"/>
    <m/>
    <x v="0"/>
    <x v="0"/>
    <x v="0"/>
    <s v=" "/>
    <x v="0"/>
    <m/>
    <x v="0"/>
    <m/>
    <x v="0"/>
    <s v=" "/>
    <n v="8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7"/>
    <m/>
    <x v="0"/>
    <s v=" "/>
    <x v="0"/>
    <x v="0"/>
    <m/>
    <x v="0"/>
    <x v="0"/>
    <x v="0"/>
    <s v=" "/>
    <x v="0"/>
    <m/>
    <x v="0"/>
    <m/>
    <x v="0"/>
    <s v=" "/>
    <n v="8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8"/>
    <m/>
    <x v="0"/>
    <s v=" "/>
    <x v="0"/>
    <x v="0"/>
    <m/>
    <x v="0"/>
    <x v="0"/>
    <x v="0"/>
    <s v=" "/>
    <x v="0"/>
    <m/>
    <x v="0"/>
    <m/>
    <x v="0"/>
    <s v=" "/>
    <n v="8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69"/>
    <m/>
    <x v="0"/>
    <s v=" "/>
    <x v="0"/>
    <x v="0"/>
    <m/>
    <x v="0"/>
    <x v="0"/>
    <x v="0"/>
    <s v=" "/>
    <x v="0"/>
    <m/>
    <x v="0"/>
    <m/>
    <x v="0"/>
    <s v=" "/>
    <n v="8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0"/>
    <m/>
    <x v="0"/>
    <s v=" "/>
    <x v="0"/>
    <x v="0"/>
    <m/>
    <x v="0"/>
    <x v="0"/>
    <x v="0"/>
    <s v=" "/>
    <x v="0"/>
    <m/>
    <x v="0"/>
    <m/>
    <x v="0"/>
    <s v=" "/>
    <n v="8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1"/>
    <m/>
    <x v="0"/>
    <s v=" "/>
    <x v="0"/>
    <x v="0"/>
    <m/>
    <x v="0"/>
    <x v="0"/>
    <x v="0"/>
    <s v=" "/>
    <x v="0"/>
    <m/>
    <x v="0"/>
    <m/>
    <x v="0"/>
    <s v=" "/>
    <n v="8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2"/>
    <m/>
    <x v="0"/>
    <s v=" "/>
    <x v="0"/>
    <x v="0"/>
    <m/>
    <x v="0"/>
    <x v="0"/>
    <x v="0"/>
    <s v=" "/>
    <x v="0"/>
    <m/>
    <x v="0"/>
    <m/>
    <x v="0"/>
    <s v=" "/>
    <n v="8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3"/>
    <m/>
    <x v="0"/>
    <s v=" "/>
    <x v="0"/>
    <x v="0"/>
    <m/>
    <x v="0"/>
    <x v="0"/>
    <x v="0"/>
    <s v=" "/>
    <x v="0"/>
    <m/>
    <x v="0"/>
    <m/>
    <x v="0"/>
    <s v=" "/>
    <n v="8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4"/>
    <m/>
    <x v="0"/>
    <s v=" "/>
    <x v="0"/>
    <x v="0"/>
    <m/>
    <x v="0"/>
    <x v="0"/>
    <x v="0"/>
    <s v=" "/>
    <x v="0"/>
    <m/>
    <x v="0"/>
    <m/>
    <x v="0"/>
    <s v=" "/>
    <n v="8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5"/>
    <m/>
    <x v="0"/>
    <s v=" "/>
    <x v="0"/>
    <x v="0"/>
    <m/>
    <x v="0"/>
    <x v="0"/>
    <x v="0"/>
    <s v=" "/>
    <x v="0"/>
    <m/>
    <x v="0"/>
    <m/>
    <x v="0"/>
    <s v=" "/>
    <n v="8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6"/>
    <m/>
    <x v="0"/>
    <s v=" "/>
    <x v="0"/>
    <x v="0"/>
    <m/>
    <x v="0"/>
    <x v="0"/>
    <x v="0"/>
    <s v=" "/>
    <x v="0"/>
    <m/>
    <x v="0"/>
    <m/>
    <x v="0"/>
    <s v=" "/>
    <n v="8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7"/>
    <m/>
    <x v="0"/>
    <s v=" "/>
    <x v="0"/>
    <x v="0"/>
    <m/>
    <x v="0"/>
    <x v="0"/>
    <x v="0"/>
    <s v=" "/>
    <x v="0"/>
    <m/>
    <x v="0"/>
    <m/>
    <x v="0"/>
    <s v=" "/>
    <n v="8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8"/>
    <m/>
    <x v="0"/>
    <s v=" "/>
    <x v="0"/>
    <x v="0"/>
    <m/>
    <x v="0"/>
    <x v="0"/>
    <x v="0"/>
    <s v=" "/>
    <x v="0"/>
    <m/>
    <x v="0"/>
    <m/>
    <x v="0"/>
    <s v=" "/>
    <n v="8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79"/>
    <m/>
    <x v="0"/>
    <s v=" "/>
    <x v="0"/>
    <x v="0"/>
    <m/>
    <x v="0"/>
    <x v="0"/>
    <x v="0"/>
    <s v=" "/>
    <x v="0"/>
    <m/>
    <x v="0"/>
    <m/>
    <x v="0"/>
    <s v=" "/>
    <n v="8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0"/>
    <m/>
    <x v="0"/>
    <s v=" "/>
    <x v="0"/>
    <x v="0"/>
    <m/>
    <x v="0"/>
    <x v="0"/>
    <x v="0"/>
    <s v=" "/>
    <x v="0"/>
    <m/>
    <x v="0"/>
    <m/>
    <x v="0"/>
    <s v=" "/>
    <n v="8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1"/>
    <m/>
    <x v="0"/>
    <s v=" "/>
    <x v="0"/>
    <x v="0"/>
    <m/>
    <x v="0"/>
    <x v="0"/>
    <x v="0"/>
    <s v=" "/>
    <x v="0"/>
    <m/>
    <x v="0"/>
    <m/>
    <x v="0"/>
    <s v=" "/>
    <n v="8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2"/>
    <m/>
    <x v="0"/>
    <s v=" "/>
    <x v="0"/>
    <x v="0"/>
    <m/>
    <x v="0"/>
    <x v="0"/>
    <x v="0"/>
    <s v=" "/>
    <x v="0"/>
    <m/>
    <x v="0"/>
    <m/>
    <x v="0"/>
    <s v=" "/>
    <n v="8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3"/>
    <m/>
    <x v="0"/>
    <s v=" "/>
    <x v="0"/>
    <x v="0"/>
    <m/>
    <x v="0"/>
    <x v="0"/>
    <x v="0"/>
    <s v=" "/>
    <x v="0"/>
    <m/>
    <x v="0"/>
    <m/>
    <x v="0"/>
    <s v=" "/>
    <n v="8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4"/>
    <m/>
    <x v="0"/>
    <s v=" "/>
    <x v="0"/>
    <x v="0"/>
    <m/>
    <x v="0"/>
    <x v="0"/>
    <x v="0"/>
    <s v=" "/>
    <x v="0"/>
    <m/>
    <x v="0"/>
    <m/>
    <x v="0"/>
    <s v=" "/>
    <n v="8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5"/>
    <m/>
    <x v="0"/>
    <s v=" "/>
    <x v="0"/>
    <x v="0"/>
    <m/>
    <x v="0"/>
    <x v="0"/>
    <x v="0"/>
    <s v=" "/>
    <x v="0"/>
    <m/>
    <x v="0"/>
    <m/>
    <x v="0"/>
    <s v=" "/>
    <n v="8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6"/>
    <m/>
    <x v="0"/>
    <s v=" "/>
    <x v="0"/>
    <x v="0"/>
    <m/>
    <x v="0"/>
    <x v="0"/>
    <x v="0"/>
    <s v=" "/>
    <x v="0"/>
    <m/>
    <x v="0"/>
    <m/>
    <x v="0"/>
    <s v=" "/>
    <n v="8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7"/>
    <m/>
    <x v="0"/>
    <s v=" "/>
    <x v="0"/>
    <x v="0"/>
    <m/>
    <x v="0"/>
    <x v="0"/>
    <x v="0"/>
    <s v=" "/>
    <x v="0"/>
    <m/>
    <x v="0"/>
    <m/>
    <x v="0"/>
    <s v=" "/>
    <n v="8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8"/>
    <m/>
    <x v="0"/>
    <s v=" "/>
    <x v="0"/>
    <x v="0"/>
    <m/>
    <x v="0"/>
    <x v="0"/>
    <x v="0"/>
    <s v=" "/>
    <x v="0"/>
    <m/>
    <x v="0"/>
    <m/>
    <x v="0"/>
    <s v=" "/>
    <n v="8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89"/>
    <m/>
    <x v="0"/>
    <s v=" "/>
    <x v="0"/>
    <x v="0"/>
    <m/>
    <x v="0"/>
    <x v="0"/>
    <x v="0"/>
    <s v=" "/>
    <x v="0"/>
    <m/>
    <x v="0"/>
    <m/>
    <x v="0"/>
    <s v=" "/>
    <n v="8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0"/>
    <m/>
    <x v="0"/>
    <s v=" "/>
    <x v="0"/>
    <x v="0"/>
    <m/>
    <x v="0"/>
    <x v="0"/>
    <x v="0"/>
    <s v=" "/>
    <x v="0"/>
    <m/>
    <x v="0"/>
    <m/>
    <x v="0"/>
    <s v=" "/>
    <n v="8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1"/>
    <m/>
    <x v="0"/>
    <s v=" "/>
    <x v="0"/>
    <x v="0"/>
    <m/>
    <x v="0"/>
    <x v="0"/>
    <x v="0"/>
    <s v=" "/>
    <x v="0"/>
    <m/>
    <x v="0"/>
    <m/>
    <x v="0"/>
    <s v=" "/>
    <n v="8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2"/>
    <m/>
    <x v="0"/>
    <s v=" "/>
    <x v="0"/>
    <x v="0"/>
    <m/>
    <x v="0"/>
    <x v="0"/>
    <x v="0"/>
    <s v=" "/>
    <x v="0"/>
    <m/>
    <x v="0"/>
    <m/>
    <x v="0"/>
    <s v=" "/>
    <n v="8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3"/>
    <m/>
    <x v="0"/>
    <s v=" "/>
    <x v="0"/>
    <x v="0"/>
    <m/>
    <x v="0"/>
    <x v="0"/>
    <x v="0"/>
    <s v=" "/>
    <x v="0"/>
    <m/>
    <x v="0"/>
    <m/>
    <x v="0"/>
    <s v=" "/>
    <n v="8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4"/>
    <m/>
    <x v="0"/>
    <s v=" "/>
    <x v="0"/>
    <x v="0"/>
    <m/>
    <x v="0"/>
    <x v="0"/>
    <x v="0"/>
    <s v=" "/>
    <x v="0"/>
    <m/>
    <x v="0"/>
    <m/>
    <x v="0"/>
    <s v=" "/>
    <n v="8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5"/>
    <m/>
    <x v="0"/>
    <s v=" "/>
    <x v="0"/>
    <x v="0"/>
    <m/>
    <x v="0"/>
    <x v="0"/>
    <x v="0"/>
    <s v=" "/>
    <x v="0"/>
    <m/>
    <x v="0"/>
    <m/>
    <x v="0"/>
    <s v=" "/>
    <n v="8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6"/>
    <m/>
    <x v="0"/>
    <s v=" "/>
    <x v="0"/>
    <x v="0"/>
    <m/>
    <x v="0"/>
    <x v="0"/>
    <x v="0"/>
    <s v=" "/>
    <x v="0"/>
    <m/>
    <x v="0"/>
    <m/>
    <x v="0"/>
    <s v=" "/>
    <n v="8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7"/>
    <m/>
    <x v="0"/>
    <s v=" "/>
    <x v="0"/>
    <x v="0"/>
    <m/>
    <x v="0"/>
    <x v="0"/>
    <x v="0"/>
    <s v=" "/>
    <x v="0"/>
    <m/>
    <x v="0"/>
    <m/>
    <x v="0"/>
    <s v=" "/>
    <n v="8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8"/>
    <m/>
    <x v="0"/>
    <s v=" "/>
    <x v="0"/>
    <x v="0"/>
    <m/>
    <x v="0"/>
    <x v="0"/>
    <x v="0"/>
    <s v=" "/>
    <x v="0"/>
    <m/>
    <x v="0"/>
    <m/>
    <x v="0"/>
    <s v=" "/>
    <n v="8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899"/>
    <m/>
    <x v="0"/>
    <s v=" "/>
    <x v="0"/>
    <x v="0"/>
    <m/>
    <x v="0"/>
    <x v="0"/>
    <x v="0"/>
    <s v=" "/>
    <x v="0"/>
    <m/>
    <x v="0"/>
    <m/>
    <x v="0"/>
    <s v=" "/>
    <n v="8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0"/>
    <m/>
    <x v="0"/>
    <s v=" "/>
    <x v="0"/>
    <x v="0"/>
    <m/>
    <x v="0"/>
    <x v="0"/>
    <x v="0"/>
    <s v=" "/>
    <x v="0"/>
    <m/>
    <x v="0"/>
    <m/>
    <x v="0"/>
    <s v=" "/>
    <n v="9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1"/>
    <m/>
    <x v="0"/>
    <s v=" "/>
    <x v="0"/>
    <x v="0"/>
    <m/>
    <x v="0"/>
    <x v="0"/>
    <x v="0"/>
    <s v=" "/>
    <x v="0"/>
    <m/>
    <x v="0"/>
    <m/>
    <x v="0"/>
    <s v=" "/>
    <n v="9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2"/>
    <m/>
    <x v="0"/>
    <s v=" "/>
    <x v="0"/>
    <x v="0"/>
    <m/>
    <x v="0"/>
    <x v="0"/>
    <x v="0"/>
    <s v=" "/>
    <x v="0"/>
    <m/>
    <x v="0"/>
    <m/>
    <x v="0"/>
    <s v=" "/>
    <n v="9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3"/>
    <m/>
    <x v="0"/>
    <s v=" "/>
    <x v="0"/>
    <x v="0"/>
    <m/>
    <x v="0"/>
    <x v="0"/>
    <x v="0"/>
    <s v=" "/>
    <x v="0"/>
    <m/>
    <x v="0"/>
    <m/>
    <x v="0"/>
    <s v=" "/>
    <n v="9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4"/>
    <m/>
    <x v="0"/>
    <s v=" "/>
    <x v="0"/>
    <x v="0"/>
    <m/>
    <x v="0"/>
    <x v="0"/>
    <x v="0"/>
    <s v=" "/>
    <x v="0"/>
    <m/>
    <x v="0"/>
    <m/>
    <x v="0"/>
    <s v=" "/>
    <n v="9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5"/>
    <m/>
    <x v="0"/>
    <s v=" "/>
    <x v="0"/>
    <x v="0"/>
    <m/>
    <x v="0"/>
    <x v="0"/>
    <x v="0"/>
    <s v=" "/>
    <x v="0"/>
    <m/>
    <x v="0"/>
    <m/>
    <x v="0"/>
    <s v=" "/>
    <n v="9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6"/>
    <m/>
    <x v="0"/>
    <s v=" "/>
    <x v="0"/>
    <x v="0"/>
    <m/>
    <x v="0"/>
    <x v="0"/>
    <x v="0"/>
    <s v=" "/>
    <x v="0"/>
    <m/>
    <x v="0"/>
    <m/>
    <x v="0"/>
    <s v=" "/>
    <n v="9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7"/>
    <m/>
    <x v="0"/>
    <s v=" "/>
    <x v="0"/>
    <x v="0"/>
    <m/>
    <x v="0"/>
    <x v="0"/>
    <x v="0"/>
    <s v=" "/>
    <x v="0"/>
    <m/>
    <x v="0"/>
    <m/>
    <x v="0"/>
    <s v=" "/>
    <n v="9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8"/>
    <m/>
    <x v="0"/>
    <s v=" "/>
    <x v="0"/>
    <x v="0"/>
    <m/>
    <x v="0"/>
    <x v="0"/>
    <x v="0"/>
    <s v=" "/>
    <x v="0"/>
    <m/>
    <x v="0"/>
    <m/>
    <x v="0"/>
    <s v=" "/>
    <n v="9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09"/>
    <m/>
    <x v="0"/>
    <s v=" "/>
    <x v="0"/>
    <x v="0"/>
    <m/>
    <x v="0"/>
    <x v="0"/>
    <x v="0"/>
    <s v=" "/>
    <x v="0"/>
    <m/>
    <x v="0"/>
    <m/>
    <x v="0"/>
    <s v=" "/>
    <n v="9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0"/>
    <m/>
    <x v="0"/>
    <s v=" "/>
    <x v="0"/>
    <x v="0"/>
    <m/>
    <x v="0"/>
    <x v="0"/>
    <x v="0"/>
    <s v=" "/>
    <x v="0"/>
    <m/>
    <x v="0"/>
    <m/>
    <x v="0"/>
    <s v=" "/>
    <n v="9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1"/>
    <m/>
    <x v="0"/>
    <s v=" "/>
    <x v="0"/>
    <x v="0"/>
    <m/>
    <x v="0"/>
    <x v="0"/>
    <x v="0"/>
    <s v=" "/>
    <x v="0"/>
    <m/>
    <x v="0"/>
    <m/>
    <x v="0"/>
    <s v=" "/>
    <n v="9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2"/>
    <m/>
    <x v="0"/>
    <s v=" "/>
    <x v="0"/>
    <x v="0"/>
    <m/>
    <x v="0"/>
    <x v="0"/>
    <x v="0"/>
    <s v=" "/>
    <x v="0"/>
    <m/>
    <x v="0"/>
    <m/>
    <x v="0"/>
    <s v=" "/>
    <n v="9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3"/>
    <m/>
    <x v="0"/>
    <s v=" "/>
    <x v="0"/>
    <x v="0"/>
    <m/>
    <x v="0"/>
    <x v="0"/>
    <x v="0"/>
    <s v=" "/>
    <x v="0"/>
    <m/>
    <x v="0"/>
    <m/>
    <x v="0"/>
    <s v=" "/>
    <n v="9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4"/>
    <m/>
    <x v="0"/>
    <s v=" "/>
    <x v="0"/>
    <x v="0"/>
    <m/>
    <x v="0"/>
    <x v="0"/>
    <x v="0"/>
    <s v=" "/>
    <x v="0"/>
    <m/>
    <x v="0"/>
    <m/>
    <x v="0"/>
    <s v=" "/>
    <n v="9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5"/>
    <m/>
    <x v="0"/>
    <s v=" "/>
    <x v="0"/>
    <x v="0"/>
    <m/>
    <x v="0"/>
    <x v="0"/>
    <x v="0"/>
    <s v=" "/>
    <x v="0"/>
    <m/>
    <x v="0"/>
    <m/>
    <x v="0"/>
    <s v=" "/>
    <n v="9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6"/>
    <m/>
    <x v="0"/>
    <s v=" "/>
    <x v="0"/>
    <x v="0"/>
    <m/>
    <x v="0"/>
    <x v="0"/>
    <x v="0"/>
    <s v=" "/>
    <x v="0"/>
    <m/>
    <x v="0"/>
    <m/>
    <x v="0"/>
    <s v=" "/>
    <n v="9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7"/>
    <m/>
    <x v="0"/>
    <s v=" "/>
    <x v="0"/>
    <x v="0"/>
    <m/>
    <x v="0"/>
    <x v="0"/>
    <x v="0"/>
    <s v=" "/>
    <x v="0"/>
    <m/>
    <x v="0"/>
    <m/>
    <x v="0"/>
    <s v=" "/>
    <n v="9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8"/>
    <m/>
    <x v="0"/>
    <s v=" "/>
    <x v="0"/>
    <x v="0"/>
    <m/>
    <x v="0"/>
    <x v="0"/>
    <x v="0"/>
    <s v=" "/>
    <x v="0"/>
    <m/>
    <x v="0"/>
    <m/>
    <x v="0"/>
    <s v=" "/>
    <n v="9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19"/>
    <m/>
    <x v="0"/>
    <s v=" "/>
    <x v="0"/>
    <x v="0"/>
    <m/>
    <x v="0"/>
    <x v="0"/>
    <x v="0"/>
    <s v=" "/>
    <x v="0"/>
    <m/>
    <x v="0"/>
    <m/>
    <x v="0"/>
    <s v=" "/>
    <n v="9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0"/>
    <m/>
    <x v="0"/>
    <s v=" "/>
    <x v="0"/>
    <x v="0"/>
    <m/>
    <x v="0"/>
    <x v="0"/>
    <x v="0"/>
    <s v=" "/>
    <x v="0"/>
    <m/>
    <x v="0"/>
    <m/>
    <x v="0"/>
    <s v=" "/>
    <n v="9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1"/>
    <m/>
    <x v="0"/>
    <s v=" "/>
    <x v="0"/>
    <x v="0"/>
    <m/>
    <x v="0"/>
    <x v="0"/>
    <x v="0"/>
    <s v=" "/>
    <x v="0"/>
    <m/>
    <x v="0"/>
    <m/>
    <x v="0"/>
    <s v=" "/>
    <n v="9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2"/>
    <m/>
    <x v="0"/>
    <s v=" "/>
    <x v="0"/>
    <x v="0"/>
    <m/>
    <x v="0"/>
    <x v="0"/>
    <x v="0"/>
    <s v=" "/>
    <x v="0"/>
    <m/>
    <x v="0"/>
    <m/>
    <x v="0"/>
    <s v=" "/>
    <n v="9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3"/>
    <m/>
    <x v="0"/>
    <s v=" "/>
    <x v="0"/>
    <x v="0"/>
    <m/>
    <x v="0"/>
    <x v="0"/>
    <x v="0"/>
    <s v=" "/>
    <x v="0"/>
    <m/>
    <x v="0"/>
    <m/>
    <x v="0"/>
    <s v=" "/>
    <n v="9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4"/>
    <m/>
    <x v="0"/>
    <s v=" "/>
    <x v="0"/>
    <x v="0"/>
    <m/>
    <x v="0"/>
    <x v="0"/>
    <x v="0"/>
    <s v=" "/>
    <x v="0"/>
    <m/>
    <x v="0"/>
    <m/>
    <x v="0"/>
    <s v=" "/>
    <n v="9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5"/>
    <m/>
    <x v="0"/>
    <s v=" "/>
    <x v="0"/>
    <x v="0"/>
    <m/>
    <x v="0"/>
    <x v="0"/>
    <x v="0"/>
    <s v=" "/>
    <x v="0"/>
    <m/>
    <x v="0"/>
    <m/>
    <x v="0"/>
    <s v=" "/>
    <n v="9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6"/>
    <m/>
    <x v="0"/>
    <s v=" "/>
    <x v="0"/>
    <x v="0"/>
    <m/>
    <x v="0"/>
    <x v="0"/>
    <x v="0"/>
    <s v=" "/>
    <x v="0"/>
    <m/>
    <x v="0"/>
    <m/>
    <x v="0"/>
    <s v=" "/>
    <n v="9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7"/>
    <m/>
    <x v="0"/>
    <s v=" "/>
    <x v="0"/>
    <x v="0"/>
    <m/>
    <x v="0"/>
    <x v="0"/>
    <x v="0"/>
    <s v=" "/>
    <x v="0"/>
    <m/>
    <x v="0"/>
    <m/>
    <x v="0"/>
    <s v=" "/>
    <n v="9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8"/>
    <m/>
    <x v="0"/>
    <s v=" "/>
    <x v="0"/>
    <x v="0"/>
    <m/>
    <x v="0"/>
    <x v="0"/>
    <x v="0"/>
    <s v=" "/>
    <x v="0"/>
    <m/>
    <x v="0"/>
    <m/>
    <x v="0"/>
    <s v=" "/>
    <n v="9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29"/>
    <m/>
    <x v="0"/>
    <s v=" "/>
    <x v="0"/>
    <x v="0"/>
    <m/>
    <x v="0"/>
    <x v="0"/>
    <x v="0"/>
    <s v=" "/>
    <x v="0"/>
    <m/>
    <x v="0"/>
    <m/>
    <x v="0"/>
    <s v=" "/>
    <n v="9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0"/>
    <m/>
    <x v="0"/>
    <s v=" "/>
    <x v="0"/>
    <x v="0"/>
    <m/>
    <x v="0"/>
    <x v="0"/>
    <x v="0"/>
    <s v=" "/>
    <x v="0"/>
    <m/>
    <x v="0"/>
    <m/>
    <x v="0"/>
    <s v=" "/>
    <n v="9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1"/>
    <m/>
    <x v="0"/>
    <s v=" "/>
    <x v="0"/>
    <x v="0"/>
    <m/>
    <x v="0"/>
    <x v="0"/>
    <x v="0"/>
    <s v=" "/>
    <x v="0"/>
    <m/>
    <x v="0"/>
    <m/>
    <x v="0"/>
    <s v=" "/>
    <n v="9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2"/>
    <m/>
    <x v="0"/>
    <s v=" "/>
    <x v="0"/>
    <x v="0"/>
    <m/>
    <x v="0"/>
    <x v="0"/>
    <x v="0"/>
    <s v=" "/>
    <x v="0"/>
    <m/>
    <x v="0"/>
    <m/>
    <x v="0"/>
    <s v=" "/>
    <n v="9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3"/>
    <m/>
    <x v="0"/>
    <s v=" "/>
    <x v="0"/>
    <x v="0"/>
    <m/>
    <x v="0"/>
    <x v="0"/>
    <x v="0"/>
    <s v=" "/>
    <x v="0"/>
    <m/>
    <x v="0"/>
    <m/>
    <x v="0"/>
    <s v=" "/>
    <n v="9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4"/>
    <m/>
    <x v="0"/>
    <s v=" "/>
    <x v="0"/>
    <x v="0"/>
    <m/>
    <x v="0"/>
    <x v="0"/>
    <x v="0"/>
    <s v=" "/>
    <x v="0"/>
    <m/>
    <x v="0"/>
    <m/>
    <x v="0"/>
    <s v=" "/>
    <n v="9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5"/>
    <m/>
    <x v="0"/>
    <s v=" "/>
    <x v="0"/>
    <x v="0"/>
    <m/>
    <x v="0"/>
    <x v="0"/>
    <x v="0"/>
    <s v=" "/>
    <x v="0"/>
    <m/>
    <x v="0"/>
    <m/>
    <x v="0"/>
    <s v=" "/>
    <n v="9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6"/>
    <m/>
    <x v="0"/>
    <s v=" "/>
    <x v="0"/>
    <x v="0"/>
    <m/>
    <x v="0"/>
    <x v="0"/>
    <x v="0"/>
    <s v=" "/>
    <x v="0"/>
    <m/>
    <x v="0"/>
    <m/>
    <x v="0"/>
    <s v=" "/>
    <n v="9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7"/>
    <m/>
    <x v="0"/>
    <s v=" "/>
    <x v="0"/>
    <x v="0"/>
    <m/>
    <x v="0"/>
    <x v="0"/>
    <x v="0"/>
    <s v=" "/>
    <x v="0"/>
    <m/>
    <x v="0"/>
    <m/>
    <x v="0"/>
    <s v=" "/>
    <n v="9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8"/>
    <m/>
    <x v="0"/>
    <s v=" "/>
    <x v="0"/>
    <x v="0"/>
    <m/>
    <x v="0"/>
    <x v="0"/>
    <x v="0"/>
    <s v=" "/>
    <x v="0"/>
    <m/>
    <x v="0"/>
    <m/>
    <x v="0"/>
    <s v=" "/>
    <n v="9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39"/>
    <m/>
    <x v="0"/>
    <s v=" "/>
    <x v="0"/>
    <x v="0"/>
    <m/>
    <x v="0"/>
    <x v="0"/>
    <x v="0"/>
    <s v=" "/>
    <x v="0"/>
    <m/>
    <x v="0"/>
    <m/>
    <x v="0"/>
    <s v=" "/>
    <n v="9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0"/>
    <m/>
    <x v="0"/>
    <s v=" "/>
    <x v="0"/>
    <x v="0"/>
    <m/>
    <x v="0"/>
    <x v="0"/>
    <x v="0"/>
    <s v=" "/>
    <x v="0"/>
    <m/>
    <x v="0"/>
    <m/>
    <x v="0"/>
    <s v=" "/>
    <n v="9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1"/>
    <m/>
    <x v="0"/>
    <s v=" "/>
    <x v="0"/>
    <x v="0"/>
    <m/>
    <x v="0"/>
    <x v="0"/>
    <x v="0"/>
    <s v=" "/>
    <x v="0"/>
    <m/>
    <x v="0"/>
    <m/>
    <x v="0"/>
    <s v=" "/>
    <n v="9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2"/>
    <m/>
    <x v="0"/>
    <s v=" "/>
    <x v="0"/>
    <x v="0"/>
    <m/>
    <x v="0"/>
    <x v="0"/>
    <x v="0"/>
    <s v=" "/>
    <x v="0"/>
    <m/>
    <x v="0"/>
    <m/>
    <x v="0"/>
    <s v=" "/>
    <n v="9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3"/>
    <m/>
    <x v="0"/>
    <s v=" "/>
    <x v="0"/>
    <x v="0"/>
    <m/>
    <x v="0"/>
    <x v="0"/>
    <x v="0"/>
    <s v=" "/>
    <x v="0"/>
    <m/>
    <x v="0"/>
    <m/>
    <x v="0"/>
    <s v=" "/>
    <n v="9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4"/>
    <m/>
    <x v="0"/>
    <s v=" "/>
    <x v="0"/>
    <x v="0"/>
    <m/>
    <x v="0"/>
    <x v="0"/>
    <x v="0"/>
    <s v=" "/>
    <x v="0"/>
    <m/>
    <x v="0"/>
    <m/>
    <x v="0"/>
    <s v=" "/>
    <n v="9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5"/>
    <m/>
    <x v="0"/>
    <s v=" "/>
    <x v="0"/>
    <x v="0"/>
    <m/>
    <x v="0"/>
    <x v="0"/>
    <x v="0"/>
    <s v=" "/>
    <x v="0"/>
    <m/>
    <x v="0"/>
    <m/>
    <x v="0"/>
    <s v=" "/>
    <n v="9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6"/>
    <m/>
    <x v="0"/>
    <s v=" "/>
    <x v="0"/>
    <x v="0"/>
    <m/>
    <x v="0"/>
    <x v="0"/>
    <x v="0"/>
    <s v=" "/>
    <x v="0"/>
    <m/>
    <x v="0"/>
    <m/>
    <x v="0"/>
    <s v=" "/>
    <n v="9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7"/>
    <m/>
    <x v="0"/>
    <s v=" "/>
    <x v="0"/>
    <x v="0"/>
    <m/>
    <x v="0"/>
    <x v="0"/>
    <x v="0"/>
    <s v=" "/>
    <x v="0"/>
    <m/>
    <x v="0"/>
    <m/>
    <x v="0"/>
    <s v=" "/>
    <n v="9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8"/>
    <m/>
    <x v="0"/>
    <s v=" "/>
    <x v="0"/>
    <x v="0"/>
    <m/>
    <x v="0"/>
    <x v="0"/>
    <x v="0"/>
    <s v=" "/>
    <x v="0"/>
    <m/>
    <x v="0"/>
    <m/>
    <x v="0"/>
    <s v=" "/>
    <n v="9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49"/>
    <m/>
    <x v="0"/>
    <s v=" "/>
    <x v="0"/>
    <x v="0"/>
    <m/>
    <x v="0"/>
    <x v="0"/>
    <x v="0"/>
    <s v=" "/>
    <x v="0"/>
    <m/>
    <x v="0"/>
    <m/>
    <x v="0"/>
    <s v=" "/>
    <n v="9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0"/>
    <m/>
    <x v="0"/>
    <s v=" "/>
    <x v="0"/>
    <x v="0"/>
    <m/>
    <x v="0"/>
    <x v="0"/>
    <x v="0"/>
    <s v=" "/>
    <x v="0"/>
    <m/>
    <x v="0"/>
    <m/>
    <x v="0"/>
    <s v=" "/>
    <n v="9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1"/>
    <m/>
    <x v="0"/>
    <s v=" "/>
    <x v="0"/>
    <x v="0"/>
    <m/>
    <x v="0"/>
    <x v="0"/>
    <x v="0"/>
    <s v=" "/>
    <x v="0"/>
    <m/>
    <x v="0"/>
    <m/>
    <x v="0"/>
    <s v=" "/>
    <n v="9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2"/>
    <m/>
    <x v="0"/>
    <s v=" "/>
    <x v="0"/>
    <x v="0"/>
    <m/>
    <x v="0"/>
    <x v="0"/>
    <x v="0"/>
    <s v=" "/>
    <x v="0"/>
    <m/>
    <x v="0"/>
    <m/>
    <x v="0"/>
    <s v=" "/>
    <n v="9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3"/>
    <m/>
    <x v="0"/>
    <s v=" "/>
    <x v="0"/>
    <x v="0"/>
    <m/>
    <x v="0"/>
    <x v="0"/>
    <x v="0"/>
    <s v=" "/>
    <x v="0"/>
    <m/>
    <x v="0"/>
    <m/>
    <x v="0"/>
    <s v=" "/>
    <n v="9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4"/>
    <m/>
    <x v="0"/>
    <s v=" "/>
    <x v="0"/>
    <x v="0"/>
    <m/>
    <x v="0"/>
    <x v="0"/>
    <x v="0"/>
    <s v=" "/>
    <x v="0"/>
    <m/>
    <x v="0"/>
    <m/>
    <x v="0"/>
    <s v=" "/>
    <n v="9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5"/>
    <m/>
    <x v="0"/>
    <s v=" "/>
    <x v="0"/>
    <x v="0"/>
    <m/>
    <x v="0"/>
    <x v="0"/>
    <x v="0"/>
    <s v=" "/>
    <x v="0"/>
    <m/>
    <x v="0"/>
    <m/>
    <x v="0"/>
    <s v=" "/>
    <n v="9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6"/>
    <m/>
    <x v="0"/>
    <s v=" "/>
    <x v="0"/>
    <x v="0"/>
    <m/>
    <x v="0"/>
    <x v="0"/>
    <x v="0"/>
    <s v=" "/>
    <x v="0"/>
    <m/>
    <x v="0"/>
    <m/>
    <x v="0"/>
    <s v=" "/>
    <n v="9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7"/>
    <m/>
    <x v="0"/>
    <s v=" "/>
    <x v="0"/>
    <x v="0"/>
    <m/>
    <x v="0"/>
    <x v="0"/>
    <x v="0"/>
    <s v=" "/>
    <x v="0"/>
    <m/>
    <x v="0"/>
    <m/>
    <x v="0"/>
    <s v=" "/>
    <n v="9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8"/>
    <m/>
    <x v="0"/>
    <s v=" "/>
    <x v="0"/>
    <x v="0"/>
    <m/>
    <x v="0"/>
    <x v="0"/>
    <x v="0"/>
    <s v=" "/>
    <x v="0"/>
    <m/>
    <x v="0"/>
    <m/>
    <x v="0"/>
    <s v=" "/>
    <n v="9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59"/>
    <m/>
    <x v="0"/>
    <s v=" "/>
    <x v="0"/>
    <x v="0"/>
    <m/>
    <x v="0"/>
    <x v="0"/>
    <x v="0"/>
    <s v=" "/>
    <x v="0"/>
    <m/>
    <x v="0"/>
    <m/>
    <x v="0"/>
    <s v=" "/>
    <n v="9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0"/>
    <m/>
    <x v="0"/>
    <s v=" "/>
    <x v="0"/>
    <x v="0"/>
    <m/>
    <x v="0"/>
    <x v="0"/>
    <x v="0"/>
    <s v=" "/>
    <x v="0"/>
    <m/>
    <x v="0"/>
    <m/>
    <x v="0"/>
    <s v=" "/>
    <n v="9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1"/>
    <m/>
    <x v="0"/>
    <s v=" "/>
    <x v="0"/>
    <x v="0"/>
    <m/>
    <x v="0"/>
    <x v="0"/>
    <x v="0"/>
    <s v=" "/>
    <x v="0"/>
    <m/>
    <x v="0"/>
    <m/>
    <x v="0"/>
    <s v=" "/>
    <n v="9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2"/>
    <m/>
    <x v="0"/>
    <s v=" "/>
    <x v="0"/>
    <x v="0"/>
    <m/>
    <x v="0"/>
    <x v="0"/>
    <x v="0"/>
    <s v=" "/>
    <x v="0"/>
    <m/>
    <x v="0"/>
    <m/>
    <x v="0"/>
    <s v=" "/>
    <n v="9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3"/>
    <m/>
    <x v="0"/>
    <s v=" "/>
    <x v="0"/>
    <x v="0"/>
    <m/>
    <x v="0"/>
    <x v="0"/>
    <x v="0"/>
    <s v=" "/>
    <x v="0"/>
    <m/>
    <x v="0"/>
    <m/>
    <x v="0"/>
    <s v=" "/>
    <n v="9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4"/>
    <m/>
    <x v="0"/>
    <s v=" "/>
    <x v="0"/>
    <x v="0"/>
    <m/>
    <x v="0"/>
    <x v="0"/>
    <x v="0"/>
    <s v=" "/>
    <x v="0"/>
    <m/>
    <x v="0"/>
    <m/>
    <x v="0"/>
    <s v=" "/>
    <n v="9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5"/>
    <m/>
    <x v="0"/>
    <s v=" "/>
    <x v="0"/>
    <x v="0"/>
    <m/>
    <x v="0"/>
    <x v="0"/>
    <x v="0"/>
    <s v=" "/>
    <x v="0"/>
    <m/>
    <x v="0"/>
    <m/>
    <x v="0"/>
    <s v=" "/>
    <n v="9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6"/>
    <m/>
    <x v="0"/>
    <s v=" "/>
    <x v="0"/>
    <x v="0"/>
    <m/>
    <x v="0"/>
    <x v="0"/>
    <x v="0"/>
    <s v=" "/>
    <x v="0"/>
    <m/>
    <x v="0"/>
    <m/>
    <x v="0"/>
    <s v=" "/>
    <n v="9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7"/>
    <m/>
    <x v="0"/>
    <s v=" "/>
    <x v="0"/>
    <x v="0"/>
    <m/>
    <x v="0"/>
    <x v="0"/>
    <x v="0"/>
    <s v=" "/>
    <x v="0"/>
    <m/>
    <x v="0"/>
    <m/>
    <x v="0"/>
    <s v=" "/>
    <n v="9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8"/>
    <m/>
    <x v="0"/>
    <s v=" "/>
    <x v="0"/>
    <x v="0"/>
    <m/>
    <x v="0"/>
    <x v="0"/>
    <x v="0"/>
    <s v=" "/>
    <x v="0"/>
    <m/>
    <x v="0"/>
    <m/>
    <x v="0"/>
    <s v=" "/>
    <n v="9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69"/>
    <m/>
    <x v="0"/>
    <s v=" "/>
    <x v="0"/>
    <x v="0"/>
    <m/>
    <x v="0"/>
    <x v="0"/>
    <x v="0"/>
    <s v=" "/>
    <x v="0"/>
    <m/>
    <x v="0"/>
    <m/>
    <x v="0"/>
    <s v=" "/>
    <n v="9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0"/>
    <m/>
    <x v="0"/>
    <s v=" "/>
    <x v="0"/>
    <x v="0"/>
    <m/>
    <x v="0"/>
    <x v="0"/>
    <x v="0"/>
    <s v=" "/>
    <x v="0"/>
    <m/>
    <x v="0"/>
    <m/>
    <x v="0"/>
    <s v=" "/>
    <n v="9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1"/>
    <m/>
    <x v="0"/>
    <s v=" "/>
    <x v="0"/>
    <x v="0"/>
    <m/>
    <x v="0"/>
    <x v="0"/>
    <x v="0"/>
    <s v=" "/>
    <x v="0"/>
    <m/>
    <x v="0"/>
    <m/>
    <x v="0"/>
    <s v=" "/>
    <n v="9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2"/>
    <m/>
    <x v="0"/>
    <s v=" "/>
    <x v="0"/>
    <x v="0"/>
    <m/>
    <x v="0"/>
    <x v="0"/>
    <x v="0"/>
    <s v=" "/>
    <x v="0"/>
    <m/>
    <x v="0"/>
    <m/>
    <x v="0"/>
    <s v=" "/>
    <n v="9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3"/>
    <m/>
    <x v="0"/>
    <s v=" "/>
    <x v="0"/>
    <x v="0"/>
    <m/>
    <x v="0"/>
    <x v="0"/>
    <x v="0"/>
    <s v=" "/>
    <x v="0"/>
    <m/>
    <x v="0"/>
    <m/>
    <x v="0"/>
    <s v=" "/>
    <n v="9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4"/>
    <m/>
    <x v="0"/>
    <s v=" "/>
    <x v="0"/>
    <x v="0"/>
    <m/>
    <x v="0"/>
    <x v="0"/>
    <x v="0"/>
    <s v=" "/>
    <x v="0"/>
    <m/>
    <x v="0"/>
    <m/>
    <x v="0"/>
    <s v=" "/>
    <n v="9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5"/>
    <m/>
    <x v="0"/>
    <s v=" "/>
    <x v="0"/>
    <x v="0"/>
    <m/>
    <x v="0"/>
    <x v="0"/>
    <x v="0"/>
    <s v=" "/>
    <x v="0"/>
    <m/>
    <x v="0"/>
    <m/>
    <x v="0"/>
    <s v=" "/>
    <n v="9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6"/>
    <m/>
    <x v="0"/>
    <s v=" "/>
    <x v="0"/>
    <x v="0"/>
    <m/>
    <x v="0"/>
    <x v="0"/>
    <x v="0"/>
    <s v=" "/>
    <x v="0"/>
    <m/>
    <x v="0"/>
    <m/>
    <x v="0"/>
    <s v=" "/>
    <n v="9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7"/>
    <m/>
    <x v="0"/>
    <s v=" "/>
    <x v="0"/>
    <x v="0"/>
    <m/>
    <x v="0"/>
    <x v="0"/>
    <x v="0"/>
    <s v=" "/>
    <x v="0"/>
    <m/>
    <x v="0"/>
    <m/>
    <x v="0"/>
    <s v=" "/>
    <n v="9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8"/>
    <m/>
    <x v="0"/>
    <s v=" "/>
    <x v="0"/>
    <x v="0"/>
    <m/>
    <x v="0"/>
    <x v="0"/>
    <x v="0"/>
    <s v=" "/>
    <x v="0"/>
    <m/>
    <x v="0"/>
    <m/>
    <x v="0"/>
    <s v=" "/>
    <n v="9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79"/>
    <m/>
    <x v="0"/>
    <s v=" "/>
    <x v="0"/>
    <x v="0"/>
    <m/>
    <x v="0"/>
    <x v="0"/>
    <x v="0"/>
    <s v=" "/>
    <x v="0"/>
    <m/>
    <x v="0"/>
    <m/>
    <x v="0"/>
    <s v=" "/>
    <n v="9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0"/>
    <m/>
    <x v="0"/>
    <s v=" "/>
    <x v="0"/>
    <x v="0"/>
    <m/>
    <x v="0"/>
    <x v="0"/>
    <x v="0"/>
    <s v=" "/>
    <x v="0"/>
    <m/>
    <x v="0"/>
    <m/>
    <x v="0"/>
    <s v=" "/>
    <n v="9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1"/>
    <m/>
    <x v="0"/>
    <s v=" "/>
    <x v="0"/>
    <x v="0"/>
    <m/>
    <x v="0"/>
    <x v="0"/>
    <x v="0"/>
    <s v=" "/>
    <x v="0"/>
    <m/>
    <x v="0"/>
    <m/>
    <x v="0"/>
    <s v=" "/>
    <n v="9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2"/>
    <m/>
    <x v="0"/>
    <s v=" "/>
    <x v="0"/>
    <x v="0"/>
    <m/>
    <x v="0"/>
    <x v="0"/>
    <x v="0"/>
    <s v=" "/>
    <x v="0"/>
    <m/>
    <x v="0"/>
    <m/>
    <x v="0"/>
    <s v=" "/>
    <n v="9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3"/>
    <m/>
    <x v="0"/>
    <s v=" "/>
    <x v="0"/>
    <x v="0"/>
    <m/>
    <x v="0"/>
    <x v="0"/>
    <x v="0"/>
    <s v=" "/>
    <x v="0"/>
    <m/>
    <x v="0"/>
    <m/>
    <x v="0"/>
    <s v=" "/>
    <n v="9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4"/>
    <m/>
    <x v="0"/>
    <s v=" "/>
    <x v="0"/>
    <x v="0"/>
    <m/>
    <x v="0"/>
    <x v="0"/>
    <x v="0"/>
    <s v=" "/>
    <x v="0"/>
    <m/>
    <x v="0"/>
    <m/>
    <x v="0"/>
    <s v=" "/>
    <n v="9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5"/>
    <m/>
    <x v="0"/>
    <s v=" "/>
    <x v="0"/>
    <x v="0"/>
    <m/>
    <x v="0"/>
    <x v="0"/>
    <x v="0"/>
    <s v=" "/>
    <x v="0"/>
    <m/>
    <x v="0"/>
    <m/>
    <x v="0"/>
    <s v=" "/>
    <n v="9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6"/>
    <m/>
    <x v="0"/>
    <s v=" "/>
    <x v="0"/>
    <x v="0"/>
    <m/>
    <x v="0"/>
    <x v="0"/>
    <x v="0"/>
    <s v=" "/>
    <x v="0"/>
    <m/>
    <x v="0"/>
    <m/>
    <x v="0"/>
    <s v=" "/>
    <n v="9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7"/>
    <m/>
    <x v="0"/>
    <s v=" "/>
    <x v="0"/>
    <x v="0"/>
    <m/>
    <x v="0"/>
    <x v="0"/>
    <x v="0"/>
    <s v=" "/>
    <x v="0"/>
    <m/>
    <x v="0"/>
    <m/>
    <x v="0"/>
    <s v=" "/>
    <n v="9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8"/>
    <m/>
    <x v="0"/>
    <s v=" "/>
    <x v="0"/>
    <x v="0"/>
    <m/>
    <x v="0"/>
    <x v="0"/>
    <x v="0"/>
    <s v=" "/>
    <x v="0"/>
    <m/>
    <x v="0"/>
    <m/>
    <x v="0"/>
    <s v=" "/>
    <n v="9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89"/>
    <m/>
    <x v="0"/>
    <s v=" "/>
    <x v="0"/>
    <x v="0"/>
    <m/>
    <x v="0"/>
    <x v="0"/>
    <x v="0"/>
    <s v=" "/>
    <x v="0"/>
    <m/>
    <x v="0"/>
    <m/>
    <x v="0"/>
    <s v=" "/>
    <n v="9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0"/>
    <m/>
    <x v="0"/>
    <s v=" "/>
    <x v="0"/>
    <x v="0"/>
    <m/>
    <x v="0"/>
    <x v="0"/>
    <x v="0"/>
    <s v=" "/>
    <x v="0"/>
    <m/>
    <x v="0"/>
    <m/>
    <x v="0"/>
    <s v=" "/>
    <n v="9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1"/>
    <m/>
    <x v="0"/>
    <s v=" "/>
    <x v="0"/>
    <x v="0"/>
    <m/>
    <x v="0"/>
    <x v="0"/>
    <x v="0"/>
    <s v=" "/>
    <x v="0"/>
    <m/>
    <x v="0"/>
    <m/>
    <x v="0"/>
    <s v=" "/>
    <n v="9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2"/>
    <m/>
    <x v="0"/>
    <s v=" "/>
    <x v="0"/>
    <x v="0"/>
    <m/>
    <x v="0"/>
    <x v="0"/>
    <x v="0"/>
    <s v=" "/>
    <x v="0"/>
    <m/>
    <x v="0"/>
    <m/>
    <x v="0"/>
    <s v=" "/>
    <n v="9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3"/>
    <m/>
    <x v="0"/>
    <s v=" "/>
    <x v="0"/>
    <x v="0"/>
    <m/>
    <x v="0"/>
    <x v="0"/>
    <x v="0"/>
    <s v=" "/>
    <x v="0"/>
    <m/>
    <x v="0"/>
    <m/>
    <x v="0"/>
    <s v=" "/>
    <n v="9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4"/>
    <m/>
    <x v="0"/>
    <s v=" "/>
    <x v="0"/>
    <x v="0"/>
    <m/>
    <x v="0"/>
    <x v="0"/>
    <x v="0"/>
    <s v=" "/>
    <x v="0"/>
    <m/>
    <x v="0"/>
    <m/>
    <x v="0"/>
    <s v=" "/>
    <n v="9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5"/>
    <m/>
    <x v="0"/>
    <s v=" "/>
    <x v="0"/>
    <x v="0"/>
    <m/>
    <x v="0"/>
    <x v="0"/>
    <x v="0"/>
    <s v=" "/>
    <x v="0"/>
    <m/>
    <x v="0"/>
    <m/>
    <x v="0"/>
    <s v=" "/>
    <n v="9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6"/>
    <m/>
    <x v="0"/>
    <s v=" "/>
    <x v="0"/>
    <x v="0"/>
    <m/>
    <x v="0"/>
    <x v="0"/>
    <x v="0"/>
    <s v=" "/>
    <x v="0"/>
    <m/>
    <x v="0"/>
    <m/>
    <x v="0"/>
    <s v=" "/>
    <n v="9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7"/>
    <m/>
    <x v="0"/>
    <s v=" "/>
    <x v="0"/>
    <x v="0"/>
    <m/>
    <x v="0"/>
    <x v="0"/>
    <x v="0"/>
    <s v=" "/>
    <x v="0"/>
    <m/>
    <x v="0"/>
    <m/>
    <x v="0"/>
    <s v=" "/>
    <n v="9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8"/>
    <m/>
    <x v="0"/>
    <s v=" "/>
    <x v="0"/>
    <x v="0"/>
    <m/>
    <x v="0"/>
    <x v="0"/>
    <x v="0"/>
    <s v=" "/>
    <x v="0"/>
    <m/>
    <x v="0"/>
    <m/>
    <x v="0"/>
    <s v=" "/>
    <n v="9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999"/>
    <m/>
    <x v="0"/>
    <s v=" "/>
    <x v="0"/>
    <x v="0"/>
    <m/>
    <x v="0"/>
    <x v="0"/>
    <x v="0"/>
    <s v=" "/>
    <x v="0"/>
    <m/>
    <x v="0"/>
    <m/>
    <x v="0"/>
    <s v=" "/>
    <n v="9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0"/>
    <m/>
    <x v="0"/>
    <s v=" "/>
    <x v="0"/>
    <x v="0"/>
    <m/>
    <x v="0"/>
    <x v="0"/>
    <x v="0"/>
    <s v=" "/>
    <x v="0"/>
    <m/>
    <x v="0"/>
    <m/>
    <x v="0"/>
    <s v=" "/>
    <n v="10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1"/>
    <m/>
    <x v="0"/>
    <s v=" "/>
    <x v="0"/>
    <x v="0"/>
    <m/>
    <x v="0"/>
    <x v="0"/>
    <x v="0"/>
    <s v=" "/>
    <x v="0"/>
    <m/>
    <x v="0"/>
    <m/>
    <x v="0"/>
    <s v=" "/>
    <n v="10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2"/>
    <m/>
    <x v="0"/>
    <s v=" "/>
    <x v="0"/>
    <x v="0"/>
    <m/>
    <x v="0"/>
    <x v="0"/>
    <x v="0"/>
    <s v=" "/>
    <x v="0"/>
    <m/>
    <x v="0"/>
    <m/>
    <x v="0"/>
    <s v=" "/>
    <n v="10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3"/>
    <m/>
    <x v="0"/>
    <s v=" "/>
    <x v="0"/>
    <x v="0"/>
    <m/>
    <x v="0"/>
    <x v="0"/>
    <x v="0"/>
    <s v=" "/>
    <x v="0"/>
    <m/>
    <x v="0"/>
    <m/>
    <x v="0"/>
    <s v=" "/>
    <n v="10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4"/>
    <m/>
    <x v="0"/>
    <s v=" "/>
    <x v="0"/>
    <x v="0"/>
    <m/>
    <x v="0"/>
    <x v="0"/>
    <x v="0"/>
    <s v=" "/>
    <x v="0"/>
    <m/>
    <x v="0"/>
    <m/>
    <x v="0"/>
    <s v=" "/>
    <n v="10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5"/>
    <m/>
    <x v="0"/>
    <s v=" "/>
    <x v="0"/>
    <x v="0"/>
    <m/>
    <x v="0"/>
    <x v="0"/>
    <x v="0"/>
    <s v=" "/>
    <x v="0"/>
    <m/>
    <x v="0"/>
    <m/>
    <x v="0"/>
    <s v=" "/>
    <n v="10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6"/>
    <m/>
    <x v="0"/>
    <s v=" "/>
    <x v="0"/>
    <x v="0"/>
    <m/>
    <x v="0"/>
    <x v="0"/>
    <x v="0"/>
    <s v=" "/>
    <x v="0"/>
    <m/>
    <x v="0"/>
    <m/>
    <x v="0"/>
    <s v=" "/>
    <n v="10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7"/>
    <m/>
    <x v="0"/>
    <s v=" "/>
    <x v="0"/>
    <x v="0"/>
    <m/>
    <x v="0"/>
    <x v="0"/>
    <x v="0"/>
    <s v=" "/>
    <x v="0"/>
    <m/>
    <x v="0"/>
    <m/>
    <x v="0"/>
    <s v=" "/>
    <n v="10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8"/>
    <m/>
    <x v="0"/>
    <s v=" "/>
    <x v="0"/>
    <x v="0"/>
    <m/>
    <x v="0"/>
    <x v="0"/>
    <x v="0"/>
    <s v=" "/>
    <x v="0"/>
    <m/>
    <x v="0"/>
    <m/>
    <x v="0"/>
    <s v=" "/>
    <n v="10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09"/>
    <m/>
    <x v="0"/>
    <s v=" "/>
    <x v="0"/>
    <x v="0"/>
    <m/>
    <x v="0"/>
    <x v="0"/>
    <x v="0"/>
    <s v=" "/>
    <x v="0"/>
    <m/>
    <x v="0"/>
    <m/>
    <x v="0"/>
    <s v=" "/>
    <n v="10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0"/>
    <m/>
    <x v="0"/>
    <s v=" "/>
    <x v="0"/>
    <x v="0"/>
    <m/>
    <x v="0"/>
    <x v="0"/>
    <x v="0"/>
    <s v=" "/>
    <x v="0"/>
    <m/>
    <x v="0"/>
    <m/>
    <x v="0"/>
    <s v=" "/>
    <n v="10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1"/>
    <m/>
    <x v="0"/>
    <s v=" "/>
    <x v="0"/>
    <x v="0"/>
    <m/>
    <x v="0"/>
    <x v="0"/>
    <x v="0"/>
    <s v=" "/>
    <x v="0"/>
    <m/>
    <x v="0"/>
    <m/>
    <x v="0"/>
    <s v=" "/>
    <n v="10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2"/>
    <m/>
    <x v="0"/>
    <s v=" "/>
    <x v="0"/>
    <x v="0"/>
    <m/>
    <x v="0"/>
    <x v="0"/>
    <x v="0"/>
    <s v=" "/>
    <x v="0"/>
    <m/>
    <x v="0"/>
    <m/>
    <x v="0"/>
    <s v=" "/>
    <n v="10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3"/>
    <m/>
    <x v="0"/>
    <s v=" "/>
    <x v="0"/>
    <x v="0"/>
    <m/>
    <x v="0"/>
    <x v="0"/>
    <x v="0"/>
    <s v=" "/>
    <x v="0"/>
    <m/>
    <x v="0"/>
    <m/>
    <x v="0"/>
    <s v=" "/>
    <n v="10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4"/>
    <m/>
    <x v="0"/>
    <s v=" "/>
    <x v="0"/>
    <x v="0"/>
    <m/>
    <x v="0"/>
    <x v="0"/>
    <x v="0"/>
    <s v=" "/>
    <x v="0"/>
    <m/>
    <x v="0"/>
    <m/>
    <x v="0"/>
    <s v=" "/>
    <n v="10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5"/>
    <m/>
    <x v="0"/>
    <s v=" "/>
    <x v="0"/>
    <x v="0"/>
    <m/>
    <x v="0"/>
    <x v="0"/>
    <x v="0"/>
    <s v=" "/>
    <x v="0"/>
    <m/>
    <x v="0"/>
    <m/>
    <x v="0"/>
    <s v=" "/>
    <n v="10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6"/>
    <m/>
    <x v="0"/>
    <s v=" "/>
    <x v="0"/>
    <x v="0"/>
    <m/>
    <x v="0"/>
    <x v="0"/>
    <x v="0"/>
    <s v=" "/>
    <x v="0"/>
    <m/>
    <x v="0"/>
    <m/>
    <x v="0"/>
    <s v=" "/>
    <n v="10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7"/>
    <m/>
    <x v="0"/>
    <s v=" "/>
    <x v="0"/>
    <x v="0"/>
    <m/>
    <x v="0"/>
    <x v="0"/>
    <x v="0"/>
    <s v=" "/>
    <x v="0"/>
    <m/>
    <x v="0"/>
    <m/>
    <x v="0"/>
    <s v=" "/>
    <n v="10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8"/>
    <m/>
    <x v="0"/>
    <s v=" "/>
    <x v="0"/>
    <x v="0"/>
    <m/>
    <x v="0"/>
    <x v="0"/>
    <x v="0"/>
    <s v=" "/>
    <x v="0"/>
    <m/>
    <x v="0"/>
    <m/>
    <x v="0"/>
    <s v=" "/>
    <n v="10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19"/>
    <m/>
    <x v="0"/>
    <s v=" "/>
    <x v="0"/>
    <x v="0"/>
    <m/>
    <x v="0"/>
    <x v="0"/>
    <x v="0"/>
    <s v=" "/>
    <x v="0"/>
    <m/>
    <x v="0"/>
    <m/>
    <x v="0"/>
    <s v=" "/>
    <n v="10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0"/>
    <m/>
    <x v="0"/>
    <s v=" "/>
    <x v="0"/>
    <x v="0"/>
    <m/>
    <x v="0"/>
    <x v="0"/>
    <x v="0"/>
    <s v=" "/>
    <x v="0"/>
    <m/>
    <x v="0"/>
    <m/>
    <x v="0"/>
    <s v=" "/>
    <n v="10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1"/>
    <m/>
    <x v="0"/>
    <s v=" "/>
    <x v="0"/>
    <x v="0"/>
    <m/>
    <x v="0"/>
    <x v="0"/>
    <x v="0"/>
    <s v=" "/>
    <x v="0"/>
    <m/>
    <x v="0"/>
    <m/>
    <x v="0"/>
    <s v=" "/>
    <n v="10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2"/>
    <m/>
    <x v="0"/>
    <s v=" "/>
    <x v="0"/>
    <x v="0"/>
    <m/>
    <x v="0"/>
    <x v="0"/>
    <x v="0"/>
    <s v=" "/>
    <x v="0"/>
    <m/>
    <x v="0"/>
    <m/>
    <x v="0"/>
    <s v=" "/>
    <n v="10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3"/>
    <m/>
    <x v="0"/>
    <s v=" "/>
    <x v="0"/>
    <x v="0"/>
    <m/>
    <x v="0"/>
    <x v="0"/>
    <x v="0"/>
    <s v=" "/>
    <x v="0"/>
    <m/>
    <x v="0"/>
    <m/>
    <x v="0"/>
    <s v=" "/>
    <n v="10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4"/>
    <m/>
    <x v="0"/>
    <s v=" "/>
    <x v="0"/>
    <x v="0"/>
    <m/>
    <x v="0"/>
    <x v="0"/>
    <x v="0"/>
    <s v=" "/>
    <x v="0"/>
    <m/>
    <x v="0"/>
    <m/>
    <x v="0"/>
    <s v=" "/>
    <n v="10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5"/>
    <m/>
    <x v="0"/>
    <s v=" "/>
    <x v="0"/>
    <x v="0"/>
    <m/>
    <x v="0"/>
    <x v="0"/>
    <x v="0"/>
    <s v=" "/>
    <x v="0"/>
    <m/>
    <x v="0"/>
    <m/>
    <x v="0"/>
    <s v=" "/>
    <n v="10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6"/>
    <m/>
    <x v="0"/>
    <s v=" "/>
    <x v="0"/>
    <x v="0"/>
    <m/>
    <x v="0"/>
    <x v="0"/>
    <x v="0"/>
    <s v=" "/>
    <x v="0"/>
    <m/>
    <x v="0"/>
    <m/>
    <x v="0"/>
    <s v=" "/>
    <n v="10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7"/>
    <m/>
    <x v="0"/>
    <s v=" "/>
    <x v="0"/>
    <x v="0"/>
    <m/>
    <x v="0"/>
    <x v="0"/>
    <x v="0"/>
    <s v=" "/>
    <x v="0"/>
    <m/>
    <x v="0"/>
    <m/>
    <x v="0"/>
    <s v=" "/>
    <n v="10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8"/>
    <m/>
    <x v="0"/>
    <s v=" "/>
    <x v="0"/>
    <x v="0"/>
    <m/>
    <x v="0"/>
    <x v="0"/>
    <x v="0"/>
    <s v=" "/>
    <x v="0"/>
    <m/>
    <x v="0"/>
    <m/>
    <x v="0"/>
    <s v=" "/>
    <n v="10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29"/>
    <m/>
    <x v="0"/>
    <s v=" "/>
    <x v="0"/>
    <x v="0"/>
    <m/>
    <x v="0"/>
    <x v="0"/>
    <x v="0"/>
    <s v=" "/>
    <x v="0"/>
    <m/>
    <x v="0"/>
    <m/>
    <x v="0"/>
    <s v=" "/>
    <n v="10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0"/>
    <m/>
    <x v="0"/>
    <s v=" "/>
    <x v="0"/>
    <x v="0"/>
    <m/>
    <x v="0"/>
    <x v="0"/>
    <x v="0"/>
    <s v=" "/>
    <x v="0"/>
    <m/>
    <x v="0"/>
    <m/>
    <x v="0"/>
    <s v=" "/>
    <n v="10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1"/>
    <m/>
    <x v="0"/>
    <s v=" "/>
    <x v="0"/>
    <x v="0"/>
    <m/>
    <x v="0"/>
    <x v="0"/>
    <x v="0"/>
    <s v=" "/>
    <x v="0"/>
    <m/>
    <x v="0"/>
    <m/>
    <x v="0"/>
    <s v=" "/>
    <n v="10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2"/>
    <m/>
    <x v="0"/>
    <s v=" "/>
    <x v="0"/>
    <x v="0"/>
    <m/>
    <x v="0"/>
    <x v="0"/>
    <x v="0"/>
    <s v=" "/>
    <x v="0"/>
    <m/>
    <x v="0"/>
    <m/>
    <x v="0"/>
    <s v=" "/>
    <n v="10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3"/>
    <m/>
    <x v="0"/>
    <s v=" "/>
    <x v="0"/>
    <x v="0"/>
    <m/>
    <x v="0"/>
    <x v="0"/>
    <x v="0"/>
    <s v=" "/>
    <x v="0"/>
    <m/>
    <x v="0"/>
    <m/>
    <x v="0"/>
    <s v=" "/>
    <n v="10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4"/>
    <m/>
    <x v="0"/>
    <s v=" "/>
    <x v="0"/>
    <x v="0"/>
    <m/>
    <x v="0"/>
    <x v="0"/>
    <x v="0"/>
    <s v=" "/>
    <x v="0"/>
    <m/>
    <x v="0"/>
    <m/>
    <x v="0"/>
    <s v=" "/>
    <n v="10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5"/>
    <m/>
    <x v="0"/>
    <s v=" "/>
    <x v="0"/>
    <x v="0"/>
    <m/>
    <x v="0"/>
    <x v="0"/>
    <x v="0"/>
    <s v=" "/>
    <x v="0"/>
    <m/>
    <x v="0"/>
    <m/>
    <x v="0"/>
    <s v=" "/>
    <n v="10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6"/>
    <m/>
    <x v="0"/>
    <s v=" "/>
    <x v="0"/>
    <x v="0"/>
    <m/>
    <x v="0"/>
    <x v="0"/>
    <x v="0"/>
    <s v=" "/>
    <x v="0"/>
    <m/>
    <x v="0"/>
    <m/>
    <x v="0"/>
    <s v=" "/>
    <n v="10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7"/>
    <m/>
    <x v="0"/>
    <s v=" "/>
    <x v="0"/>
    <x v="0"/>
    <m/>
    <x v="0"/>
    <x v="0"/>
    <x v="0"/>
    <s v=" "/>
    <x v="0"/>
    <m/>
    <x v="0"/>
    <m/>
    <x v="0"/>
    <s v=" "/>
    <n v="10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8"/>
    <m/>
    <x v="0"/>
    <s v=" "/>
    <x v="0"/>
    <x v="0"/>
    <m/>
    <x v="0"/>
    <x v="0"/>
    <x v="0"/>
    <s v=" "/>
    <x v="0"/>
    <m/>
    <x v="0"/>
    <m/>
    <x v="0"/>
    <s v=" "/>
    <n v="10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39"/>
    <m/>
    <x v="0"/>
    <s v=" "/>
    <x v="0"/>
    <x v="0"/>
    <m/>
    <x v="0"/>
    <x v="0"/>
    <x v="0"/>
    <s v=" "/>
    <x v="0"/>
    <m/>
    <x v="0"/>
    <m/>
    <x v="0"/>
    <s v=" "/>
    <n v="10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0"/>
    <m/>
    <x v="0"/>
    <s v=" "/>
    <x v="0"/>
    <x v="0"/>
    <m/>
    <x v="0"/>
    <x v="0"/>
    <x v="0"/>
    <s v=" "/>
    <x v="0"/>
    <m/>
    <x v="0"/>
    <m/>
    <x v="0"/>
    <s v=" "/>
    <n v="10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1"/>
    <m/>
    <x v="0"/>
    <s v=" "/>
    <x v="0"/>
    <x v="0"/>
    <m/>
    <x v="0"/>
    <x v="0"/>
    <x v="0"/>
    <s v=" "/>
    <x v="0"/>
    <m/>
    <x v="0"/>
    <m/>
    <x v="0"/>
    <s v=" "/>
    <n v="10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2"/>
    <m/>
    <x v="0"/>
    <s v=" "/>
    <x v="0"/>
    <x v="0"/>
    <m/>
    <x v="0"/>
    <x v="0"/>
    <x v="0"/>
    <s v=" "/>
    <x v="0"/>
    <m/>
    <x v="0"/>
    <m/>
    <x v="0"/>
    <s v=" "/>
    <n v="10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3"/>
    <m/>
    <x v="0"/>
    <s v=" "/>
    <x v="0"/>
    <x v="0"/>
    <m/>
    <x v="0"/>
    <x v="0"/>
    <x v="0"/>
    <s v=" "/>
    <x v="0"/>
    <m/>
    <x v="0"/>
    <m/>
    <x v="0"/>
    <s v=" "/>
    <n v="10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4"/>
    <m/>
    <x v="0"/>
    <s v=" "/>
    <x v="0"/>
    <x v="0"/>
    <m/>
    <x v="0"/>
    <x v="0"/>
    <x v="0"/>
    <s v=" "/>
    <x v="0"/>
    <m/>
    <x v="0"/>
    <m/>
    <x v="0"/>
    <s v=" "/>
    <n v="10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5"/>
    <m/>
    <x v="0"/>
    <s v=" "/>
    <x v="0"/>
    <x v="0"/>
    <m/>
    <x v="0"/>
    <x v="0"/>
    <x v="0"/>
    <s v=" "/>
    <x v="0"/>
    <m/>
    <x v="0"/>
    <m/>
    <x v="0"/>
    <s v=" "/>
    <n v="10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6"/>
    <m/>
    <x v="0"/>
    <s v=" "/>
    <x v="0"/>
    <x v="0"/>
    <m/>
    <x v="0"/>
    <x v="0"/>
    <x v="0"/>
    <s v=" "/>
    <x v="0"/>
    <m/>
    <x v="0"/>
    <m/>
    <x v="0"/>
    <s v=" "/>
    <n v="10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7"/>
    <m/>
    <x v="0"/>
    <s v=" "/>
    <x v="0"/>
    <x v="0"/>
    <m/>
    <x v="0"/>
    <x v="0"/>
    <x v="0"/>
    <s v=" "/>
    <x v="0"/>
    <m/>
    <x v="0"/>
    <m/>
    <x v="0"/>
    <s v=" "/>
    <n v="10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8"/>
    <m/>
    <x v="0"/>
    <s v=" "/>
    <x v="0"/>
    <x v="0"/>
    <m/>
    <x v="0"/>
    <x v="0"/>
    <x v="0"/>
    <s v=" "/>
    <x v="0"/>
    <m/>
    <x v="0"/>
    <m/>
    <x v="0"/>
    <s v=" "/>
    <n v="10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49"/>
    <m/>
    <x v="0"/>
    <s v=" "/>
    <x v="0"/>
    <x v="0"/>
    <m/>
    <x v="0"/>
    <x v="0"/>
    <x v="0"/>
    <s v=" "/>
    <x v="0"/>
    <m/>
    <x v="0"/>
    <m/>
    <x v="0"/>
    <s v=" "/>
    <n v="10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0"/>
    <m/>
    <x v="0"/>
    <s v=" "/>
    <x v="0"/>
    <x v="0"/>
    <m/>
    <x v="0"/>
    <x v="0"/>
    <x v="0"/>
    <s v=" "/>
    <x v="0"/>
    <m/>
    <x v="0"/>
    <m/>
    <x v="0"/>
    <s v=" "/>
    <n v="10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1"/>
    <m/>
    <x v="0"/>
    <s v=" "/>
    <x v="0"/>
    <x v="0"/>
    <m/>
    <x v="0"/>
    <x v="0"/>
    <x v="0"/>
    <s v=" "/>
    <x v="0"/>
    <m/>
    <x v="0"/>
    <m/>
    <x v="0"/>
    <s v=" "/>
    <n v="10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2"/>
    <m/>
    <x v="0"/>
    <s v=" "/>
    <x v="0"/>
    <x v="0"/>
    <m/>
    <x v="0"/>
    <x v="0"/>
    <x v="0"/>
    <s v=" "/>
    <x v="0"/>
    <m/>
    <x v="0"/>
    <m/>
    <x v="0"/>
    <s v=" "/>
    <n v="10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3"/>
    <m/>
    <x v="0"/>
    <s v=" "/>
    <x v="0"/>
    <x v="0"/>
    <m/>
    <x v="0"/>
    <x v="0"/>
    <x v="0"/>
    <s v=" "/>
    <x v="0"/>
    <m/>
    <x v="0"/>
    <m/>
    <x v="0"/>
    <s v=" "/>
    <n v="10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4"/>
    <m/>
    <x v="0"/>
    <s v=" "/>
    <x v="0"/>
    <x v="0"/>
    <m/>
    <x v="0"/>
    <x v="0"/>
    <x v="0"/>
    <s v=" "/>
    <x v="0"/>
    <m/>
    <x v="0"/>
    <m/>
    <x v="0"/>
    <s v=" "/>
    <n v="10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5"/>
    <m/>
    <x v="0"/>
    <s v=" "/>
    <x v="0"/>
    <x v="0"/>
    <m/>
    <x v="0"/>
    <x v="0"/>
    <x v="0"/>
    <s v=" "/>
    <x v="0"/>
    <m/>
    <x v="0"/>
    <m/>
    <x v="0"/>
    <s v=" "/>
    <n v="10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6"/>
    <m/>
    <x v="0"/>
    <s v=" "/>
    <x v="0"/>
    <x v="0"/>
    <m/>
    <x v="0"/>
    <x v="0"/>
    <x v="0"/>
    <s v=" "/>
    <x v="0"/>
    <m/>
    <x v="0"/>
    <m/>
    <x v="0"/>
    <s v=" "/>
    <n v="10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7"/>
    <m/>
    <x v="0"/>
    <s v=" "/>
    <x v="0"/>
    <x v="0"/>
    <m/>
    <x v="0"/>
    <x v="0"/>
    <x v="0"/>
    <s v=" "/>
    <x v="0"/>
    <m/>
    <x v="0"/>
    <m/>
    <x v="0"/>
    <s v=" "/>
    <n v="10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8"/>
    <m/>
    <x v="0"/>
    <s v=" "/>
    <x v="0"/>
    <x v="0"/>
    <m/>
    <x v="0"/>
    <x v="0"/>
    <x v="0"/>
    <s v=" "/>
    <x v="0"/>
    <m/>
    <x v="0"/>
    <m/>
    <x v="0"/>
    <s v=" "/>
    <n v="10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59"/>
    <m/>
    <x v="0"/>
    <s v=" "/>
    <x v="0"/>
    <x v="0"/>
    <m/>
    <x v="0"/>
    <x v="0"/>
    <x v="0"/>
    <s v=" "/>
    <x v="0"/>
    <m/>
    <x v="0"/>
    <m/>
    <x v="0"/>
    <s v=" "/>
    <n v="10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0"/>
    <m/>
    <x v="0"/>
    <s v=" "/>
    <x v="0"/>
    <x v="0"/>
    <m/>
    <x v="0"/>
    <x v="0"/>
    <x v="0"/>
    <s v=" "/>
    <x v="0"/>
    <m/>
    <x v="0"/>
    <m/>
    <x v="0"/>
    <s v=" "/>
    <n v="10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1"/>
    <m/>
    <x v="0"/>
    <s v=" "/>
    <x v="0"/>
    <x v="0"/>
    <m/>
    <x v="0"/>
    <x v="0"/>
    <x v="0"/>
    <s v=" "/>
    <x v="0"/>
    <m/>
    <x v="0"/>
    <m/>
    <x v="0"/>
    <s v=" "/>
    <n v="10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2"/>
    <m/>
    <x v="0"/>
    <s v=" "/>
    <x v="0"/>
    <x v="0"/>
    <m/>
    <x v="0"/>
    <x v="0"/>
    <x v="0"/>
    <s v=" "/>
    <x v="0"/>
    <m/>
    <x v="0"/>
    <m/>
    <x v="0"/>
    <s v=" "/>
    <n v="10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3"/>
    <m/>
    <x v="0"/>
    <s v=" "/>
    <x v="0"/>
    <x v="0"/>
    <m/>
    <x v="0"/>
    <x v="0"/>
    <x v="0"/>
    <s v=" "/>
    <x v="0"/>
    <m/>
    <x v="0"/>
    <m/>
    <x v="0"/>
    <s v=" "/>
    <n v="10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4"/>
    <m/>
    <x v="0"/>
    <s v=" "/>
    <x v="0"/>
    <x v="0"/>
    <m/>
    <x v="0"/>
    <x v="0"/>
    <x v="0"/>
    <s v=" "/>
    <x v="0"/>
    <m/>
    <x v="0"/>
    <m/>
    <x v="0"/>
    <s v=" "/>
    <n v="10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5"/>
    <m/>
    <x v="0"/>
    <s v=" "/>
    <x v="0"/>
    <x v="0"/>
    <m/>
    <x v="0"/>
    <x v="0"/>
    <x v="0"/>
    <s v=" "/>
    <x v="0"/>
    <m/>
    <x v="0"/>
    <m/>
    <x v="0"/>
    <s v=" "/>
    <n v="10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6"/>
    <m/>
    <x v="0"/>
    <s v=" "/>
    <x v="0"/>
    <x v="0"/>
    <m/>
    <x v="0"/>
    <x v="0"/>
    <x v="0"/>
    <s v=" "/>
    <x v="0"/>
    <m/>
    <x v="0"/>
    <m/>
    <x v="0"/>
    <s v=" "/>
    <n v="10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7"/>
    <m/>
    <x v="0"/>
    <s v=" "/>
    <x v="0"/>
    <x v="0"/>
    <m/>
    <x v="0"/>
    <x v="0"/>
    <x v="0"/>
    <s v=" "/>
    <x v="0"/>
    <m/>
    <x v="0"/>
    <m/>
    <x v="0"/>
    <s v=" "/>
    <n v="10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8"/>
    <m/>
    <x v="0"/>
    <s v=" "/>
    <x v="0"/>
    <x v="0"/>
    <m/>
    <x v="0"/>
    <x v="0"/>
    <x v="0"/>
    <s v=" "/>
    <x v="0"/>
    <m/>
    <x v="0"/>
    <m/>
    <x v="0"/>
    <s v=" "/>
    <n v="10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69"/>
    <m/>
    <x v="0"/>
    <s v=" "/>
    <x v="0"/>
    <x v="0"/>
    <m/>
    <x v="0"/>
    <x v="0"/>
    <x v="0"/>
    <s v=" "/>
    <x v="0"/>
    <m/>
    <x v="0"/>
    <m/>
    <x v="0"/>
    <s v=" "/>
    <n v="10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0"/>
    <m/>
    <x v="0"/>
    <s v=" "/>
    <x v="0"/>
    <x v="0"/>
    <m/>
    <x v="0"/>
    <x v="0"/>
    <x v="0"/>
    <s v=" "/>
    <x v="0"/>
    <m/>
    <x v="0"/>
    <m/>
    <x v="0"/>
    <s v=" "/>
    <n v="10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1"/>
    <m/>
    <x v="0"/>
    <s v=" "/>
    <x v="0"/>
    <x v="0"/>
    <m/>
    <x v="0"/>
    <x v="0"/>
    <x v="0"/>
    <s v=" "/>
    <x v="0"/>
    <m/>
    <x v="0"/>
    <m/>
    <x v="0"/>
    <s v=" "/>
    <n v="10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2"/>
    <m/>
    <x v="0"/>
    <s v=" "/>
    <x v="0"/>
    <x v="0"/>
    <m/>
    <x v="0"/>
    <x v="0"/>
    <x v="0"/>
    <s v=" "/>
    <x v="0"/>
    <m/>
    <x v="0"/>
    <m/>
    <x v="0"/>
    <s v=" "/>
    <n v="10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3"/>
    <m/>
    <x v="0"/>
    <s v=" "/>
    <x v="0"/>
    <x v="0"/>
    <m/>
    <x v="0"/>
    <x v="0"/>
    <x v="0"/>
    <s v=" "/>
    <x v="0"/>
    <m/>
    <x v="0"/>
    <m/>
    <x v="0"/>
    <s v=" "/>
    <n v="10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4"/>
    <m/>
    <x v="0"/>
    <s v=" "/>
    <x v="0"/>
    <x v="0"/>
    <m/>
    <x v="0"/>
    <x v="0"/>
    <x v="0"/>
    <s v=" "/>
    <x v="0"/>
    <m/>
    <x v="0"/>
    <m/>
    <x v="0"/>
    <s v=" "/>
    <n v="10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5"/>
    <m/>
    <x v="0"/>
    <s v=" "/>
    <x v="0"/>
    <x v="0"/>
    <m/>
    <x v="0"/>
    <x v="0"/>
    <x v="0"/>
    <s v=" "/>
    <x v="0"/>
    <m/>
    <x v="0"/>
    <m/>
    <x v="0"/>
    <s v=" "/>
    <n v="10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6"/>
    <m/>
    <x v="0"/>
    <s v=" "/>
    <x v="0"/>
    <x v="0"/>
    <m/>
    <x v="0"/>
    <x v="0"/>
    <x v="0"/>
    <s v=" "/>
    <x v="0"/>
    <m/>
    <x v="0"/>
    <m/>
    <x v="0"/>
    <s v=" "/>
    <n v="10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7"/>
    <m/>
    <x v="0"/>
    <s v=" "/>
    <x v="0"/>
    <x v="0"/>
    <m/>
    <x v="0"/>
    <x v="0"/>
    <x v="0"/>
    <s v=" "/>
    <x v="0"/>
    <m/>
    <x v="0"/>
    <m/>
    <x v="0"/>
    <s v=" "/>
    <n v="10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8"/>
    <m/>
    <x v="0"/>
    <s v=" "/>
    <x v="0"/>
    <x v="0"/>
    <m/>
    <x v="0"/>
    <x v="0"/>
    <x v="0"/>
    <s v=" "/>
    <x v="0"/>
    <m/>
    <x v="0"/>
    <m/>
    <x v="0"/>
    <s v=" "/>
    <n v="10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79"/>
    <m/>
    <x v="0"/>
    <s v=" "/>
    <x v="0"/>
    <x v="0"/>
    <m/>
    <x v="0"/>
    <x v="0"/>
    <x v="0"/>
    <s v=" "/>
    <x v="0"/>
    <m/>
    <x v="0"/>
    <m/>
    <x v="0"/>
    <s v=" "/>
    <n v="10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0"/>
    <m/>
    <x v="0"/>
    <s v=" "/>
    <x v="0"/>
    <x v="0"/>
    <m/>
    <x v="0"/>
    <x v="0"/>
    <x v="0"/>
    <s v=" "/>
    <x v="0"/>
    <m/>
    <x v="0"/>
    <m/>
    <x v="0"/>
    <s v=" "/>
    <n v="10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1"/>
    <m/>
    <x v="0"/>
    <s v=" "/>
    <x v="0"/>
    <x v="0"/>
    <m/>
    <x v="0"/>
    <x v="0"/>
    <x v="0"/>
    <s v=" "/>
    <x v="0"/>
    <m/>
    <x v="0"/>
    <m/>
    <x v="0"/>
    <s v=" "/>
    <n v="10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2"/>
    <m/>
    <x v="0"/>
    <s v=" "/>
    <x v="0"/>
    <x v="0"/>
    <m/>
    <x v="0"/>
    <x v="0"/>
    <x v="0"/>
    <s v=" "/>
    <x v="0"/>
    <m/>
    <x v="0"/>
    <m/>
    <x v="0"/>
    <s v=" "/>
    <n v="10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3"/>
    <m/>
    <x v="0"/>
    <s v=" "/>
    <x v="0"/>
    <x v="0"/>
    <m/>
    <x v="0"/>
    <x v="0"/>
    <x v="0"/>
    <s v=" "/>
    <x v="0"/>
    <m/>
    <x v="0"/>
    <m/>
    <x v="0"/>
    <s v=" "/>
    <n v="10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4"/>
    <m/>
    <x v="0"/>
    <s v=" "/>
    <x v="0"/>
    <x v="0"/>
    <m/>
    <x v="0"/>
    <x v="0"/>
    <x v="0"/>
    <s v=" "/>
    <x v="0"/>
    <m/>
    <x v="0"/>
    <m/>
    <x v="0"/>
    <s v=" "/>
    <n v="10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5"/>
    <m/>
    <x v="0"/>
    <s v=" "/>
    <x v="0"/>
    <x v="0"/>
    <m/>
    <x v="0"/>
    <x v="0"/>
    <x v="0"/>
    <s v=" "/>
    <x v="0"/>
    <m/>
    <x v="0"/>
    <m/>
    <x v="0"/>
    <s v=" "/>
    <n v="10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6"/>
    <m/>
    <x v="0"/>
    <s v=" "/>
    <x v="0"/>
    <x v="0"/>
    <m/>
    <x v="0"/>
    <x v="0"/>
    <x v="0"/>
    <s v=" "/>
    <x v="0"/>
    <m/>
    <x v="0"/>
    <m/>
    <x v="0"/>
    <s v=" "/>
    <n v="10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7"/>
    <m/>
    <x v="0"/>
    <s v=" "/>
    <x v="0"/>
    <x v="0"/>
    <m/>
    <x v="0"/>
    <x v="0"/>
    <x v="0"/>
    <s v=" "/>
    <x v="0"/>
    <m/>
    <x v="0"/>
    <m/>
    <x v="0"/>
    <s v=" "/>
    <n v="10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8"/>
    <m/>
    <x v="0"/>
    <s v=" "/>
    <x v="0"/>
    <x v="0"/>
    <m/>
    <x v="0"/>
    <x v="0"/>
    <x v="0"/>
    <s v=" "/>
    <x v="0"/>
    <m/>
    <x v="0"/>
    <m/>
    <x v="0"/>
    <s v=" "/>
    <n v="10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89"/>
    <m/>
    <x v="0"/>
    <s v=" "/>
    <x v="0"/>
    <x v="0"/>
    <m/>
    <x v="0"/>
    <x v="0"/>
    <x v="0"/>
    <s v=" "/>
    <x v="0"/>
    <m/>
    <x v="0"/>
    <m/>
    <x v="0"/>
    <s v=" "/>
    <n v="10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0"/>
    <m/>
    <x v="0"/>
    <s v=" "/>
    <x v="0"/>
    <x v="0"/>
    <m/>
    <x v="0"/>
    <x v="0"/>
    <x v="0"/>
    <s v=" "/>
    <x v="0"/>
    <m/>
    <x v="0"/>
    <m/>
    <x v="0"/>
    <s v=" "/>
    <n v="10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1"/>
    <m/>
    <x v="0"/>
    <s v=" "/>
    <x v="0"/>
    <x v="0"/>
    <m/>
    <x v="0"/>
    <x v="0"/>
    <x v="0"/>
    <s v=" "/>
    <x v="0"/>
    <m/>
    <x v="0"/>
    <m/>
    <x v="0"/>
    <s v=" "/>
    <n v="10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2"/>
    <m/>
    <x v="0"/>
    <s v=" "/>
    <x v="0"/>
    <x v="0"/>
    <m/>
    <x v="0"/>
    <x v="0"/>
    <x v="0"/>
    <s v=" "/>
    <x v="0"/>
    <m/>
    <x v="0"/>
    <m/>
    <x v="0"/>
    <s v=" "/>
    <n v="10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3"/>
    <m/>
    <x v="0"/>
    <s v=" "/>
    <x v="0"/>
    <x v="0"/>
    <m/>
    <x v="0"/>
    <x v="0"/>
    <x v="0"/>
    <s v=" "/>
    <x v="0"/>
    <m/>
    <x v="0"/>
    <m/>
    <x v="0"/>
    <s v=" "/>
    <n v="10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4"/>
    <m/>
    <x v="0"/>
    <s v=" "/>
    <x v="0"/>
    <x v="0"/>
    <m/>
    <x v="0"/>
    <x v="0"/>
    <x v="0"/>
    <s v=" "/>
    <x v="0"/>
    <m/>
    <x v="0"/>
    <m/>
    <x v="0"/>
    <s v=" "/>
    <n v="10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5"/>
    <m/>
    <x v="0"/>
    <s v=" "/>
    <x v="0"/>
    <x v="0"/>
    <m/>
    <x v="0"/>
    <x v="0"/>
    <x v="0"/>
    <s v=" "/>
    <x v="0"/>
    <m/>
    <x v="0"/>
    <m/>
    <x v="0"/>
    <s v=" "/>
    <n v="10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6"/>
    <m/>
    <x v="0"/>
    <s v=" "/>
    <x v="0"/>
    <x v="0"/>
    <m/>
    <x v="0"/>
    <x v="0"/>
    <x v="0"/>
    <s v=" "/>
    <x v="0"/>
    <m/>
    <x v="0"/>
    <m/>
    <x v="0"/>
    <s v=" "/>
    <n v="10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7"/>
    <m/>
    <x v="0"/>
    <s v=" "/>
    <x v="0"/>
    <x v="0"/>
    <m/>
    <x v="0"/>
    <x v="0"/>
    <x v="0"/>
    <s v=" "/>
    <x v="0"/>
    <m/>
    <x v="0"/>
    <m/>
    <x v="0"/>
    <s v=" "/>
    <n v="10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8"/>
    <m/>
    <x v="0"/>
    <s v=" "/>
    <x v="0"/>
    <x v="0"/>
    <m/>
    <x v="0"/>
    <x v="0"/>
    <x v="0"/>
    <s v=" "/>
    <x v="0"/>
    <m/>
    <x v="0"/>
    <m/>
    <x v="0"/>
    <s v=" "/>
    <n v="10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099"/>
    <m/>
    <x v="0"/>
    <s v=" "/>
    <x v="0"/>
    <x v="0"/>
    <m/>
    <x v="0"/>
    <x v="0"/>
    <x v="0"/>
    <s v=" "/>
    <x v="0"/>
    <m/>
    <x v="0"/>
    <m/>
    <x v="0"/>
    <s v=" "/>
    <n v="10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0"/>
    <m/>
    <x v="0"/>
    <s v=" "/>
    <x v="0"/>
    <x v="0"/>
    <m/>
    <x v="0"/>
    <x v="0"/>
    <x v="0"/>
    <s v=" "/>
    <x v="0"/>
    <m/>
    <x v="0"/>
    <m/>
    <x v="0"/>
    <s v=" "/>
    <n v="11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1"/>
    <m/>
    <x v="0"/>
    <s v=" "/>
    <x v="0"/>
    <x v="0"/>
    <m/>
    <x v="0"/>
    <x v="0"/>
    <x v="0"/>
    <s v=" "/>
    <x v="0"/>
    <m/>
    <x v="0"/>
    <m/>
    <x v="0"/>
    <s v=" "/>
    <n v="11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2"/>
    <m/>
    <x v="0"/>
    <s v=" "/>
    <x v="0"/>
    <x v="0"/>
    <m/>
    <x v="0"/>
    <x v="0"/>
    <x v="0"/>
    <s v=" "/>
    <x v="0"/>
    <m/>
    <x v="0"/>
    <m/>
    <x v="0"/>
    <s v=" "/>
    <n v="11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3"/>
    <m/>
    <x v="0"/>
    <s v=" "/>
    <x v="0"/>
    <x v="0"/>
    <m/>
    <x v="0"/>
    <x v="0"/>
    <x v="0"/>
    <s v=" "/>
    <x v="0"/>
    <m/>
    <x v="0"/>
    <m/>
    <x v="0"/>
    <s v=" "/>
    <n v="11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4"/>
    <m/>
    <x v="0"/>
    <s v=" "/>
    <x v="0"/>
    <x v="0"/>
    <m/>
    <x v="0"/>
    <x v="0"/>
    <x v="0"/>
    <s v=" "/>
    <x v="0"/>
    <m/>
    <x v="0"/>
    <m/>
    <x v="0"/>
    <s v=" "/>
    <n v="11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5"/>
    <m/>
    <x v="0"/>
    <s v=" "/>
    <x v="0"/>
    <x v="0"/>
    <m/>
    <x v="0"/>
    <x v="0"/>
    <x v="0"/>
    <s v=" "/>
    <x v="0"/>
    <m/>
    <x v="0"/>
    <m/>
    <x v="0"/>
    <s v=" "/>
    <n v="11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6"/>
    <m/>
    <x v="0"/>
    <s v=" "/>
    <x v="0"/>
    <x v="0"/>
    <m/>
    <x v="0"/>
    <x v="0"/>
    <x v="0"/>
    <s v=" "/>
    <x v="0"/>
    <m/>
    <x v="0"/>
    <m/>
    <x v="0"/>
    <s v=" "/>
    <n v="11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7"/>
    <m/>
    <x v="0"/>
    <s v=" "/>
    <x v="0"/>
    <x v="0"/>
    <m/>
    <x v="0"/>
    <x v="0"/>
    <x v="0"/>
    <s v=" "/>
    <x v="0"/>
    <m/>
    <x v="0"/>
    <m/>
    <x v="0"/>
    <s v=" "/>
    <n v="11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8"/>
    <m/>
    <x v="0"/>
    <s v=" "/>
    <x v="0"/>
    <x v="0"/>
    <m/>
    <x v="0"/>
    <x v="0"/>
    <x v="0"/>
    <s v=" "/>
    <x v="0"/>
    <m/>
    <x v="0"/>
    <m/>
    <x v="0"/>
    <s v=" "/>
    <n v="11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09"/>
    <m/>
    <x v="0"/>
    <s v=" "/>
    <x v="0"/>
    <x v="0"/>
    <m/>
    <x v="0"/>
    <x v="0"/>
    <x v="0"/>
    <s v=" "/>
    <x v="0"/>
    <m/>
    <x v="0"/>
    <m/>
    <x v="0"/>
    <s v=" "/>
    <n v="11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0"/>
    <m/>
    <x v="0"/>
    <s v=" "/>
    <x v="0"/>
    <x v="0"/>
    <m/>
    <x v="0"/>
    <x v="0"/>
    <x v="0"/>
    <s v=" "/>
    <x v="0"/>
    <m/>
    <x v="0"/>
    <m/>
    <x v="0"/>
    <s v=" "/>
    <n v="11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1"/>
    <m/>
    <x v="0"/>
    <s v=" "/>
    <x v="0"/>
    <x v="0"/>
    <m/>
    <x v="0"/>
    <x v="0"/>
    <x v="0"/>
    <s v=" "/>
    <x v="0"/>
    <m/>
    <x v="0"/>
    <m/>
    <x v="0"/>
    <s v=" "/>
    <n v="11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2"/>
    <m/>
    <x v="0"/>
    <s v=" "/>
    <x v="0"/>
    <x v="0"/>
    <m/>
    <x v="0"/>
    <x v="0"/>
    <x v="0"/>
    <s v=" "/>
    <x v="0"/>
    <m/>
    <x v="0"/>
    <m/>
    <x v="0"/>
    <s v=" "/>
    <n v="11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3"/>
    <m/>
    <x v="0"/>
    <s v=" "/>
    <x v="0"/>
    <x v="0"/>
    <m/>
    <x v="0"/>
    <x v="0"/>
    <x v="0"/>
    <s v=" "/>
    <x v="0"/>
    <m/>
    <x v="0"/>
    <m/>
    <x v="0"/>
    <s v=" "/>
    <n v="11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4"/>
    <m/>
    <x v="0"/>
    <s v=" "/>
    <x v="0"/>
    <x v="0"/>
    <m/>
    <x v="0"/>
    <x v="0"/>
    <x v="0"/>
    <s v=" "/>
    <x v="0"/>
    <m/>
    <x v="0"/>
    <m/>
    <x v="0"/>
    <s v=" "/>
    <n v="11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5"/>
    <m/>
    <x v="0"/>
    <s v=" "/>
    <x v="0"/>
    <x v="0"/>
    <m/>
    <x v="0"/>
    <x v="0"/>
    <x v="0"/>
    <s v=" "/>
    <x v="0"/>
    <m/>
    <x v="0"/>
    <m/>
    <x v="0"/>
    <s v=" "/>
    <n v="11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6"/>
    <m/>
    <x v="0"/>
    <s v=" "/>
    <x v="0"/>
    <x v="0"/>
    <m/>
    <x v="0"/>
    <x v="0"/>
    <x v="0"/>
    <s v=" "/>
    <x v="0"/>
    <m/>
    <x v="0"/>
    <m/>
    <x v="0"/>
    <s v=" "/>
    <n v="11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7"/>
    <m/>
    <x v="0"/>
    <s v=" "/>
    <x v="0"/>
    <x v="0"/>
    <m/>
    <x v="0"/>
    <x v="0"/>
    <x v="0"/>
    <s v=" "/>
    <x v="0"/>
    <m/>
    <x v="0"/>
    <m/>
    <x v="0"/>
    <s v=" "/>
    <n v="11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8"/>
    <m/>
    <x v="0"/>
    <s v=" "/>
    <x v="0"/>
    <x v="0"/>
    <m/>
    <x v="0"/>
    <x v="0"/>
    <x v="0"/>
    <s v=" "/>
    <x v="0"/>
    <m/>
    <x v="0"/>
    <m/>
    <x v="0"/>
    <s v=" "/>
    <n v="11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19"/>
    <m/>
    <x v="0"/>
    <s v=" "/>
    <x v="0"/>
    <x v="0"/>
    <m/>
    <x v="0"/>
    <x v="0"/>
    <x v="0"/>
    <s v=" "/>
    <x v="0"/>
    <m/>
    <x v="0"/>
    <m/>
    <x v="0"/>
    <s v=" "/>
    <n v="11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0"/>
    <m/>
    <x v="0"/>
    <s v=" "/>
    <x v="0"/>
    <x v="0"/>
    <m/>
    <x v="0"/>
    <x v="0"/>
    <x v="0"/>
    <s v=" "/>
    <x v="0"/>
    <m/>
    <x v="0"/>
    <m/>
    <x v="0"/>
    <s v=" "/>
    <n v="11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1"/>
    <m/>
    <x v="0"/>
    <s v=" "/>
    <x v="0"/>
    <x v="0"/>
    <m/>
    <x v="0"/>
    <x v="0"/>
    <x v="0"/>
    <s v=" "/>
    <x v="0"/>
    <m/>
    <x v="0"/>
    <m/>
    <x v="0"/>
    <s v=" "/>
    <n v="11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2"/>
    <m/>
    <x v="0"/>
    <s v=" "/>
    <x v="0"/>
    <x v="0"/>
    <m/>
    <x v="0"/>
    <x v="0"/>
    <x v="0"/>
    <s v=" "/>
    <x v="0"/>
    <m/>
    <x v="0"/>
    <m/>
    <x v="0"/>
    <s v=" "/>
    <n v="11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3"/>
    <m/>
    <x v="0"/>
    <s v=" "/>
    <x v="0"/>
    <x v="0"/>
    <m/>
    <x v="0"/>
    <x v="0"/>
    <x v="0"/>
    <s v=" "/>
    <x v="0"/>
    <m/>
    <x v="0"/>
    <m/>
    <x v="0"/>
    <s v=" "/>
    <n v="11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4"/>
    <m/>
    <x v="0"/>
    <s v=" "/>
    <x v="0"/>
    <x v="0"/>
    <m/>
    <x v="0"/>
    <x v="0"/>
    <x v="0"/>
    <s v=" "/>
    <x v="0"/>
    <m/>
    <x v="0"/>
    <m/>
    <x v="0"/>
    <s v=" "/>
    <n v="11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5"/>
    <m/>
    <x v="0"/>
    <s v=" "/>
    <x v="0"/>
    <x v="0"/>
    <m/>
    <x v="0"/>
    <x v="0"/>
    <x v="0"/>
    <s v=" "/>
    <x v="0"/>
    <m/>
    <x v="0"/>
    <m/>
    <x v="0"/>
    <s v=" "/>
    <n v="11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6"/>
    <m/>
    <x v="0"/>
    <s v=" "/>
    <x v="0"/>
    <x v="0"/>
    <m/>
    <x v="0"/>
    <x v="0"/>
    <x v="0"/>
    <s v=" "/>
    <x v="0"/>
    <m/>
    <x v="0"/>
    <m/>
    <x v="0"/>
    <s v=" "/>
    <n v="11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7"/>
    <m/>
    <x v="0"/>
    <s v=" "/>
    <x v="0"/>
    <x v="0"/>
    <m/>
    <x v="0"/>
    <x v="0"/>
    <x v="0"/>
    <s v=" "/>
    <x v="0"/>
    <m/>
    <x v="0"/>
    <m/>
    <x v="0"/>
    <s v=" "/>
    <n v="11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8"/>
    <m/>
    <x v="0"/>
    <s v=" "/>
    <x v="0"/>
    <x v="0"/>
    <m/>
    <x v="0"/>
    <x v="0"/>
    <x v="0"/>
    <s v=" "/>
    <x v="0"/>
    <m/>
    <x v="0"/>
    <m/>
    <x v="0"/>
    <s v=" "/>
    <n v="11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29"/>
    <m/>
    <x v="0"/>
    <s v=" "/>
    <x v="0"/>
    <x v="0"/>
    <m/>
    <x v="0"/>
    <x v="0"/>
    <x v="0"/>
    <s v=" "/>
    <x v="0"/>
    <m/>
    <x v="0"/>
    <m/>
    <x v="0"/>
    <s v=" "/>
    <n v="11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0"/>
    <m/>
    <x v="0"/>
    <s v=" "/>
    <x v="0"/>
    <x v="0"/>
    <m/>
    <x v="0"/>
    <x v="0"/>
    <x v="0"/>
    <s v=" "/>
    <x v="0"/>
    <m/>
    <x v="0"/>
    <m/>
    <x v="0"/>
    <s v=" "/>
    <n v="11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1"/>
    <m/>
    <x v="0"/>
    <s v=" "/>
    <x v="0"/>
    <x v="0"/>
    <m/>
    <x v="0"/>
    <x v="0"/>
    <x v="0"/>
    <s v=" "/>
    <x v="0"/>
    <m/>
    <x v="0"/>
    <m/>
    <x v="0"/>
    <s v=" "/>
    <n v="11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2"/>
    <m/>
    <x v="0"/>
    <s v=" "/>
    <x v="0"/>
    <x v="0"/>
    <m/>
    <x v="0"/>
    <x v="0"/>
    <x v="0"/>
    <s v=" "/>
    <x v="0"/>
    <m/>
    <x v="0"/>
    <m/>
    <x v="0"/>
    <s v=" "/>
    <n v="11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3"/>
    <m/>
    <x v="0"/>
    <s v=" "/>
    <x v="0"/>
    <x v="0"/>
    <m/>
    <x v="0"/>
    <x v="0"/>
    <x v="0"/>
    <s v=" "/>
    <x v="0"/>
    <m/>
    <x v="0"/>
    <m/>
    <x v="0"/>
    <s v=" "/>
    <n v="11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4"/>
    <m/>
    <x v="0"/>
    <s v=" "/>
    <x v="0"/>
    <x v="0"/>
    <m/>
    <x v="0"/>
    <x v="0"/>
    <x v="0"/>
    <s v=" "/>
    <x v="0"/>
    <m/>
    <x v="0"/>
    <m/>
    <x v="0"/>
    <s v=" "/>
    <n v="11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5"/>
    <m/>
    <x v="0"/>
    <s v=" "/>
    <x v="0"/>
    <x v="0"/>
    <m/>
    <x v="0"/>
    <x v="0"/>
    <x v="0"/>
    <s v=" "/>
    <x v="0"/>
    <m/>
    <x v="0"/>
    <m/>
    <x v="0"/>
    <s v=" "/>
    <n v="11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6"/>
    <m/>
    <x v="0"/>
    <s v=" "/>
    <x v="0"/>
    <x v="0"/>
    <m/>
    <x v="0"/>
    <x v="0"/>
    <x v="0"/>
    <s v=" "/>
    <x v="0"/>
    <m/>
    <x v="0"/>
    <m/>
    <x v="0"/>
    <s v=" "/>
    <n v="11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7"/>
    <m/>
    <x v="0"/>
    <s v=" "/>
    <x v="0"/>
    <x v="0"/>
    <m/>
    <x v="0"/>
    <x v="0"/>
    <x v="0"/>
    <s v=" "/>
    <x v="0"/>
    <m/>
    <x v="0"/>
    <m/>
    <x v="0"/>
    <s v=" "/>
    <n v="11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8"/>
    <m/>
    <x v="0"/>
    <s v=" "/>
    <x v="0"/>
    <x v="0"/>
    <m/>
    <x v="0"/>
    <x v="0"/>
    <x v="0"/>
    <s v=" "/>
    <x v="0"/>
    <m/>
    <x v="0"/>
    <m/>
    <x v="0"/>
    <s v=" "/>
    <n v="11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39"/>
    <m/>
    <x v="0"/>
    <s v=" "/>
    <x v="0"/>
    <x v="0"/>
    <m/>
    <x v="0"/>
    <x v="0"/>
    <x v="0"/>
    <s v=" "/>
    <x v="0"/>
    <m/>
    <x v="0"/>
    <m/>
    <x v="0"/>
    <s v=" "/>
    <n v="11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0"/>
    <m/>
    <x v="0"/>
    <s v=" "/>
    <x v="0"/>
    <x v="0"/>
    <m/>
    <x v="0"/>
    <x v="0"/>
    <x v="0"/>
    <s v=" "/>
    <x v="0"/>
    <m/>
    <x v="0"/>
    <m/>
    <x v="0"/>
    <s v=" "/>
    <n v="11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1"/>
    <m/>
    <x v="0"/>
    <s v=" "/>
    <x v="0"/>
    <x v="0"/>
    <m/>
    <x v="0"/>
    <x v="0"/>
    <x v="0"/>
    <s v=" "/>
    <x v="0"/>
    <m/>
    <x v="0"/>
    <m/>
    <x v="0"/>
    <s v=" "/>
    <n v="11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2"/>
    <m/>
    <x v="0"/>
    <s v=" "/>
    <x v="0"/>
    <x v="0"/>
    <m/>
    <x v="0"/>
    <x v="0"/>
    <x v="0"/>
    <s v=" "/>
    <x v="0"/>
    <m/>
    <x v="0"/>
    <m/>
    <x v="0"/>
    <s v=" "/>
    <n v="11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3"/>
    <m/>
    <x v="0"/>
    <s v=" "/>
    <x v="0"/>
    <x v="0"/>
    <m/>
    <x v="0"/>
    <x v="0"/>
    <x v="0"/>
    <s v=" "/>
    <x v="0"/>
    <m/>
    <x v="0"/>
    <m/>
    <x v="0"/>
    <s v=" "/>
    <n v="11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4"/>
    <m/>
    <x v="0"/>
    <s v=" "/>
    <x v="0"/>
    <x v="0"/>
    <m/>
    <x v="0"/>
    <x v="0"/>
    <x v="0"/>
    <s v=" "/>
    <x v="0"/>
    <m/>
    <x v="0"/>
    <m/>
    <x v="0"/>
    <s v=" "/>
    <n v="11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5"/>
    <m/>
    <x v="0"/>
    <s v=" "/>
    <x v="0"/>
    <x v="0"/>
    <m/>
    <x v="0"/>
    <x v="0"/>
    <x v="0"/>
    <s v=" "/>
    <x v="0"/>
    <m/>
    <x v="0"/>
    <m/>
    <x v="0"/>
    <s v=" "/>
    <n v="11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6"/>
    <m/>
    <x v="0"/>
    <s v=" "/>
    <x v="0"/>
    <x v="0"/>
    <m/>
    <x v="0"/>
    <x v="0"/>
    <x v="0"/>
    <s v=" "/>
    <x v="0"/>
    <m/>
    <x v="0"/>
    <m/>
    <x v="0"/>
    <s v=" "/>
    <n v="11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7"/>
    <m/>
    <x v="0"/>
    <s v=" "/>
    <x v="0"/>
    <x v="0"/>
    <m/>
    <x v="0"/>
    <x v="0"/>
    <x v="0"/>
    <s v=" "/>
    <x v="0"/>
    <m/>
    <x v="0"/>
    <m/>
    <x v="0"/>
    <s v=" "/>
    <n v="11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8"/>
    <m/>
    <x v="0"/>
    <s v=" "/>
    <x v="0"/>
    <x v="0"/>
    <m/>
    <x v="0"/>
    <x v="0"/>
    <x v="0"/>
    <s v=" "/>
    <x v="0"/>
    <m/>
    <x v="0"/>
    <m/>
    <x v="0"/>
    <s v=" "/>
    <n v="11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49"/>
    <m/>
    <x v="0"/>
    <s v=" "/>
    <x v="0"/>
    <x v="0"/>
    <m/>
    <x v="0"/>
    <x v="0"/>
    <x v="0"/>
    <s v=" "/>
    <x v="0"/>
    <m/>
    <x v="0"/>
    <m/>
    <x v="0"/>
    <s v=" "/>
    <n v="11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0"/>
    <m/>
    <x v="0"/>
    <s v=" "/>
    <x v="0"/>
    <x v="0"/>
    <m/>
    <x v="0"/>
    <x v="0"/>
    <x v="0"/>
    <s v=" "/>
    <x v="0"/>
    <m/>
    <x v="0"/>
    <m/>
    <x v="0"/>
    <s v=" "/>
    <n v="11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1"/>
    <m/>
    <x v="0"/>
    <s v=" "/>
    <x v="0"/>
    <x v="0"/>
    <m/>
    <x v="0"/>
    <x v="0"/>
    <x v="0"/>
    <s v=" "/>
    <x v="0"/>
    <m/>
    <x v="0"/>
    <m/>
    <x v="0"/>
    <s v=" "/>
    <n v="11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2"/>
    <m/>
    <x v="0"/>
    <s v=" "/>
    <x v="0"/>
    <x v="0"/>
    <m/>
    <x v="0"/>
    <x v="0"/>
    <x v="0"/>
    <s v=" "/>
    <x v="0"/>
    <m/>
    <x v="0"/>
    <m/>
    <x v="0"/>
    <s v=" "/>
    <n v="11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3"/>
    <m/>
    <x v="0"/>
    <s v=" "/>
    <x v="0"/>
    <x v="0"/>
    <m/>
    <x v="0"/>
    <x v="0"/>
    <x v="0"/>
    <s v=" "/>
    <x v="0"/>
    <m/>
    <x v="0"/>
    <m/>
    <x v="0"/>
    <s v=" "/>
    <n v="11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4"/>
    <m/>
    <x v="0"/>
    <s v=" "/>
    <x v="0"/>
    <x v="0"/>
    <m/>
    <x v="0"/>
    <x v="0"/>
    <x v="0"/>
    <s v=" "/>
    <x v="0"/>
    <m/>
    <x v="0"/>
    <m/>
    <x v="0"/>
    <s v=" "/>
    <n v="11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5"/>
    <m/>
    <x v="0"/>
    <s v=" "/>
    <x v="0"/>
    <x v="0"/>
    <m/>
    <x v="0"/>
    <x v="0"/>
    <x v="0"/>
    <s v=" "/>
    <x v="0"/>
    <m/>
    <x v="0"/>
    <m/>
    <x v="0"/>
    <s v=" "/>
    <n v="11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6"/>
    <m/>
    <x v="0"/>
    <s v=" "/>
    <x v="0"/>
    <x v="0"/>
    <m/>
    <x v="0"/>
    <x v="0"/>
    <x v="0"/>
    <s v=" "/>
    <x v="0"/>
    <m/>
    <x v="0"/>
    <m/>
    <x v="0"/>
    <s v=" "/>
    <n v="11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7"/>
    <m/>
    <x v="0"/>
    <s v=" "/>
    <x v="0"/>
    <x v="0"/>
    <m/>
    <x v="0"/>
    <x v="0"/>
    <x v="0"/>
    <s v=" "/>
    <x v="0"/>
    <m/>
    <x v="0"/>
    <m/>
    <x v="0"/>
    <s v=" "/>
    <n v="11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8"/>
    <m/>
    <x v="0"/>
    <s v=" "/>
    <x v="0"/>
    <x v="0"/>
    <m/>
    <x v="0"/>
    <x v="0"/>
    <x v="0"/>
    <s v=" "/>
    <x v="0"/>
    <m/>
    <x v="0"/>
    <m/>
    <x v="0"/>
    <s v=" "/>
    <n v="11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59"/>
    <m/>
    <x v="0"/>
    <s v=" "/>
    <x v="0"/>
    <x v="0"/>
    <m/>
    <x v="0"/>
    <x v="0"/>
    <x v="0"/>
    <s v=" "/>
    <x v="0"/>
    <m/>
    <x v="0"/>
    <m/>
    <x v="0"/>
    <s v=" "/>
    <n v="11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0"/>
    <m/>
    <x v="0"/>
    <s v=" "/>
    <x v="0"/>
    <x v="0"/>
    <m/>
    <x v="0"/>
    <x v="0"/>
    <x v="0"/>
    <s v=" "/>
    <x v="0"/>
    <m/>
    <x v="0"/>
    <m/>
    <x v="0"/>
    <s v=" "/>
    <n v="11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1"/>
    <m/>
    <x v="0"/>
    <s v=" "/>
    <x v="0"/>
    <x v="0"/>
    <m/>
    <x v="0"/>
    <x v="0"/>
    <x v="0"/>
    <s v=" "/>
    <x v="0"/>
    <m/>
    <x v="0"/>
    <m/>
    <x v="0"/>
    <s v=" "/>
    <n v="11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2"/>
    <m/>
    <x v="0"/>
    <s v=" "/>
    <x v="0"/>
    <x v="0"/>
    <m/>
    <x v="0"/>
    <x v="0"/>
    <x v="0"/>
    <s v=" "/>
    <x v="0"/>
    <m/>
    <x v="0"/>
    <m/>
    <x v="0"/>
    <s v=" "/>
    <n v="11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3"/>
    <m/>
    <x v="0"/>
    <s v=" "/>
    <x v="0"/>
    <x v="0"/>
    <m/>
    <x v="0"/>
    <x v="0"/>
    <x v="0"/>
    <s v=" "/>
    <x v="0"/>
    <m/>
    <x v="0"/>
    <m/>
    <x v="0"/>
    <s v=" "/>
    <n v="11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4"/>
    <m/>
    <x v="0"/>
    <s v=" "/>
    <x v="0"/>
    <x v="0"/>
    <m/>
    <x v="0"/>
    <x v="0"/>
    <x v="0"/>
    <s v=" "/>
    <x v="0"/>
    <m/>
    <x v="0"/>
    <m/>
    <x v="0"/>
    <s v=" "/>
    <n v="11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5"/>
    <m/>
    <x v="0"/>
    <s v=" "/>
    <x v="0"/>
    <x v="0"/>
    <m/>
    <x v="0"/>
    <x v="0"/>
    <x v="0"/>
    <s v=" "/>
    <x v="0"/>
    <m/>
    <x v="0"/>
    <m/>
    <x v="0"/>
    <s v=" "/>
    <n v="11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6"/>
    <m/>
    <x v="0"/>
    <s v=" "/>
    <x v="0"/>
    <x v="0"/>
    <m/>
    <x v="0"/>
    <x v="0"/>
    <x v="0"/>
    <s v=" "/>
    <x v="0"/>
    <m/>
    <x v="0"/>
    <m/>
    <x v="0"/>
    <s v=" "/>
    <n v="11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7"/>
    <m/>
    <x v="0"/>
    <s v=" "/>
    <x v="0"/>
    <x v="0"/>
    <m/>
    <x v="0"/>
    <x v="0"/>
    <x v="0"/>
    <s v=" "/>
    <x v="0"/>
    <m/>
    <x v="0"/>
    <m/>
    <x v="0"/>
    <s v=" "/>
    <n v="11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8"/>
    <m/>
    <x v="0"/>
    <s v=" "/>
    <x v="0"/>
    <x v="0"/>
    <m/>
    <x v="0"/>
    <x v="0"/>
    <x v="0"/>
    <s v=" "/>
    <x v="0"/>
    <m/>
    <x v="0"/>
    <m/>
    <x v="0"/>
    <s v=" "/>
    <n v="11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69"/>
    <m/>
    <x v="0"/>
    <s v=" "/>
    <x v="0"/>
    <x v="0"/>
    <m/>
    <x v="0"/>
    <x v="0"/>
    <x v="0"/>
    <s v=" "/>
    <x v="0"/>
    <m/>
    <x v="0"/>
    <m/>
    <x v="0"/>
    <s v=" "/>
    <n v="11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0"/>
    <m/>
    <x v="0"/>
    <s v=" "/>
    <x v="0"/>
    <x v="0"/>
    <m/>
    <x v="0"/>
    <x v="0"/>
    <x v="0"/>
    <s v=" "/>
    <x v="0"/>
    <m/>
    <x v="0"/>
    <m/>
    <x v="0"/>
    <s v=" "/>
    <n v="11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1"/>
    <m/>
    <x v="0"/>
    <s v=" "/>
    <x v="0"/>
    <x v="0"/>
    <m/>
    <x v="0"/>
    <x v="0"/>
    <x v="0"/>
    <s v=" "/>
    <x v="0"/>
    <m/>
    <x v="0"/>
    <m/>
    <x v="0"/>
    <s v=" "/>
    <n v="11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2"/>
    <m/>
    <x v="0"/>
    <s v=" "/>
    <x v="0"/>
    <x v="0"/>
    <m/>
    <x v="0"/>
    <x v="0"/>
    <x v="0"/>
    <s v=" "/>
    <x v="0"/>
    <m/>
    <x v="0"/>
    <m/>
    <x v="0"/>
    <s v=" "/>
    <n v="11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3"/>
    <m/>
    <x v="0"/>
    <s v=" "/>
    <x v="0"/>
    <x v="0"/>
    <m/>
    <x v="0"/>
    <x v="0"/>
    <x v="0"/>
    <s v=" "/>
    <x v="0"/>
    <m/>
    <x v="0"/>
    <m/>
    <x v="0"/>
    <s v=" "/>
    <n v="11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4"/>
    <m/>
    <x v="0"/>
    <s v=" "/>
    <x v="0"/>
    <x v="0"/>
    <m/>
    <x v="0"/>
    <x v="0"/>
    <x v="0"/>
    <s v=" "/>
    <x v="0"/>
    <m/>
    <x v="0"/>
    <m/>
    <x v="0"/>
    <s v=" "/>
    <n v="11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5"/>
    <m/>
    <x v="0"/>
    <s v=" "/>
    <x v="0"/>
    <x v="0"/>
    <m/>
    <x v="0"/>
    <x v="0"/>
    <x v="0"/>
    <s v=" "/>
    <x v="0"/>
    <m/>
    <x v="0"/>
    <m/>
    <x v="0"/>
    <s v=" "/>
    <n v="11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6"/>
    <m/>
    <x v="0"/>
    <s v=" "/>
    <x v="0"/>
    <x v="0"/>
    <m/>
    <x v="0"/>
    <x v="0"/>
    <x v="0"/>
    <s v=" "/>
    <x v="0"/>
    <m/>
    <x v="0"/>
    <m/>
    <x v="0"/>
    <s v=" "/>
    <n v="11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7"/>
    <m/>
    <x v="0"/>
    <s v=" "/>
    <x v="0"/>
    <x v="0"/>
    <m/>
    <x v="0"/>
    <x v="0"/>
    <x v="0"/>
    <s v=" "/>
    <x v="0"/>
    <m/>
    <x v="0"/>
    <m/>
    <x v="0"/>
    <s v=" "/>
    <n v="11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8"/>
    <m/>
    <x v="0"/>
    <s v=" "/>
    <x v="0"/>
    <x v="0"/>
    <m/>
    <x v="0"/>
    <x v="0"/>
    <x v="0"/>
    <s v=" "/>
    <x v="0"/>
    <m/>
    <x v="0"/>
    <m/>
    <x v="0"/>
    <s v=" "/>
    <n v="11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79"/>
    <m/>
    <x v="0"/>
    <s v=" "/>
    <x v="0"/>
    <x v="0"/>
    <m/>
    <x v="0"/>
    <x v="0"/>
    <x v="0"/>
    <s v=" "/>
    <x v="0"/>
    <m/>
    <x v="0"/>
    <m/>
    <x v="0"/>
    <s v=" "/>
    <n v="11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0"/>
    <m/>
    <x v="0"/>
    <s v=" "/>
    <x v="0"/>
    <x v="0"/>
    <m/>
    <x v="0"/>
    <x v="0"/>
    <x v="0"/>
    <s v=" "/>
    <x v="0"/>
    <m/>
    <x v="0"/>
    <m/>
    <x v="0"/>
    <s v=" "/>
    <n v="11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1"/>
    <m/>
    <x v="0"/>
    <s v=" "/>
    <x v="0"/>
    <x v="0"/>
    <m/>
    <x v="0"/>
    <x v="0"/>
    <x v="0"/>
    <s v=" "/>
    <x v="0"/>
    <m/>
    <x v="0"/>
    <m/>
    <x v="0"/>
    <s v=" "/>
    <n v="11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2"/>
    <m/>
    <x v="0"/>
    <s v=" "/>
    <x v="0"/>
    <x v="0"/>
    <m/>
    <x v="0"/>
    <x v="0"/>
    <x v="0"/>
    <s v=" "/>
    <x v="0"/>
    <m/>
    <x v="0"/>
    <m/>
    <x v="0"/>
    <s v=" "/>
    <n v="11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3"/>
    <m/>
    <x v="0"/>
    <s v=" "/>
    <x v="0"/>
    <x v="0"/>
    <m/>
    <x v="0"/>
    <x v="0"/>
    <x v="0"/>
    <s v=" "/>
    <x v="0"/>
    <m/>
    <x v="0"/>
    <m/>
    <x v="0"/>
    <s v=" "/>
    <n v="11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4"/>
    <m/>
    <x v="0"/>
    <s v=" "/>
    <x v="0"/>
    <x v="0"/>
    <m/>
    <x v="0"/>
    <x v="0"/>
    <x v="0"/>
    <s v=" "/>
    <x v="0"/>
    <m/>
    <x v="0"/>
    <m/>
    <x v="0"/>
    <s v=" "/>
    <n v="11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5"/>
    <m/>
    <x v="0"/>
    <s v=" "/>
    <x v="0"/>
    <x v="0"/>
    <m/>
    <x v="0"/>
    <x v="0"/>
    <x v="0"/>
    <s v=" "/>
    <x v="0"/>
    <m/>
    <x v="0"/>
    <m/>
    <x v="0"/>
    <s v=" "/>
    <n v="11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6"/>
    <m/>
    <x v="0"/>
    <s v=" "/>
    <x v="0"/>
    <x v="0"/>
    <m/>
    <x v="0"/>
    <x v="0"/>
    <x v="0"/>
    <s v=" "/>
    <x v="0"/>
    <m/>
    <x v="0"/>
    <m/>
    <x v="0"/>
    <s v=" "/>
    <n v="11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7"/>
    <m/>
    <x v="0"/>
    <s v=" "/>
    <x v="0"/>
    <x v="0"/>
    <m/>
    <x v="0"/>
    <x v="0"/>
    <x v="0"/>
    <s v=" "/>
    <x v="0"/>
    <m/>
    <x v="0"/>
    <m/>
    <x v="0"/>
    <s v=" "/>
    <n v="11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8"/>
    <m/>
    <x v="0"/>
    <s v=" "/>
    <x v="0"/>
    <x v="0"/>
    <m/>
    <x v="0"/>
    <x v="0"/>
    <x v="0"/>
    <s v=" "/>
    <x v="0"/>
    <m/>
    <x v="0"/>
    <m/>
    <x v="0"/>
    <s v=" "/>
    <n v="11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89"/>
    <m/>
    <x v="0"/>
    <s v=" "/>
    <x v="0"/>
    <x v="0"/>
    <m/>
    <x v="0"/>
    <x v="0"/>
    <x v="0"/>
    <s v=" "/>
    <x v="0"/>
    <m/>
    <x v="0"/>
    <m/>
    <x v="0"/>
    <s v=" "/>
    <n v="11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0"/>
    <m/>
    <x v="0"/>
    <s v=" "/>
    <x v="0"/>
    <x v="0"/>
    <m/>
    <x v="0"/>
    <x v="0"/>
    <x v="0"/>
    <s v=" "/>
    <x v="0"/>
    <m/>
    <x v="0"/>
    <m/>
    <x v="0"/>
    <s v=" "/>
    <n v="11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1"/>
    <m/>
    <x v="0"/>
    <s v=" "/>
    <x v="0"/>
    <x v="0"/>
    <m/>
    <x v="0"/>
    <x v="0"/>
    <x v="0"/>
    <s v=" "/>
    <x v="0"/>
    <m/>
    <x v="0"/>
    <m/>
    <x v="0"/>
    <s v=" "/>
    <n v="11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2"/>
    <m/>
    <x v="0"/>
    <s v=" "/>
    <x v="0"/>
    <x v="0"/>
    <m/>
    <x v="0"/>
    <x v="0"/>
    <x v="0"/>
    <s v=" "/>
    <x v="0"/>
    <m/>
    <x v="0"/>
    <m/>
    <x v="0"/>
    <s v=" "/>
    <n v="11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3"/>
    <m/>
    <x v="0"/>
    <s v=" "/>
    <x v="0"/>
    <x v="0"/>
    <m/>
    <x v="0"/>
    <x v="0"/>
    <x v="0"/>
    <s v=" "/>
    <x v="0"/>
    <m/>
    <x v="0"/>
    <m/>
    <x v="0"/>
    <s v=" "/>
    <n v="11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4"/>
    <m/>
    <x v="0"/>
    <s v=" "/>
    <x v="0"/>
    <x v="0"/>
    <m/>
    <x v="0"/>
    <x v="0"/>
    <x v="0"/>
    <s v=" "/>
    <x v="0"/>
    <m/>
    <x v="0"/>
    <m/>
    <x v="0"/>
    <s v=" "/>
    <n v="11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5"/>
    <m/>
    <x v="0"/>
    <s v=" "/>
    <x v="0"/>
    <x v="0"/>
    <m/>
    <x v="0"/>
    <x v="0"/>
    <x v="0"/>
    <s v=" "/>
    <x v="0"/>
    <m/>
    <x v="0"/>
    <m/>
    <x v="0"/>
    <s v=" "/>
    <n v="11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6"/>
    <m/>
    <x v="0"/>
    <s v=" "/>
    <x v="0"/>
    <x v="0"/>
    <m/>
    <x v="0"/>
    <x v="0"/>
    <x v="0"/>
    <s v=" "/>
    <x v="0"/>
    <m/>
    <x v="0"/>
    <m/>
    <x v="0"/>
    <s v=" "/>
    <n v="11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7"/>
    <m/>
    <x v="0"/>
    <s v=" "/>
    <x v="0"/>
    <x v="0"/>
    <m/>
    <x v="0"/>
    <x v="0"/>
    <x v="0"/>
    <s v=" "/>
    <x v="0"/>
    <m/>
    <x v="0"/>
    <m/>
    <x v="0"/>
    <s v=" "/>
    <n v="11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8"/>
    <m/>
    <x v="0"/>
    <s v=" "/>
    <x v="0"/>
    <x v="0"/>
    <m/>
    <x v="0"/>
    <x v="0"/>
    <x v="0"/>
    <s v=" "/>
    <x v="0"/>
    <m/>
    <x v="0"/>
    <m/>
    <x v="0"/>
    <s v=" "/>
    <n v="11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199"/>
    <m/>
    <x v="0"/>
    <s v=" "/>
    <x v="0"/>
    <x v="0"/>
    <m/>
    <x v="0"/>
    <x v="0"/>
    <x v="0"/>
    <s v=" "/>
    <x v="0"/>
    <m/>
    <x v="0"/>
    <m/>
    <x v="0"/>
    <s v=" "/>
    <n v="11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0"/>
    <m/>
    <x v="0"/>
    <s v=" "/>
    <x v="0"/>
    <x v="0"/>
    <m/>
    <x v="0"/>
    <x v="0"/>
    <x v="0"/>
    <s v=" "/>
    <x v="0"/>
    <m/>
    <x v="0"/>
    <m/>
    <x v="0"/>
    <s v=" "/>
    <n v="12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1"/>
    <m/>
    <x v="0"/>
    <s v=" "/>
    <x v="0"/>
    <x v="0"/>
    <m/>
    <x v="0"/>
    <x v="0"/>
    <x v="0"/>
    <s v=" "/>
    <x v="0"/>
    <m/>
    <x v="0"/>
    <m/>
    <x v="0"/>
    <s v=" "/>
    <n v="12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2"/>
    <m/>
    <x v="0"/>
    <s v=" "/>
    <x v="0"/>
    <x v="0"/>
    <m/>
    <x v="0"/>
    <x v="0"/>
    <x v="0"/>
    <s v=" "/>
    <x v="0"/>
    <m/>
    <x v="0"/>
    <m/>
    <x v="0"/>
    <s v=" "/>
    <n v="12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3"/>
    <m/>
    <x v="0"/>
    <s v=" "/>
    <x v="0"/>
    <x v="0"/>
    <m/>
    <x v="0"/>
    <x v="0"/>
    <x v="0"/>
    <s v=" "/>
    <x v="0"/>
    <m/>
    <x v="0"/>
    <m/>
    <x v="0"/>
    <s v=" "/>
    <n v="12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4"/>
    <m/>
    <x v="0"/>
    <s v=" "/>
    <x v="0"/>
    <x v="0"/>
    <m/>
    <x v="0"/>
    <x v="0"/>
    <x v="0"/>
    <s v=" "/>
    <x v="0"/>
    <m/>
    <x v="0"/>
    <m/>
    <x v="0"/>
    <s v=" "/>
    <n v="12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5"/>
    <m/>
    <x v="0"/>
    <s v=" "/>
    <x v="0"/>
    <x v="0"/>
    <m/>
    <x v="0"/>
    <x v="0"/>
    <x v="0"/>
    <s v=" "/>
    <x v="0"/>
    <m/>
    <x v="0"/>
    <m/>
    <x v="0"/>
    <s v=" "/>
    <n v="12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6"/>
    <m/>
    <x v="0"/>
    <s v=" "/>
    <x v="0"/>
    <x v="0"/>
    <m/>
    <x v="0"/>
    <x v="0"/>
    <x v="0"/>
    <s v=" "/>
    <x v="0"/>
    <m/>
    <x v="0"/>
    <m/>
    <x v="0"/>
    <s v=" "/>
    <n v="12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7"/>
    <m/>
    <x v="0"/>
    <s v=" "/>
    <x v="0"/>
    <x v="0"/>
    <m/>
    <x v="0"/>
    <x v="0"/>
    <x v="0"/>
    <s v=" "/>
    <x v="0"/>
    <m/>
    <x v="0"/>
    <m/>
    <x v="0"/>
    <s v=" "/>
    <n v="12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8"/>
    <m/>
    <x v="0"/>
    <s v=" "/>
    <x v="0"/>
    <x v="0"/>
    <m/>
    <x v="0"/>
    <x v="0"/>
    <x v="0"/>
    <s v=" "/>
    <x v="0"/>
    <m/>
    <x v="0"/>
    <m/>
    <x v="0"/>
    <s v=" "/>
    <n v="12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09"/>
    <m/>
    <x v="0"/>
    <s v=" "/>
    <x v="0"/>
    <x v="0"/>
    <m/>
    <x v="0"/>
    <x v="0"/>
    <x v="0"/>
    <s v=" "/>
    <x v="0"/>
    <m/>
    <x v="0"/>
    <m/>
    <x v="0"/>
    <s v=" "/>
    <n v="12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0"/>
    <m/>
    <x v="0"/>
    <s v=" "/>
    <x v="0"/>
    <x v="0"/>
    <m/>
    <x v="0"/>
    <x v="0"/>
    <x v="0"/>
    <s v=" "/>
    <x v="0"/>
    <m/>
    <x v="0"/>
    <m/>
    <x v="0"/>
    <s v=" "/>
    <n v="12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1"/>
    <m/>
    <x v="0"/>
    <s v=" "/>
    <x v="0"/>
    <x v="0"/>
    <m/>
    <x v="0"/>
    <x v="0"/>
    <x v="0"/>
    <s v=" "/>
    <x v="0"/>
    <m/>
    <x v="0"/>
    <m/>
    <x v="0"/>
    <s v=" "/>
    <n v="12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2"/>
    <m/>
    <x v="0"/>
    <s v=" "/>
    <x v="0"/>
    <x v="0"/>
    <m/>
    <x v="0"/>
    <x v="0"/>
    <x v="0"/>
    <s v=" "/>
    <x v="0"/>
    <m/>
    <x v="0"/>
    <m/>
    <x v="0"/>
    <s v=" "/>
    <n v="12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3"/>
    <m/>
    <x v="0"/>
    <s v=" "/>
    <x v="0"/>
    <x v="0"/>
    <m/>
    <x v="0"/>
    <x v="0"/>
    <x v="0"/>
    <s v=" "/>
    <x v="0"/>
    <m/>
    <x v="0"/>
    <m/>
    <x v="0"/>
    <s v=" "/>
    <n v="12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4"/>
    <m/>
    <x v="0"/>
    <s v=" "/>
    <x v="0"/>
    <x v="0"/>
    <m/>
    <x v="0"/>
    <x v="0"/>
    <x v="0"/>
    <s v=" "/>
    <x v="0"/>
    <m/>
    <x v="0"/>
    <m/>
    <x v="0"/>
    <s v=" "/>
    <n v="12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5"/>
    <m/>
    <x v="0"/>
    <s v=" "/>
    <x v="0"/>
    <x v="0"/>
    <m/>
    <x v="0"/>
    <x v="0"/>
    <x v="0"/>
    <s v=" "/>
    <x v="0"/>
    <m/>
    <x v="0"/>
    <m/>
    <x v="0"/>
    <s v=" "/>
    <n v="12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6"/>
    <m/>
    <x v="0"/>
    <s v=" "/>
    <x v="0"/>
    <x v="0"/>
    <m/>
    <x v="0"/>
    <x v="0"/>
    <x v="0"/>
    <s v=" "/>
    <x v="0"/>
    <m/>
    <x v="0"/>
    <m/>
    <x v="0"/>
    <s v=" "/>
    <n v="12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7"/>
    <m/>
    <x v="0"/>
    <s v=" "/>
    <x v="0"/>
    <x v="0"/>
    <m/>
    <x v="0"/>
    <x v="0"/>
    <x v="0"/>
    <s v=" "/>
    <x v="0"/>
    <m/>
    <x v="0"/>
    <m/>
    <x v="0"/>
    <s v=" "/>
    <n v="12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8"/>
    <m/>
    <x v="0"/>
    <s v=" "/>
    <x v="0"/>
    <x v="0"/>
    <m/>
    <x v="0"/>
    <x v="0"/>
    <x v="0"/>
    <s v=" "/>
    <x v="0"/>
    <m/>
    <x v="0"/>
    <m/>
    <x v="0"/>
    <s v=" "/>
    <n v="12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19"/>
    <m/>
    <x v="0"/>
    <s v=" "/>
    <x v="0"/>
    <x v="0"/>
    <m/>
    <x v="0"/>
    <x v="0"/>
    <x v="0"/>
    <s v=" "/>
    <x v="0"/>
    <m/>
    <x v="0"/>
    <m/>
    <x v="0"/>
    <s v=" "/>
    <n v="12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0"/>
    <m/>
    <x v="0"/>
    <s v=" "/>
    <x v="0"/>
    <x v="0"/>
    <m/>
    <x v="0"/>
    <x v="0"/>
    <x v="0"/>
    <s v=" "/>
    <x v="0"/>
    <m/>
    <x v="0"/>
    <m/>
    <x v="0"/>
    <s v=" "/>
    <n v="12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1"/>
    <m/>
    <x v="0"/>
    <s v=" "/>
    <x v="0"/>
    <x v="0"/>
    <m/>
    <x v="0"/>
    <x v="0"/>
    <x v="0"/>
    <s v=" "/>
    <x v="0"/>
    <m/>
    <x v="0"/>
    <m/>
    <x v="0"/>
    <s v=" "/>
    <n v="12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2"/>
    <m/>
    <x v="0"/>
    <s v=" "/>
    <x v="0"/>
    <x v="0"/>
    <m/>
    <x v="0"/>
    <x v="0"/>
    <x v="0"/>
    <s v=" "/>
    <x v="0"/>
    <m/>
    <x v="0"/>
    <m/>
    <x v="0"/>
    <s v=" "/>
    <n v="12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3"/>
    <m/>
    <x v="0"/>
    <s v=" "/>
    <x v="0"/>
    <x v="0"/>
    <m/>
    <x v="0"/>
    <x v="0"/>
    <x v="0"/>
    <s v=" "/>
    <x v="0"/>
    <m/>
    <x v="0"/>
    <m/>
    <x v="0"/>
    <s v=" "/>
    <n v="12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4"/>
    <m/>
    <x v="0"/>
    <s v=" "/>
    <x v="0"/>
    <x v="0"/>
    <m/>
    <x v="0"/>
    <x v="0"/>
    <x v="0"/>
    <s v=" "/>
    <x v="0"/>
    <m/>
    <x v="0"/>
    <m/>
    <x v="0"/>
    <s v=" "/>
    <n v="12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5"/>
    <m/>
    <x v="0"/>
    <s v=" "/>
    <x v="0"/>
    <x v="0"/>
    <m/>
    <x v="0"/>
    <x v="0"/>
    <x v="0"/>
    <s v=" "/>
    <x v="0"/>
    <m/>
    <x v="0"/>
    <m/>
    <x v="0"/>
    <s v=" "/>
    <n v="12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6"/>
    <m/>
    <x v="0"/>
    <s v=" "/>
    <x v="0"/>
    <x v="0"/>
    <m/>
    <x v="0"/>
    <x v="0"/>
    <x v="0"/>
    <s v=" "/>
    <x v="0"/>
    <m/>
    <x v="0"/>
    <m/>
    <x v="0"/>
    <s v=" "/>
    <n v="12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7"/>
    <m/>
    <x v="0"/>
    <s v=" "/>
    <x v="0"/>
    <x v="0"/>
    <m/>
    <x v="0"/>
    <x v="0"/>
    <x v="0"/>
    <s v=" "/>
    <x v="0"/>
    <m/>
    <x v="0"/>
    <m/>
    <x v="0"/>
    <s v=" "/>
    <n v="12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8"/>
    <m/>
    <x v="0"/>
    <s v=" "/>
    <x v="0"/>
    <x v="0"/>
    <m/>
    <x v="0"/>
    <x v="0"/>
    <x v="0"/>
    <s v=" "/>
    <x v="0"/>
    <m/>
    <x v="0"/>
    <m/>
    <x v="0"/>
    <s v=" "/>
    <n v="12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29"/>
    <m/>
    <x v="0"/>
    <s v=" "/>
    <x v="0"/>
    <x v="0"/>
    <m/>
    <x v="0"/>
    <x v="0"/>
    <x v="0"/>
    <s v=" "/>
    <x v="0"/>
    <m/>
    <x v="0"/>
    <m/>
    <x v="0"/>
    <s v=" "/>
    <n v="12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0"/>
    <m/>
    <x v="0"/>
    <s v=" "/>
    <x v="0"/>
    <x v="0"/>
    <m/>
    <x v="0"/>
    <x v="0"/>
    <x v="0"/>
    <s v=" "/>
    <x v="0"/>
    <m/>
    <x v="0"/>
    <m/>
    <x v="0"/>
    <s v=" "/>
    <n v="12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1"/>
    <m/>
    <x v="0"/>
    <s v=" "/>
    <x v="0"/>
    <x v="0"/>
    <m/>
    <x v="0"/>
    <x v="0"/>
    <x v="0"/>
    <s v=" "/>
    <x v="0"/>
    <m/>
    <x v="0"/>
    <m/>
    <x v="0"/>
    <s v=" "/>
    <n v="12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2"/>
    <m/>
    <x v="0"/>
    <s v=" "/>
    <x v="0"/>
    <x v="0"/>
    <m/>
    <x v="0"/>
    <x v="0"/>
    <x v="0"/>
    <s v=" "/>
    <x v="0"/>
    <m/>
    <x v="0"/>
    <m/>
    <x v="0"/>
    <s v=" "/>
    <n v="12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3"/>
    <m/>
    <x v="0"/>
    <s v=" "/>
    <x v="0"/>
    <x v="0"/>
    <m/>
    <x v="0"/>
    <x v="0"/>
    <x v="0"/>
    <s v=" "/>
    <x v="0"/>
    <m/>
    <x v="0"/>
    <m/>
    <x v="0"/>
    <s v=" "/>
    <n v="12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4"/>
    <m/>
    <x v="0"/>
    <s v=" "/>
    <x v="0"/>
    <x v="0"/>
    <m/>
    <x v="0"/>
    <x v="0"/>
    <x v="0"/>
    <s v=" "/>
    <x v="0"/>
    <m/>
    <x v="0"/>
    <m/>
    <x v="0"/>
    <s v=" "/>
    <n v="12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5"/>
    <m/>
    <x v="0"/>
    <s v=" "/>
    <x v="0"/>
    <x v="0"/>
    <m/>
    <x v="0"/>
    <x v="0"/>
    <x v="0"/>
    <s v=" "/>
    <x v="0"/>
    <m/>
    <x v="0"/>
    <m/>
    <x v="0"/>
    <s v=" "/>
    <n v="12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6"/>
    <m/>
    <x v="0"/>
    <s v=" "/>
    <x v="0"/>
    <x v="0"/>
    <m/>
    <x v="0"/>
    <x v="0"/>
    <x v="0"/>
    <s v=" "/>
    <x v="0"/>
    <m/>
    <x v="0"/>
    <m/>
    <x v="0"/>
    <s v=" "/>
    <n v="12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7"/>
    <m/>
    <x v="0"/>
    <s v=" "/>
    <x v="0"/>
    <x v="0"/>
    <m/>
    <x v="0"/>
    <x v="0"/>
    <x v="0"/>
    <s v=" "/>
    <x v="0"/>
    <m/>
    <x v="0"/>
    <m/>
    <x v="0"/>
    <s v=" "/>
    <n v="12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8"/>
    <m/>
    <x v="0"/>
    <s v=" "/>
    <x v="0"/>
    <x v="0"/>
    <m/>
    <x v="0"/>
    <x v="0"/>
    <x v="0"/>
    <s v=" "/>
    <x v="0"/>
    <m/>
    <x v="0"/>
    <m/>
    <x v="0"/>
    <s v=" "/>
    <n v="12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39"/>
    <m/>
    <x v="0"/>
    <s v=" "/>
    <x v="0"/>
    <x v="0"/>
    <m/>
    <x v="0"/>
    <x v="0"/>
    <x v="0"/>
    <s v=" "/>
    <x v="0"/>
    <m/>
    <x v="0"/>
    <m/>
    <x v="0"/>
    <s v=" "/>
    <n v="12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0"/>
    <m/>
    <x v="0"/>
    <s v=" "/>
    <x v="0"/>
    <x v="0"/>
    <m/>
    <x v="0"/>
    <x v="0"/>
    <x v="0"/>
    <s v=" "/>
    <x v="0"/>
    <m/>
    <x v="0"/>
    <m/>
    <x v="0"/>
    <s v=" "/>
    <n v="12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1"/>
    <m/>
    <x v="0"/>
    <s v=" "/>
    <x v="0"/>
    <x v="0"/>
    <m/>
    <x v="0"/>
    <x v="0"/>
    <x v="0"/>
    <s v=" "/>
    <x v="0"/>
    <m/>
    <x v="0"/>
    <m/>
    <x v="0"/>
    <s v=" "/>
    <n v="12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2"/>
    <m/>
    <x v="0"/>
    <s v=" "/>
    <x v="0"/>
    <x v="0"/>
    <m/>
    <x v="0"/>
    <x v="0"/>
    <x v="0"/>
    <s v=" "/>
    <x v="0"/>
    <m/>
    <x v="0"/>
    <m/>
    <x v="0"/>
    <s v=" "/>
    <n v="12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3"/>
    <m/>
    <x v="0"/>
    <s v=" "/>
    <x v="0"/>
    <x v="0"/>
    <m/>
    <x v="0"/>
    <x v="0"/>
    <x v="0"/>
    <s v=" "/>
    <x v="0"/>
    <m/>
    <x v="0"/>
    <m/>
    <x v="0"/>
    <s v=" "/>
    <n v="12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4"/>
    <m/>
    <x v="0"/>
    <s v=" "/>
    <x v="0"/>
    <x v="0"/>
    <m/>
    <x v="0"/>
    <x v="0"/>
    <x v="0"/>
    <s v=" "/>
    <x v="0"/>
    <m/>
    <x v="0"/>
    <m/>
    <x v="0"/>
    <s v=" "/>
    <n v="12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5"/>
    <m/>
    <x v="0"/>
    <s v=" "/>
    <x v="0"/>
    <x v="0"/>
    <m/>
    <x v="0"/>
    <x v="0"/>
    <x v="0"/>
    <s v=" "/>
    <x v="0"/>
    <m/>
    <x v="0"/>
    <m/>
    <x v="0"/>
    <s v=" "/>
    <n v="12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6"/>
    <m/>
    <x v="0"/>
    <s v=" "/>
    <x v="0"/>
    <x v="0"/>
    <m/>
    <x v="0"/>
    <x v="0"/>
    <x v="0"/>
    <s v=" "/>
    <x v="0"/>
    <m/>
    <x v="0"/>
    <m/>
    <x v="0"/>
    <s v=" "/>
    <n v="12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7"/>
    <m/>
    <x v="0"/>
    <s v=" "/>
    <x v="0"/>
    <x v="0"/>
    <m/>
    <x v="0"/>
    <x v="0"/>
    <x v="0"/>
    <s v=" "/>
    <x v="0"/>
    <m/>
    <x v="0"/>
    <m/>
    <x v="0"/>
    <s v=" "/>
    <n v="12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8"/>
    <m/>
    <x v="0"/>
    <s v=" "/>
    <x v="0"/>
    <x v="0"/>
    <m/>
    <x v="0"/>
    <x v="0"/>
    <x v="0"/>
    <s v=" "/>
    <x v="0"/>
    <m/>
    <x v="0"/>
    <m/>
    <x v="0"/>
    <s v=" "/>
    <n v="12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49"/>
    <m/>
    <x v="0"/>
    <s v=" "/>
    <x v="0"/>
    <x v="0"/>
    <m/>
    <x v="0"/>
    <x v="0"/>
    <x v="0"/>
    <s v=" "/>
    <x v="0"/>
    <m/>
    <x v="0"/>
    <m/>
    <x v="0"/>
    <s v=" "/>
    <n v="12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0"/>
    <m/>
    <x v="0"/>
    <s v=" "/>
    <x v="0"/>
    <x v="0"/>
    <m/>
    <x v="0"/>
    <x v="0"/>
    <x v="0"/>
    <s v=" "/>
    <x v="0"/>
    <m/>
    <x v="0"/>
    <m/>
    <x v="0"/>
    <s v=" "/>
    <n v="12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1"/>
    <m/>
    <x v="0"/>
    <s v=" "/>
    <x v="0"/>
    <x v="0"/>
    <m/>
    <x v="0"/>
    <x v="0"/>
    <x v="0"/>
    <s v=" "/>
    <x v="0"/>
    <m/>
    <x v="0"/>
    <m/>
    <x v="0"/>
    <s v=" "/>
    <n v="12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2"/>
    <m/>
    <x v="0"/>
    <s v=" "/>
    <x v="0"/>
    <x v="0"/>
    <m/>
    <x v="0"/>
    <x v="0"/>
    <x v="0"/>
    <s v=" "/>
    <x v="0"/>
    <m/>
    <x v="0"/>
    <m/>
    <x v="0"/>
    <s v=" "/>
    <n v="12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3"/>
    <m/>
    <x v="0"/>
    <s v=" "/>
    <x v="0"/>
    <x v="0"/>
    <m/>
    <x v="0"/>
    <x v="0"/>
    <x v="0"/>
    <s v=" "/>
    <x v="0"/>
    <m/>
    <x v="0"/>
    <m/>
    <x v="0"/>
    <s v=" "/>
    <n v="12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4"/>
    <m/>
    <x v="0"/>
    <s v=" "/>
    <x v="0"/>
    <x v="0"/>
    <m/>
    <x v="0"/>
    <x v="0"/>
    <x v="0"/>
    <s v=" "/>
    <x v="0"/>
    <m/>
    <x v="0"/>
    <m/>
    <x v="0"/>
    <s v=" "/>
    <n v="12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5"/>
    <m/>
    <x v="0"/>
    <s v=" "/>
    <x v="0"/>
    <x v="0"/>
    <m/>
    <x v="0"/>
    <x v="0"/>
    <x v="0"/>
    <s v=" "/>
    <x v="0"/>
    <m/>
    <x v="0"/>
    <m/>
    <x v="0"/>
    <s v=" "/>
    <n v="12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6"/>
    <m/>
    <x v="0"/>
    <s v=" "/>
    <x v="0"/>
    <x v="0"/>
    <m/>
    <x v="0"/>
    <x v="0"/>
    <x v="0"/>
    <s v=" "/>
    <x v="0"/>
    <m/>
    <x v="0"/>
    <m/>
    <x v="0"/>
    <s v=" "/>
    <n v="12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7"/>
    <m/>
    <x v="0"/>
    <s v=" "/>
    <x v="0"/>
    <x v="0"/>
    <m/>
    <x v="0"/>
    <x v="0"/>
    <x v="0"/>
    <s v=" "/>
    <x v="0"/>
    <m/>
    <x v="0"/>
    <m/>
    <x v="0"/>
    <s v=" "/>
    <n v="12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8"/>
    <m/>
    <x v="0"/>
    <s v=" "/>
    <x v="0"/>
    <x v="0"/>
    <m/>
    <x v="0"/>
    <x v="0"/>
    <x v="0"/>
    <s v=" "/>
    <x v="0"/>
    <m/>
    <x v="0"/>
    <m/>
    <x v="0"/>
    <s v=" "/>
    <n v="12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59"/>
    <m/>
    <x v="0"/>
    <s v=" "/>
    <x v="0"/>
    <x v="0"/>
    <m/>
    <x v="0"/>
    <x v="0"/>
    <x v="0"/>
    <s v=" "/>
    <x v="0"/>
    <m/>
    <x v="0"/>
    <m/>
    <x v="0"/>
    <s v=" "/>
    <n v="12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0"/>
    <m/>
    <x v="0"/>
    <s v=" "/>
    <x v="0"/>
    <x v="0"/>
    <m/>
    <x v="0"/>
    <x v="0"/>
    <x v="0"/>
    <s v=" "/>
    <x v="0"/>
    <m/>
    <x v="0"/>
    <m/>
    <x v="0"/>
    <s v=" "/>
    <n v="12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1"/>
    <m/>
    <x v="0"/>
    <s v=" "/>
    <x v="0"/>
    <x v="0"/>
    <m/>
    <x v="0"/>
    <x v="0"/>
    <x v="0"/>
    <s v=" "/>
    <x v="0"/>
    <m/>
    <x v="0"/>
    <m/>
    <x v="0"/>
    <s v=" "/>
    <n v="12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2"/>
    <m/>
    <x v="0"/>
    <s v=" "/>
    <x v="0"/>
    <x v="0"/>
    <m/>
    <x v="0"/>
    <x v="0"/>
    <x v="0"/>
    <s v=" "/>
    <x v="0"/>
    <m/>
    <x v="0"/>
    <m/>
    <x v="0"/>
    <s v=" "/>
    <n v="12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3"/>
    <m/>
    <x v="0"/>
    <s v=" "/>
    <x v="0"/>
    <x v="0"/>
    <m/>
    <x v="0"/>
    <x v="0"/>
    <x v="0"/>
    <s v=" "/>
    <x v="0"/>
    <m/>
    <x v="0"/>
    <m/>
    <x v="0"/>
    <s v=" "/>
    <n v="12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4"/>
    <m/>
    <x v="0"/>
    <s v=" "/>
    <x v="0"/>
    <x v="0"/>
    <m/>
    <x v="0"/>
    <x v="0"/>
    <x v="0"/>
    <s v=" "/>
    <x v="0"/>
    <m/>
    <x v="0"/>
    <m/>
    <x v="0"/>
    <s v=" "/>
    <n v="12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5"/>
    <m/>
    <x v="0"/>
    <s v=" "/>
    <x v="0"/>
    <x v="0"/>
    <m/>
    <x v="0"/>
    <x v="0"/>
    <x v="0"/>
    <s v=" "/>
    <x v="0"/>
    <m/>
    <x v="0"/>
    <m/>
    <x v="0"/>
    <s v=" "/>
    <n v="12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6"/>
    <m/>
    <x v="0"/>
    <s v=" "/>
    <x v="0"/>
    <x v="0"/>
    <m/>
    <x v="0"/>
    <x v="0"/>
    <x v="0"/>
    <s v=" "/>
    <x v="0"/>
    <m/>
    <x v="0"/>
    <m/>
    <x v="0"/>
    <s v=" "/>
    <n v="12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7"/>
    <m/>
    <x v="0"/>
    <s v=" "/>
    <x v="0"/>
    <x v="0"/>
    <m/>
    <x v="0"/>
    <x v="0"/>
    <x v="0"/>
    <s v=" "/>
    <x v="0"/>
    <m/>
    <x v="0"/>
    <m/>
    <x v="0"/>
    <s v=" "/>
    <n v="12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8"/>
    <m/>
    <x v="0"/>
    <s v=" "/>
    <x v="0"/>
    <x v="0"/>
    <m/>
    <x v="0"/>
    <x v="0"/>
    <x v="0"/>
    <s v=" "/>
    <x v="0"/>
    <m/>
    <x v="0"/>
    <m/>
    <x v="0"/>
    <s v=" "/>
    <n v="12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69"/>
    <m/>
    <x v="0"/>
    <s v=" "/>
    <x v="0"/>
    <x v="0"/>
    <m/>
    <x v="0"/>
    <x v="0"/>
    <x v="0"/>
    <s v=" "/>
    <x v="0"/>
    <m/>
    <x v="0"/>
    <m/>
    <x v="0"/>
    <s v=" "/>
    <n v="12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0"/>
    <m/>
    <x v="0"/>
    <s v=" "/>
    <x v="0"/>
    <x v="0"/>
    <m/>
    <x v="0"/>
    <x v="0"/>
    <x v="0"/>
    <s v=" "/>
    <x v="0"/>
    <m/>
    <x v="0"/>
    <m/>
    <x v="0"/>
    <s v=" "/>
    <n v="12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1"/>
    <m/>
    <x v="0"/>
    <s v=" "/>
    <x v="0"/>
    <x v="0"/>
    <m/>
    <x v="0"/>
    <x v="0"/>
    <x v="0"/>
    <s v=" "/>
    <x v="0"/>
    <m/>
    <x v="0"/>
    <m/>
    <x v="0"/>
    <s v=" "/>
    <n v="12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2"/>
    <m/>
    <x v="0"/>
    <s v=" "/>
    <x v="0"/>
    <x v="0"/>
    <m/>
    <x v="0"/>
    <x v="0"/>
    <x v="0"/>
    <s v=" "/>
    <x v="0"/>
    <m/>
    <x v="0"/>
    <m/>
    <x v="0"/>
    <s v=" "/>
    <n v="12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3"/>
    <m/>
    <x v="0"/>
    <s v=" "/>
    <x v="0"/>
    <x v="0"/>
    <m/>
    <x v="0"/>
    <x v="0"/>
    <x v="0"/>
    <s v=" "/>
    <x v="0"/>
    <m/>
    <x v="0"/>
    <m/>
    <x v="0"/>
    <s v=" "/>
    <n v="12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4"/>
    <m/>
    <x v="0"/>
    <s v=" "/>
    <x v="0"/>
    <x v="0"/>
    <m/>
    <x v="0"/>
    <x v="0"/>
    <x v="0"/>
    <s v=" "/>
    <x v="0"/>
    <m/>
    <x v="0"/>
    <m/>
    <x v="0"/>
    <s v=" "/>
    <n v="12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5"/>
    <m/>
    <x v="0"/>
    <s v=" "/>
    <x v="0"/>
    <x v="0"/>
    <m/>
    <x v="0"/>
    <x v="0"/>
    <x v="0"/>
    <s v=" "/>
    <x v="0"/>
    <m/>
    <x v="0"/>
    <m/>
    <x v="0"/>
    <s v=" "/>
    <n v="12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6"/>
    <m/>
    <x v="0"/>
    <s v=" "/>
    <x v="0"/>
    <x v="0"/>
    <m/>
    <x v="0"/>
    <x v="0"/>
    <x v="0"/>
    <s v=" "/>
    <x v="0"/>
    <m/>
    <x v="0"/>
    <m/>
    <x v="0"/>
    <s v=" "/>
    <n v="12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7"/>
    <m/>
    <x v="0"/>
    <s v=" "/>
    <x v="0"/>
    <x v="0"/>
    <m/>
    <x v="0"/>
    <x v="0"/>
    <x v="0"/>
    <s v=" "/>
    <x v="0"/>
    <m/>
    <x v="0"/>
    <m/>
    <x v="0"/>
    <s v=" "/>
    <n v="12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8"/>
    <m/>
    <x v="0"/>
    <s v=" "/>
    <x v="0"/>
    <x v="0"/>
    <m/>
    <x v="0"/>
    <x v="0"/>
    <x v="0"/>
    <s v=" "/>
    <x v="0"/>
    <m/>
    <x v="0"/>
    <m/>
    <x v="0"/>
    <s v=" "/>
    <n v="12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79"/>
    <m/>
    <x v="0"/>
    <s v=" "/>
    <x v="0"/>
    <x v="0"/>
    <m/>
    <x v="0"/>
    <x v="0"/>
    <x v="0"/>
    <s v=" "/>
    <x v="0"/>
    <m/>
    <x v="0"/>
    <m/>
    <x v="0"/>
    <s v=" "/>
    <n v="12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0"/>
    <m/>
    <x v="0"/>
    <s v=" "/>
    <x v="0"/>
    <x v="0"/>
    <m/>
    <x v="0"/>
    <x v="0"/>
    <x v="0"/>
    <s v=" "/>
    <x v="0"/>
    <m/>
    <x v="0"/>
    <m/>
    <x v="0"/>
    <s v=" "/>
    <n v="12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1"/>
    <m/>
    <x v="0"/>
    <s v=" "/>
    <x v="0"/>
    <x v="0"/>
    <m/>
    <x v="0"/>
    <x v="0"/>
    <x v="0"/>
    <s v=" "/>
    <x v="0"/>
    <m/>
    <x v="0"/>
    <m/>
    <x v="0"/>
    <s v=" "/>
    <n v="12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2"/>
    <m/>
    <x v="0"/>
    <s v=" "/>
    <x v="0"/>
    <x v="0"/>
    <m/>
    <x v="0"/>
    <x v="0"/>
    <x v="0"/>
    <s v=" "/>
    <x v="0"/>
    <m/>
    <x v="0"/>
    <m/>
    <x v="0"/>
    <s v=" "/>
    <n v="12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3"/>
    <m/>
    <x v="0"/>
    <s v=" "/>
    <x v="0"/>
    <x v="0"/>
    <m/>
    <x v="0"/>
    <x v="0"/>
    <x v="0"/>
    <s v=" "/>
    <x v="0"/>
    <m/>
    <x v="0"/>
    <m/>
    <x v="0"/>
    <s v=" "/>
    <n v="12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4"/>
    <m/>
    <x v="0"/>
    <s v=" "/>
    <x v="0"/>
    <x v="0"/>
    <m/>
    <x v="0"/>
    <x v="0"/>
    <x v="0"/>
    <s v=" "/>
    <x v="0"/>
    <m/>
    <x v="0"/>
    <m/>
    <x v="0"/>
    <s v=" "/>
    <n v="12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5"/>
    <m/>
    <x v="0"/>
    <s v=" "/>
    <x v="0"/>
    <x v="0"/>
    <m/>
    <x v="0"/>
    <x v="0"/>
    <x v="0"/>
    <s v=" "/>
    <x v="0"/>
    <m/>
    <x v="0"/>
    <m/>
    <x v="0"/>
    <s v=" "/>
    <n v="12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6"/>
    <m/>
    <x v="0"/>
    <s v=" "/>
    <x v="0"/>
    <x v="0"/>
    <m/>
    <x v="0"/>
    <x v="0"/>
    <x v="0"/>
    <s v=" "/>
    <x v="0"/>
    <m/>
    <x v="0"/>
    <m/>
    <x v="0"/>
    <s v=" "/>
    <n v="12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7"/>
    <m/>
    <x v="0"/>
    <s v=" "/>
    <x v="0"/>
    <x v="0"/>
    <m/>
    <x v="0"/>
    <x v="0"/>
    <x v="0"/>
    <s v=" "/>
    <x v="0"/>
    <m/>
    <x v="0"/>
    <m/>
    <x v="0"/>
    <s v=" "/>
    <n v="12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8"/>
    <m/>
    <x v="0"/>
    <s v=" "/>
    <x v="0"/>
    <x v="0"/>
    <m/>
    <x v="0"/>
    <x v="0"/>
    <x v="0"/>
    <s v=" "/>
    <x v="0"/>
    <m/>
    <x v="0"/>
    <m/>
    <x v="0"/>
    <s v=" "/>
    <n v="12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89"/>
    <m/>
    <x v="0"/>
    <s v=" "/>
    <x v="0"/>
    <x v="0"/>
    <m/>
    <x v="0"/>
    <x v="0"/>
    <x v="0"/>
    <s v=" "/>
    <x v="0"/>
    <m/>
    <x v="0"/>
    <m/>
    <x v="0"/>
    <s v=" "/>
    <n v="12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0"/>
    <m/>
    <x v="0"/>
    <s v=" "/>
    <x v="0"/>
    <x v="0"/>
    <m/>
    <x v="0"/>
    <x v="0"/>
    <x v="0"/>
    <s v=" "/>
    <x v="0"/>
    <m/>
    <x v="0"/>
    <m/>
    <x v="0"/>
    <s v=" "/>
    <n v="12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1"/>
    <m/>
    <x v="0"/>
    <s v=" "/>
    <x v="0"/>
    <x v="0"/>
    <m/>
    <x v="0"/>
    <x v="0"/>
    <x v="0"/>
    <s v=" "/>
    <x v="0"/>
    <m/>
    <x v="0"/>
    <m/>
    <x v="0"/>
    <s v=" "/>
    <n v="12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2"/>
    <m/>
    <x v="0"/>
    <s v=" "/>
    <x v="0"/>
    <x v="0"/>
    <m/>
    <x v="0"/>
    <x v="0"/>
    <x v="0"/>
    <s v=" "/>
    <x v="0"/>
    <m/>
    <x v="0"/>
    <m/>
    <x v="0"/>
    <s v=" "/>
    <n v="12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3"/>
    <m/>
    <x v="0"/>
    <s v=" "/>
    <x v="0"/>
    <x v="0"/>
    <m/>
    <x v="0"/>
    <x v="0"/>
    <x v="0"/>
    <s v=" "/>
    <x v="0"/>
    <m/>
    <x v="0"/>
    <m/>
    <x v="0"/>
    <s v=" "/>
    <n v="12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4"/>
    <m/>
    <x v="0"/>
    <s v=" "/>
    <x v="0"/>
    <x v="0"/>
    <m/>
    <x v="0"/>
    <x v="0"/>
    <x v="0"/>
    <s v=" "/>
    <x v="0"/>
    <m/>
    <x v="0"/>
    <m/>
    <x v="0"/>
    <s v=" "/>
    <n v="12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5"/>
    <m/>
    <x v="0"/>
    <s v=" "/>
    <x v="0"/>
    <x v="0"/>
    <m/>
    <x v="0"/>
    <x v="0"/>
    <x v="0"/>
    <s v=" "/>
    <x v="0"/>
    <m/>
    <x v="0"/>
    <m/>
    <x v="0"/>
    <s v=" "/>
    <n v="12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6"/>
    <m/>
    <x v="0"/>
    <s v=" "/>
    <x v="0"/>
    <x v="0"/>
    <m/>
    <x v="0"/>
    <x v="0"/>
    <x v="0"/>
    <s v=" "/>
    <x v="0"/>
    <m/>
    <x v="0"/>
    <m/>
    <x v="0"/>
    <s v=" "/>
    <n v="12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7"/>
    <m/>
    <x v="0"/>
    <s v=" "/>
    <x v="0"/>
    <x v="0"/>
    <m/>
    <x v="0"/>
    <x v="0"/>
    <x v="0"/>
    <s v=" "/>
    <x v="0"/>
    <m/>
    <x v="0"/>
    <m/>
    <x v="0"/>
    <s v=" "/>
    <n v="12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8"/>
    <m/>
    <x v="0"/>
    <s v=" "/>
    <x v="0"/>
    <x v="0"/>
    <m/>
    <x v="0"/>
    <x v="0"/>
    <x v="0"/>
    <s v=" "/>
    <x v="0"/>
    <m/>
    <x v="0"/>
    <m/>
    <x v="0"/>
    <s v=" "/>
    <n v="12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299"/>
    <m/>
    <x v="0"/>
    <s v=" "/>
    <x v="0"/>
    <x v="0"/>
    <m/>
    <x v="0"/>
    <x v="0"/>
    <x v="0"/>
    <s v=" "/>
    <x v="0"/>
    <m/>
    <x v="0"/>
    <m/>
    <x v="0"/>
    <s v=" "/>
    <n v="12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0"/>
    <m/>
    <x v="0"/>
    <s v=" "/>
    <x v="0"/>
    <x v="0"/>
    <m/>
    <x v="0"/>
    <x v="0"/>
    <x v="0"/>
    <s v=" "/>
    <x v="0"/>
    <m/>
    <x v="0"/>
    <m/>
    <x v="0"/>
    <s v=" "/>
    <n v="13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1"/>
    <m/>
    <x v="0"/>
    <s v=" "/>
    <x v="0"/>
    <x v="0"/>
    <m/>
    <x v="0"/>
    <x v="0"/>
    <x v="0"/>
    <s v=" "/>
    <x v="0"/>
    <m/>
    <x v="0"/>
    <m/>
    <x v="0"/>
    <s v=" "/>
    <n v="13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2"/>
    <m/>
    <x v="0"/>
    <s v=" "/>
    <x v="0"/>
    <x v="0"/>
    <m/>
    <x v="0"/>
    <x v="0"/>
    <x v="0"/>
    <s v=" "/>
    <x v="0"/>
    <m/>
    <x v="0"/>
    <m/>
    <x v="0"/>
    <s v=" "/>
    <n v="13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3"/>
    <m/>
    <x v="0"/>
    <s v=" "/>
    <x v="0"/>
    <x v="0"/>
    <m/>
    <x v="0"/>
    <x v="0"/>
    <x v="0"/>
    <s v=" "/>
    <x v="0"/>
    <m/>
    <x v="0"/>
    <m/>
    <x v="0"/>
    <s v=" "/>
    <n v="13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4"/>
    <m/>
    <x v="0"/>
    <s v=" "/>
    <x v="0"/>
    <x v="0"/>
    <m/>
    <x v="0"/>
    <x v="0"/>
    <x v="0"/>
    <s v=" "/>
    <x v="0"/>
    <m/>
    <x v="0"/>
    <m/>
    <x v="0"/>
    <s v=" "/>
    <n v="13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5"/>
    <m/>
    <x v="0"/>
    <s v=" "/>
    <x v="0"/>
    <x v="0"/>
    <m/>
    <x v="0"/>
    <x v="0"/>
    <x v="0"/>
    <s v=" "/>
    <x v="0"/>
    <m/>
    <x v="0"/>
    <m/>
    <x v="0"/>
    <s v=" "/>
    <n v="13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6"/>
    <m/>
    <x v="0"/>
    <s v=" "/>
    <x v="0"/>
    <x v="0"/>
    <m/>
    <x v="0"/>
    <x v="0"/>
    <x v="0"/>
    <s v=" "/>
    <x v="0"/>
    <m/>
    <x v="0"/>
    <m/>
    <x v="0"/>
    <s v=" "/>
    <n v="13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7"/>
    <m/>
    <x v="0"/>
    <s v=" "/>
    <x v="0"/>
    <x v="0"/>
    <m/>
    <x v="0"/>
    <x v="0"/>
    <x v="0"/>
    <s v=" "/>
    <x v="0"/>
    <m/>
    <x v="0"/>
    <m/>
    <x v="0"/>
    <s v=" "/>
    <n v="13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8"/>
    <m/>
    <x v="0"/>
    <s v=" "/>
    <x v="0"/>
    <x v="0"/>
    <m/>
    <x v="0"/>
    <x v="0"/>
    <x v="0"/>
    <s v=" "/>
    <x v="0"/>
    <m/>
    <x v="0"/>
    <m/>
    <x v="0"/>
    <s v=" "/>
    <n v="13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09"/>
    <m/>
    <x v="0"/>
    <s v=" "/>
    <x v="0"/>
    <x v="0"/>
    <m/>
    <x v="0"/>
    <x v="0"/>
    <x v="0"/>
    <s v=" "/>
    <x v="0"/>
    <m/>
    <x v="0"/>
    <m/>
    <x v="0"/>
    <s v=" "/>
    <n v="13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0"/>
    <m/>
    <x v="0"/>
    <s v=" "/>
    <x v="0"/>
    <x v="0"/>
    <m/>
    <x v="0"/>
    <x v="0"/>
    <x v="0"/>
    <s v=" "/>
    <x v="0"/>
    <m/>
    <x v="0"/>
    <m/>
    <x v="0"/>
    <s v=" "/>
    <n v="13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1"/>
    <m/>
    <x v="0"/>
    <s v=" "/>
    <x v="0"/>
    <x v="0"/>
    <m/>
    <x v="0"/>
    <x v="0"/>
    <x v="0"/>
    <s v=" "/>
    <x v="0"/>
    <m/>
    <x v="0"/>
    <m/>
    <x v="0"/>
    <s v=" "/>
    <n v="13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2"/>
    <m/>
    <x v="0"/>
    <s v=" "/>
    <x v="0"/>
    <x v="0"/>
    <m/>
    <x v="0"/>
    <x v="0"/>
    <x v="0"/>
    <s v=" "/>
    <x v="0"/>
    <m/>
    <x v="0"/>
    <m/>
    <x v="0"/>
    <s v=" "/>
    <n v="13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3"/>
    <m/>
    <x v="0"/>
    <s v=" "/>
    <x v="0"/>
    <x v="0"/>
    <m/>
    <x v="0"/>
    <x v="0"/>
    <x v="0"/>
    <s v=" "/>
    <x v="0"/>
    <m/>
    <x v="0"/>
    <m/>
    <x v="0"/>
    <s v=" "/>
    <n v="13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4"/>
    <m/>
    <x v="0"/>
    <s v=" "/>
    <x v="0"/>
    <x v="0"/>
    <m/>
    <x v="0"/>
    <x v="0"/>
    <x v="0"/>
    <s v=" "/>
    <x v="0"/>
    <m/>
    <x v="0"/>
    <m/>
    <x v="0"/>
    <s v=" "/>
    <n v="13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5"/>
    <m/>
    <x v="0"/>
    <s v=" "/>
    <x v="0"/>
    <x v="0"/>
    <m/>
    <x v="0"/>
    <x v="0"/>
    <x v="0"/>
    <s v=" "/>
    <x v="0"/>
    <m/>
    <x v="0"/>
    <m/>
    <x v="0"/>
    <s v=" "/>
    <n v="13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6"/>
    <m/>
    <x v="0"/>
    <s v=" "/>
    <x v="0"/>
    <x v="0"/>
    <m/>
    <x v="0"/>
    <x v="0"/>
    <x v="0"/>
    <s v=" "/>
    <x v="0"/>
    <m/>
    <x v="0"/>
    <m/>
    <x v="0"/>
    <s v=" "/>
    <n v="13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7"/>
    <m/>
    <x v="0"/>
    <s v=" "/>
    <x v="0"/>
    <x v="0"/>
    <m/>
    <x v="0"/>
    <x v="0"/>
    <x v="0"/>
    <s v=" "/>
    <x v="0"/>
    <m/>
    <x v="0"/>
    <m/>
    <x v="0"/>
    <s v=" "/>
    <n v="13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8"/>
    <m/>
    <x v="0"/>
    <s v=" "/>
    <x v="0"/>
    <x v="0"/>
    <m/>
    <x v="0"/>
    <x v="0"/>
    <x v="0"/>
    <s v=" "/>
    <x v="0"/>
    <m/>
    <x v="0"/>
    <m/>
    <x v="0"/>
    <s v=" "/>
    <n v="13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19"/>
    <m/>
    <x v="0"/>
    <s v=" "/>
    <x v="0"/>
    <x v="0"/>
    <m/>
    <x v="0"/>
    <x v="0"/>
    <x v="0"/>
    <s v=" "/>
    <x v="0"/>
    <m/>
    <x v="0"/>
    <m/>
    <x v="0"/>
    <s v=" "/>
    <n v="13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0"/>
    <m/>
    <x v="0"/>
    <s v=" "/>
    <x v="0"/>
    <x v="0"/>
    <m/>
    <x v="0"/>
    <x v="0"/>
    <x v="0"/>
    <s v=" "/>
    <x v="0"/>
    <m/>
    <x v="0"/>
    <m/>
    <x v="0"/>
    <s v=" "/>
    <n v="13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1"/>
    <m/>
    <x v="0"/>
    <s v=" "/>
    <x v="0"/>
    <x v="0"/>
    <m/>
    <x v="0"/>
    <x v="0"/>
    <x v="0"/>
    <s v=" "/>
    <x v="0"/>
    <m/>
    <x v="0"/>
    <m/>
    <x v="0"/>
    <s v=" "/>
    <n v="13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2"/>
    <m/>
    <x v="0"/>
    <s v=" "/>
    <x v="0"/>
    <x v="0"/>
    <m/>
    <x v="0"/>
    <x v="0"/>
    <x v="0"/>
    <s v=" "/>
    <x v="0"/>
    <m/>
    <x v="0"/>
    <m/>
    <x v="0"/>
    <s v=" "/>
    <n v="13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3"/>
    <m/>
    <x v="0"/>
    <s v=" "/>
    <x v="0"/>
    <x v="0"/>
    <m/>
    <x v="0"/>
    <x v="0"/>
    <x v="0"/>
    <s v=" "/>
    <x v="0"/>
    <m/>
    <x v="0"/>
    <m/>
    <x v="0"/>
    <s v=" "/>
    <n v="13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4"/>
    <m/>
    <x v="0"/>
    <s v=" "/>
    <x v="0"/>
    <x v="0"/>
    <m/>
    <x v="0"/>
    <x v="0"/>
    <x v="0"/>
    <s v=" "/>
    <x v="0"/>
    <m/>
    <x v="0"/>
    <m/>
    <x v="0"/>
    <s v=" "/>
    <n v="13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5"/>
    <m/>
    <x v="0"/>
    <s v=" "/>
    <x v="0"/>
    <x v="0"/>
    <m/>
    <x v="0"/>
    <x v="0"/>
    <x v="0"/>
    <s v=" "/>
    <x v="0"/>
    <m/>
    <x v="0"/>
    <m/>
    <x v="0"/>
    <s v=" "/>
    <n v="13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6"/>
    <m/>
    <x v="0"/>
    <s v=" "/>
    <x v="0"/>
    <x v="0"/>
    <m/>
    <x v="0"/>
    <x v="0"/>
    <x v="0"/>
    <s v=" "/>
    <x v="0"/>
    <m/>
    <x v="0"/>
    <m/>
    <x v="0"/>
    <s v=" "/>
    <n v="13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7"/>
    <m/>
    <x v="0"/>
    <s v=" "/>
    <x v="0"/>
    <x v="0"/>
    <m/>
    <x v="0"/>
    <x v="0"/>
    <x v="0"/>
    <s v=" "/>
    <x v="0"/>
    <m/>
    <x v="0"/>
    <m/>
    <x v="0"/>
    <s v=" "/>
    <n v="13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8"/>
    <m/>
    <x v="0"/>
    <s v=" "/>
    <x v="0"/>
    <x v="0"/>
    <m/>
    <x v="0"/>
    <x v="0"/>
    <x v="0"/>
    <s v=" "/>
    <x v="0"/>
    <m/>
    <x v="0"/>
    <m/>
    <x v="0"/>
    <s v=" "/>
    <n v="13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29"/>
    <m/>
    <x v="0"/>
    <s v=" "/>
    <x v="0"/>
    <x v="0"/>
    <m/>
    <x v="0"/>
    <x v="0"/>
    <x v="0"/>
    <s v=" "/>
    <x v="0"/>
    <m/>
    <x v="0"/>
    <m/>
    <x v="0"/>
    <s v=" "/>
    <n v="13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0"/>
    <m/>
    <x v="0"/>
    <s v=" "/>
    <x v="0"/>
    <x v="0"/>
    <m/>
    <x v="0"/>
    <x v="0"/>
    <x v="0"/>
    <s v=" "/>
    <x v="0"/>
    <m/>
    <x v="0"/>
    <m/>
    <x v="0"/>
    <s v=" "/>
    <n v="13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1"/>
    <m/>
    <x v="0"/>
    <s v=" "/>
    <x v="0"/>
    <x v="0"/>
    <m/>
    <x v="0"/>
    <x v="0"/>
    <x v="0"/>
    <s v=" "/>
    <x v="0"/>
    <m/>
    <x v="0"/>
    <m/>
    <x v="0"/>
    <s v=" "/>
    <n v="13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2"/>
    <m/>
    <x v="0"/>
    <s v=" "/>
    <x v="0"/>
    <x v="0"/>
    <m/>
    <x v="0"/>
    <x v="0"/>
    <x v="0"/>
    <s v=" "/>
    <x v="0"/>
    <m/>
    <x v="0"/>
    <m/>
    <x v="0"/>
    <s v=" "/>
    <n v="13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3"/>
    <m/>
    <x v="0"/>
    <s v=" "/>
    <x v="0"/>
    <x v="0"/>
    <m/>
    <x v="0"/>
    <x v="0"/>
    <x v="0"/>
    <s v=" "/>
    <x v="0"/>
    <m/>
    <x v="0"/>
    <m/>
    <x v="0"/>
    <s v=" "/>
    <n v="13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4"/>
    <m/>
    <x v="0"/>
    <s v=" "/>
    <x v="0"/>
    <x v="0"/>
    <m/>
    <x v="0"/>
    <x v="0"/>
    <x v="0"/>
    <s v=" "/>
    <x v="0"/>
    <m/>
    <x v="0"/>
    <m/>
    <x v="0"/>
    <s v=" "/>
    <n v="13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5"/>
    <m/>
    <x v="0"/>
    <s v=" "/>
    <x v="0"/>
    <x v="0"/>
    <m/>
    <x v="0"/>
    <x v="0"/>
    <x v="0"/>
    <s v=" "/>
    <x v="0"/>
    <m/>
    <x v="0"/>
    <m/>
    <x v="0"/>
    <s v=" "/>
    <n v="13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6"/>
    <m/>
    <x v="0"/>
    <s v=" "/>
    <x v="0"/>
    <x v="0"/>
    <m/>
    <x v="0"/>
    <x v="0"/>
    <x v="0"/>
    <s v=" "/>
    <x v="0"/>
    <m/>
    <x v="0"/>
    <m/>
    <x v="0"/>
    <s v=" "/>
    <n v="13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7"/>
    <m/>
    <x v="0"/>
    <s v=" "/>
    <x v="0"/>
    <x v="0"/>
    <m/>
    <x v="0"/>
    <x v="0"/>
    <x v="0"/>
    <s v=" "/>
    <x v="0"/>
    <m/>
    <x v="0"/>
    <m/>
    <x v="0"/>
    <s v=" "/>
    <n v="13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8"/>
    <m/>
    <x v="0"/>
    <s v=" "/>
    <x v="0"/>
    <x v="0"/>
    <m/>
    <x v="0"/>
    <x v="0"/>
    <x v="0"/>
    <s v=" "/>
    <x v="0"/>
    <m/>
    <x v="0"/>
    <m/>
    <x v="0"/>
    <s v=" "/>
    <n v="13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39"/>
    <m/>
    <x v="0"/>
    <s v=" "/>
    <x v="0"/>
    <x v="0"/>
    <m/>
    <x v="0"/>
    <x v="0"/>
    <x v="0"/>
    <s v=" "/>
    <x v="0"/>
    <m/>
    <x v="0"/>
    <m/>
    <x v="0"/>
    <s v=" "/>
    <n v="13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0"/>
    <m/>
    <x v="0"/>
    <s v=" "/>
    <x v="0"/>
    <x v="0"/>
    <m/>
    <x v="0"/>
    <x v="0"/>
    <x v="0"/>
    <s v=" "/>
    <x v="0"/>
    <m/>
    <x v="0"/>
    <m/>
    <x v="0"/>
    <s v=" "/>
    <n v="13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1"/>
    <m/>
    <x v="0"/>
    <s v=" "/>
    <x v="0"/>
    <x v="0"/>
    <m/>
    <x v="0"/>
    <x v="0"/>
    <x v="0"/>
    <s v=" "/>
    <x v="0"/>
    <m/>
    <x v="0"/>
    <m/>
    <x v="0"/>
    <s v=" "/>
    <n v="13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2"/>
    <m/>
    <x v="0"/>
    <s v=" "/>
    <x v="0"/>
    <x v="0"/>
    <m/>
    <x v="0"/>
    <x v="0"/>
    <x v="0"/>
    <s v=" "/>
    <x v="0"/>
    <m/>
    <x v="0"/>
    <m/>
    <x v="0"/>
    <s v=" "/>
    <n v="13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3"/>
    <m/>
    <x v="0"/>
    <s v=" "/>
    <x v="0"/>
    <x v="0"/>
    <m/>
    <x v="0"/>
    <x v="0"/>
    <x v="0"/>
    <s v=" "/>
    <x v="0"/>
    <m/>
    <x v="0"/>
    <m/>
    <x v="0"/>
    <s v=" "/>
    <n v="13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4"/>
    <m/>
    <x v="0"/>
    <s v=" "/>
    <x v="0"/>
    <x v="0"/>
    <m/>
    <x v="0"/>
    <x v="0"/>
    <x v="0"/>
    <s v=" "/>
    <x v="0"/>
    <m/>
    <x v="0"/>
    <m/>
    <x v="0"/>
    <s v=" "/>
    <n v="13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5"/>
    <m/>
    <x v="0"/>
    <s v=" "/>
    <x v="0"/>
    <x v="0"/>
    <m/>
    <x v="0"/>
    <x v="0"/>
    <x v="0"/>
    <s v=" "/>
    <x v="0"/>
    <m/>
    <x v="0"/>
    <m/>
    <x v="0"/>
    <s v=" "/>
    <n v="13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6"/>
    <m/>
    <x v="0"/>
    <s v=" "/>
    <x v="0"/>
    <x v="0"/>
    <m/>
    <x v="0"/>
    <x v="0"/>
    <x v="0"/>
    <s v=" "/>
    <x v="0"/>
    <m/>
    <x v="0"/>
    <m/>
    <x v="0"/>
    <s v=" "/>
    <n v="13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7"/>
    <m/>
    <x v="0"/>
    <s v=" "/>
    <x v="0"/>
    <x v="0"/>
    <m/>
    <x v="0"/>
    <x v="0"/>
    <x v="0"/>
    <s v=" "/>
    <x v="0"/>
    <m/>
    <x v="0"/>
    <m/>
    <x v="0"/>
    <s v=" "/>
    <n v="13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8"/>
    <m/>
    <x v="0"/>
    <s v=" "/>
    <x v="0"/>
    <x v="0"/>
    <m/>
    <x v="0"/>
    <x v="0"/>
    <x v="0"/>
    <s v=" "/>
    <x v="0"/>
    <m/>
    <x v="0"/>
    <m/>
    <x v="0"/>
    <s v=" "/>
    <n v="13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49"/>
    <m/>
    <x v="0"/>
    <s v=" "/>
    <x v="0"/>
    <x v="0"/>
    <m/>
    <x v="0"/>
    <x v="0"/>
    <x v="0"/>
    <s v=" "/>
    <x v="0"/>
    <m/>
    <x v="0"/>
    <m/>
    <x v="0"/>
    <s v=" "/>
    <n v="13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0"/>
    <m/>
    <x v="0"/>
    <s v=" "/>
    <x v="0"/>
    <x v="0"/>
    <m/>
    <x v="0"/>
    <x v="0"/>
    <x v="0"/>
    <s v=" "/>
    <x v="0"/>
    <m/>
    <x v="0"/>
    <m/>
    <x v="0"/>
    <s v=" "/>
    <n v="13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1"/>
    <m/>
    <x v="0"/>
    <s v=" "/>
    <x v="0"/>
    <x v="0"/>
    <m/>
    <x v="0"/>
    <x v="0"/>
    <x v="0"/>
    <s v=" "/>
    <x v="0"/>
    <m/>
    <x v="0"/>
    <m/>
    <x v="0"/>
    <s v=" "/>
    <n v="13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2"/>
    <m/>
    <x v="0"/>
    <s v=" "/>
    <x v="0"/>
    <x v="0"/>
    <m/>
    <x v="0"/>
    <x v="0"/>
    <x v="0"/>
    <s v=" "/>
    <x v="0"/>
    <m/>
    <x v="0"/>
    <m/>
    <x v="0"/>
    <s v=" "/>
    <n v="13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3"/>
    <m/>
    <x v="0"/>
    <s v=" "/>
    <x v="0"/>
    <x v="0"/>
    <m/>
    <x v="0"/>
    <x v="0"/>
    <x v="0"/>
    <s v=" "/>
    <x v="0"/>
    <m/>
    <x v="0"/>
    <m/>
    <x v="0"/>
    <s v=" "/>
    <n v="13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4"/>
    <m/>
    <x v="0"/>
    <s v=" "/>
    <x v="0"/>
    <x v="0"/>
    <m/>
    <x v="0"/>
    <x v="0"/>
    <x v="0"/>
    <s v=" "/>
    <x v="0"/>
    <m/>
    <x v="0"/>
    <m/>
    <x v="0"/>
    <s v=" "/>
    <n v="13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5"/>
    <m/>
    <x v="0"/>
    <s v=" "/>
    <x v="0"/>
    <x v="0"/>
    <m/>
    <x v="0"/>
    <x v="0"/>
    <x v="0"/>
    <s v=" "/>
    <x v="0"/>
    <m/>
    <x v="0"/>
    <m/>
    <x v="0"/>
    <s v=" "/>
    <n v="13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6"/>
    <m/>
    <x v="0"/>
    <s v=" "/>
    <x v="0"/>
    <x v="0"/>
    <m/>
    <x v="0"/>
    <x v="0"/>
    <x v="0"/>
    <s v=" "/>
    <x v="0"/>
    <m/>
    <x v="0"/>
    <m/>
    <x v="0"/>
    <s v=" "/>
    <n v="13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7"/>
    <m/>
    <x v="0"/>
    <s v=" "/>
    <x v="0"/>
    <x v="0"/>
    <m/>
    <x v="0"/>
    <x v="0"/>
    <x v="0"/>
    <s v=" "/>
    <x v="0"/>
    <m/>
    <x v="0"/>
    <m/>
    <x v="0"/>
    <s v=" "/>
    <n v="13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8"/>
    <m/>
    <x v="0"/>
    <s v=" "/>
    <x v="0"/>
    <x v="0"/>
    <m/>
    <x v="0"/>
    <x v="0"/>
    <x v="0"/>
    <s v=" "/>
    <x v="0"/>
    <m/>
    <x v="0"/>
    <m/>
    <x v="0"/>
    <s v=" "/>
    <n v="13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59"/>
    <m/>
    <x v="0"/>
    <s v=" "/>
    <x v="0"/>
    <x v="0"/>
    <m/>
    <x v="0"/>
    <x v="0"/>
    <x v="0"/>
    <s v=" "/>
    <x v="0"/>
    <m/>
    <x v="0"/>
    <m/>
    <x v="0"/>
    <s v=" "/>
    <n v="13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0"/>
    <m/>
    <x v="0"/>
    <s v=" "/>
    <x v="0"/>
    <x v="0"/>
    <m/>
    <x v="0"/>
    <x v="0"/>
    <x v="0"/>
    <s v=" "/>
    <x v="0"/>
    <m/>
    <x v="0"/>
    <m/>
    <x v="0"/>
    <s v=" "/>
    <n v="13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1"/>
    <m/>
    <x v="0"/>
    <s v=" "/>
    <x v="0"/>
    <x v="0"/>
    <m/>
    <x v="0"/>
    <x v="0"/>
    <x v="0"/>
    <s v=" "/>
    <x v="0"/>
    <m/>
    <x v="0"/>
    <m/>
    <x v="0"/>
    <s v=" "/>
    <n v="13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2"/>
    <m/>
    <x v="0"/>
    <s v=" "/>
    <x v="0"/>
    <x v="0"/>
    <m/>
    <x v="0"/>
    <x v="0"/>
    <x v="0"/>
    <s v=" "/>
    <x v="0"/>
    <m/>
    <x v="0"/>
    <m/>
    <x v="0"/>
    <s v=" "/>
    <n v="13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3"/>
    <m/>
    <x v="0"/>
    <s v=" "/>
    <x v="0"/>
    <x v="0"/>
    <m/>
    <x v="0"/>
    <x v="0"/>
    <x v="0"/>
    <s v=" "/>
    <x v="0"/>
    <m/>
    <x v="0"/>
    <m/>
    <x v="0"/>
    <s v=" "/>
    <n v="13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4"/>
    <m/>
    <x v="0"/>
    <s v=" "/>
    <x v="0"/>
    <x v="0"/>
    <m/>
    <x v="0"/>
    <x v="0"/>
    <x v="0"/>
    <s v=" "/>
    <x v="0"/>
    <m/>
    <x v="0"/>
    <m/>
    <x v="0"/>
    <s v=" "/>
    <n v="13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5"/>
    <m/>
    <x v="0"/>
    <s v=" "/>
    <x v="0"/>
    <x v="0"/>
    <m/>
    <x v="0"/>
    <x v="0"/>
    <x v="0"/>
    <s v=" "/>
    <x v="0"/>
    <m/>
    <x v="0"/>
    <m/>
    <x v="0"/>
    <s v=" "/>
    <n v="13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6"/>
    <m/>
    <x v="0"/>
    <s v=" "/>
    <x v="0"/>
    <x v="0"/>
    <m/>
    <x v="0"/>
    <x v="0"/>
    <x v="0"/>
    <s v=" "/>
    <x v="0"/>
    <m/>
    <x v="0"/>
    <m/>
    <x v="0"/>
    <s v=" "/>
    <n v="13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7"/>
    <m/>
    <x v="0"/>
    <s v=" "/>
    <x v="0"/>
    <x v="0"/>
    <m/>
    <x v="0"/>
    <x v="0"/>
    <x v="0"/>
    <s v=" "/>
    <x v="0"/>
    <m/>
    <x v="0"/>
    <m/>
    <x v="0"/>
    <s v=" "/>
    <n v="13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8"/>
    <m/>
    <x v="0"/>
    <s v=" "/>
    <x v="0"/>
    <x v="0"/>
    <m/>
    <x v="0"/>
    <x v="0"/>
    <x v="0"/>
    <s v=" "/>
    <x v="0"/>
    <m/>
    <x v="0"/>
    <m/>
    <x v="0"/>
    <s v=" "/>
    <n v="13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69"/>
    <m/>
    <x v="0"/>
    <s v=" "/>
    <x v="0"/>
    <x v="0"/>
    <m/>
    <x v="0"/>
    <x v="0"/>
    <x v="0"/>
    <s v=" "/>
    <x v="0"/>
    <m/>
    <x v="0"/>
    <m/>
    <x v="0"/>
    <s v=" "/>
    <n v="13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0"/>
    <m/>
    <x v="0"/>
    <s v=" "/>
    <x v="0"/>
    <x v="0"/>
    <m/>
    <x v="0"/>
    <x v="0"/>
    <x v="0"/>
    <s v=" "/>
    <x v="0"/>
    <m/>
    <x v="0"/>
    <m/>
    <x v="0"/>
    <s v=" "/>
    <n v="13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1"/>
    <m/>
    <x v="0"/>
    <s v=" "/>
    <x v="0"/>
    <x v="0"/>
    <m/>
    <x v="0"/>
    <x v="0"/>
    <x v="0"/>
    <s v=" "/>
    <x v="0"/>
    <m/>
    <x v="0"/>
    <m/>
    <x v="0"/>
    <s v=" "/>
    <n v="13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2"/>
    <m/>
    <x v="0"/>
    <s v=" "/>
    <x v="0"/>
    <x v="0"/>
    <m/>
    <x v="0"/>
    <x v="0"/>
    <x v="0"/>
    <s v=" "/>
    <x v="0"/>
    <m/>
    <x v="0"/>
    <m/>
    <x v="0"/>
    <s v=" "/>
    <n v="13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3"/>
    <m/>
    <x v="0"/>
    <s v=" "/>
    <x v="0"/>
    <x v="0"/>
    <m/>
    <x v="0"/>
    <x v="0"/>
    <x v="0"/>
    <s v=" "/>
    <x v="0"/>
    <m/>
    <x v="0"/>
    <m/>
    <x v="0"/>
    <s v=" "/>
    <n v="13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4"/>
    <m/>
    <x v="0"/>
    <s v=" "/>
    <x v="0"/>
    <x v="0"/>
    <m/>
    <x v="0"/>
    <x v="0"/>
    <x v="0"/>
    <s v=" "/>
    <x v="0"/>
    <m/>
    <x v="0"/>
    <m/>
    <x v="0"/>
    <s v=" "/>
    <n v="13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5"/>
    <m/>
    <x v="0"/>
    <s v=" "/>
    <x v="0"/>
    <x v="0"/>
    <m/>
    <x v="0"/>
    <x v="0"/>
    <x v="0"/>
    <s v=" "/>
    <x v="0"/>
    <m/>
    <x v="0"/>
    <m/>
    <x v="0"/>
    <s v=" "/>
    <n v="13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6"/>
    <m/>
    <x v="0"/>
    <s v=" "/>
    <x v="0"/>
    <x v="0"/>
    <m/>
    <x v="0"/>
    <x v="0"/>
    <x v="0"/>
    <s v=" "/>
    <x v="0"/>
    <m/>
    <x v="0"/>
    <m/>
    <x v="0"/>
    <s v=" "/>
    <n v="13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7"/>
    <m/>
    <x v="0"/>
    <s v=" "/>
    <x v="0"/>
    <x v="0"/>
    <m/>
    <x v="0"/>
    <x v="0"/>
    <x v="0"/>
    <s v=" "/>
    <x v="0"/>
    <m/>
    <x v="0"/>
    <m/>
    <x v="0"/>
    <s v=" "/>
    <n v="13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8"/>
    <m/>
    <x v="0"/>
    <s v=" "/>
    <x v="0"/>
    <x v="0"/>
    <m/>
    <x v="0"/>
    <x v="0"/>
    <x v="0"/>
    <s v=" "/>
    <x v="0"/>
    <m/>
    <x v="0"/>
    <m/>
    <x v="0"/>
    <s v=" "/>
    <n v="13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79"/>
    <m/>
    <x v="0"/>
    <s v=" "/>
    <x v="0"/>
    <x v="0"/>
    <m/>
    <x v="0"/>
    <x v="0"/>
    <x v="0"/>
    <s v=" "/>
    <x v="0"/>
    <m/>
    <x v="0"/>
    <m/>
    <x v="0"/>
    <s v=" "/>
    <n v="13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0"/>
    <m/>
    <x v="0"/>
    <s v=" "/>
    <x v="0"/>
    <x v="0"/>
    <m/>
    <x v="0"/>
    <x v="0"/>
    <x v="0"/>
    <s v=" "/>
    <x v="0"/>
    <m/>
    <x v="0"/>
    <m/>
    <x v="0"/>
    <s v=" "/>
    <n v="13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1"/>
    <m/>
    <x v="0"/>
    <s v=" "/>
    <x v="0"/>
    <x v="0"/>
    <m/>
    <x v="0"/>
    <x v="0"/>
    <x v="0"/>
    <s v=" "/>
    <x v="0"/>
    <m/>
    <x v="0"/>
    <m/>
    <x v="0"/>
    <s v=" "/>
    <n v="13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2"/>
    <m/>
    <x v="0"/>
    <s v=" "/>
    <x v="0"/>
    <x v="0"/>
    <m/>
    <x v="0"/>
    <x v="0"/>
    <x v="0"/>
    <s v=" "/>
    <x v="0"/>
    <m/>
    <x v="0"/>
    <m/>
    <x v="0"/>
    <s v=" "/>
    <n v="13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3"/>
    <m/>
    <x v="0"/>
    <s v=" "/>
    <x v="0"/>
    <x v="0"/>
    <m/>
    <x v="0"/>
    <x v="0"/>
    <x v="0"/>
    <s v=" "/>
    <x v="0"/>
    <m/>
    <x v="0"/>
    <m/>
    <x v="0"/>
    <s v=" "/>
    <n v="13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4"/>
    <m/>
    <x v="0"/>
    <s v=" "/>
    <x v="0"/>
    <x v="0"/>
    <m/>
    <x v="0"/>
    <x v="0"/>
    <x v="0"/>
    <s v=" "/>
    <x v="0"/>
    <m/>
    <x v="0"/>
    <m/>
    <x v="0"/>
    <s v=" "/>
    <n v="13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5"/>
    <m/>
    <x v="0"/>
    <s v=" "/>
    <x v="0"/>
    <x v="0"/>
    <m/>
    <x v="0"/>
    <x v="0"/>
    <x v="0"/>
    <s v=" "/>
    <x v="0"/>
    <m/>
    <x v="0"/>
    <m/>
    <x v="0"/>
    <s v=" "/>
    <n v="13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6"/>
    <m/>
    <x v="0"/>
    <s v=" "/>
    <x v="0"/>
    <x v="0"/>
    <m/>
    <x v="0"/>
    <x v="0"/>
    <x v="0"/>
    <s v=" "/>
    <x v="0"/>
    <m/>
    <x v="0"/>
    <m/>
    <x v="0"/>
    <s v=" "/>
    <n v="13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7"/>
    <m/>
    <x v="0"/>
    <s v=" "/>
    <x v="0"/>
    <x v="0"/>
    <m/>
    <x v="0"/>
    <x v="0"/>
    <x v="0"/>
    <s v=" "/>
    <x v="0"/>
    <m/>
    <x v="0"/>
    <m/>
    <x v="0"/>
    <s v=" "/>
    <n v="13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8"/>
    <m/>
    <x v="0"/>
    <s v=" "/>
    <x v="0"/>
    <x v="0"/>
    <m/>
    <x v="0"/>
    <x v="0"/>
    <x v="0"/>
    <s v=" "/>
    <x v="0"/>
    <m/>
    <x v="0"/>
    <m/>
    <x v="0"/>
    <s v=" "/>
    <n v="13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89"/>
    <m/>
    <x v="0"/>
    <s v=" "/>
    <x v="0"/>
    <x v="0"/>
    <m/>
    <x v="0"/>
    <x v="0"/>
    <x v="0"/>
    <s v=" "/>
    <x v="0"/>
    <m/>
    <x v="0"/>
    <m/>
    <x v="0"/>
    <s v=" "/>
    <n v="13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0"/>
    <m/>
    <x v="0"/>
    <s v=" "/>
    <x v="0"/>
    <x v="0"/>
    <m/>
    <x v="0"/>
    <x v="0"/>
    <x v="0"/>
    <s v=" "/>
    <x v="0"/>
    <m/>
    <x v="0"/>
    <m/>
    <x v="0"/>
    <s v=" "/>
    <n v="13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1"/>
    <m/>
    <x v="0"/>
    <s v=" "/>
    <x v="0"/>
    <x v="0"/>
    <m/>
    <x v="0"/>
    <x v="0"/>
    <x v="0"/>
    <s v=" "/>
    <x v="0"/>
    <m/>
    <x v="0"/>
    <m/>
    <x v="0"/>
    <s v=" "/>
    <n v="13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2"/>
    <m/>
    <x v="0"/>
    <s v=" "/>
    <x v="0"/>
    <x v="0"/>
    <m/>
    <x v="0"/>
    <x v="0"/>
    <x v="0"/>
    <s v=" "/>
    <x v="0"/>
    <m/>
    <x v="0"/>
    <m/>
    <x v="0"/>
    <s v=" "/>
    <n v="13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3"/>
    <m/>
    <x v="0"/>
    <s v=" "/>
    <x v="0"/>
    <x v="0"/>
    <m/>
    <x v="0"/>
    <x v="0"/>
    <x v="0"/>
    <s v=" "/>
    <x v="0"/>
    <m/>
    <x v="0"/>
    <m/>
    <x v="0"/>
    <s v=" "/>
    <n v="13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4"/>
    <m/>
    <x v="0"/>
    <s v=" "/>
    <x v="0"/>
    <x v="0"/>
    <m/>
    <x v="0"/>
    <x v="0"/>
    <x v="0"/>
    <s v=" "/>
    <x v="0"/>
    <m/>
    <x v="0"/>
    <m/>
    <x v="0"/>
    <s v=" "/>
    <n v="13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5"/>
    <m/>
    <x v="0"/>
    <s v=" "/>
    <x v="0"/>
    <x v="0"/>
    <m/>
    <x v="0"/>
    <x v="0"/>
    <x v="0"/>
    <s v=" "/>
    <x v="0"/>
    <m/>
    <x v="0"/>
    <m/>
    <x v="0"/>
    <s v=" "/>
    <n v="13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6"/>
    <m/>
    <x v="0"/>
    <s v=" "/>
    <x v="0"/>
    <x v="0"/>
    <m/>
    <x v="0"/>
    <x v="0"/>
    <x v="0"/>
    <s v=" "/>
    <x v="0"/>
    <m/>
    <x v="0"/>
    <m/>
    <x v="0"/>
    <s v=" "/>
    <n v="13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7"/>
    <m/>
    <x v="0"/>
    <s v=" "/>
    <x v="0"/>
    <x v="0"/>
    <m/>
    <x v="0"/>
    <x v="0"/>
    <x v="0"/>
    <s v=" "/>
    <x v="0"/>
    <m/>
    <x v="0"/>
    <m/>
    <x v="0"/>
    <s v=" "/>
    <n v="13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8"/>
    <m/>
    <x v="0"/>
    <s v=" "/>
    <x v="0"/>
    <x v="0"/>
    <m/>
    <x v="0"/>
    <x v="0"/>
    <x v="0"/>
    <s v=" "/>
    <x v="0"/>
    <m/>
    <x v="0"/>
    <m/>
    <x v="0"/>
    <s v=" "/>
    <n v="13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399"/>
    <m/>
    <x v="0"/>
    <s v=" "/>
    <x v="0"/>
    <x v="0"/>
    <m/>
    <x v="0"/>
    <x v="0"/>
    <x v="0"/>
    <s v=" "/>
    <x v="0"/>
    <m/>
    <x v="0"/>
    <m/>
    <x v="0"/>
    <s v=" "/>
    <n v="13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0"/>
    <m/>
    <x v="0"/>
    <s v=" "/>
    <x v="0"/>
    <x v="0"/>
    <m/>
    <x v="0"/>
    <x v="0"/>
    <x v="0"/>
    <s v=" "/>
    <x v="0"/>
    <m/>
    <x v="0"/>
    <m/>
    <x v="0"/>
    <s v=" "/>
    <n v="14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1"/>
    <m/>
    <x v="0"/>
    <s v=" "/>
    <x v="0"/>
    <x v="0"/>
    <m/>
    <x v="0"/>
    <x v="0"/>
    <x v="0"/>
    <s v=" "/>
    <x v="0"/>
    <m/>
    <x v="0"/>
    <m/>
    <x v="0"/>
    <s v=" "/>
    <n v="14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2"/>
    <m/>
    <x v="0"/>
    <s v=" "/>
    <x v="0"/>
    <x v="0"/>
    <m/>
    <x v="0"/>
    <x v="0"/>
    <x v="0"/>
    <s v=" "/>
    <x v="0"/>
    <m/>
    <x v="0"/>
    <m/>
    <x v="0"/>
    <s v=" "/>
    <n v="14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3"/>
    <m/>
    <x v="0"/>
    <s v=" "/>
    <x v="0"/>
    <x v="0"/>
    <m/>
    <x v="0"/>
    <x v="0"/>
    <x v="0"/>
    <s v=" "/>
    <x v="0"/>
    <m/>
    <x v="0"/>
    <m/>
    <x v="0"/>
    <s v=" "/>
    <n v="14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4"/>
    <m/>
    <x v="0"/>
    <s v=" "/>
    <x v="0"/>
    <x v="0"/>
    <m/>
    <x v="0"/>
    <x v="0"/>
    <x v="0"/>
    <s v=" "/>
    <x v="0"/>
    <m/>
    <x v="0"/>
    <m/>
    <x v="0"/>
    <s v=" "/>
    <n v="14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5"/>
    <m/>
    <x v="0"/>
    <s v=" "/>
    <x v="0"/>
    <x v="0"/>
    <m/>
    <x v="0"/>
    <x v="0"/>
    <x v="0"/>
    <s v=" "/>
    <x v="0"/>
    <m/>
    <x v="0"/>
    <m/>
    <x v="0"/>
    <s v=" "/>
    <n v="14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6"/>
    <m/>
    <x v="0"/>
    <s v=" "/>
    <x v="0"/>
    <x v="0"/>
    <m/>
    <x v="0"/>
    <x v="0"/>
    <x v="0"/>
    <s v=" "/>
    <x v="0"/>
    <m/>
    <x v="0"/>
    <m/>
    <x v="0"/>
    <s v=" "/>
    <n v="14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7"/>
    <m/>
    <x v="0"/>
    <s v=" "/>
    <x v="0"/>
    <x v="0"/>
    <m/>
    <x v="0"/>
    <x v="0"/>
    <x v="0"/>
    <s v=" "/>
    <x v="0"/>
    <m/>
    <x v="0"/>
    <m/>
    <x v="0"/>
    <s v=" "/>
    <n v="14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8"/>
    <m/>
    <x v="0"/>
    <s v=" "/>
    <x v="0"/>
    <x v="0"/>
    <m/>
    <x v="0"/>
    <x v="0"/>
    <x v="0"/>
    <s v=" "/>
    <x v="0"/>
    <m/>
    <x v="0"/>
    <m/>
    <x v="0"/>
    <s v=" "/>
    <n v="14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09"/>
    <m/>
    <x v="0"/>
    <s v=" "/>
    <x v="0"/>
    <x v="0"/>
    <m/>
    <x v="0"/>
    <x v="0"/>
    <x v="0"/>
    <s v=" "/>
    <x v="0"/>
    <m/>
    <x v="0"/>
    <m/>
    <x v="0"/>
    <s v=" "/>
    <n v="14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0"/>
    <m/>
    <x v="0"/>
    <s v=" "/>
    <x v="0"/>
    <x v="0"/>
    <m/>
    <x v="0"/>
    <x v="0"/>
    <x v="0"/>
    <s v=" "/>
    <x v="0"/>
    <m/>
    <x v="0"/>
    <m/>
    <x v="0"/>
    <s v=" "/>
    <n v="14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1"/>
    <m/>
    <x v="0"/>
    <s v=" "/>
    <x v="0"/>
    <x v="0"/>
    <m/>
    <x v="0"/>
    <x v="0"/>
    <x v="0"/>
    <s v=" "/>
    <x v="0"/>
    <m/>
    <x v="0"/>
    <m/>
    <x v="0"/>
    <s v=" "/>
    <n v="14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2"/>
    <m/>
    <x v="0"/>
    <s v=" "/>
    <x v="0"/>
    <x v="0"/>
    <m/>
    <x v="0"/>
    <x v="0"/>
    <x v="0"/>
    <s v=" "/>
    <x v="0"/>
    <m/>
    <x v="0"/>
    <m/>
    <x v="0"/>
    <s v=" "/>
    <n v="14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3"/>
    <m/>
    <x v="0"/>
    <s v=" "/>
    <x v="0"/>
    <x v="0"/>
    <m/>
    <x v="0"/>
    <x v="0"/>
    <x v="0"/>
    <s v=" "/>
    <x v="0"/>
    <m/>
    <x v="0"/>
    <m/>
    <x v="0"/>
    <s v=" "/>
    <n v="14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4"/>
    <m/>
    <x v="0"/>
    <s v=" "/>
    <x v="0"/>
    <x v="0"/>
    <m/>
    <x v="0"/>
    <x v="0"/>
    <x v="0"/>
    <s v=" "/>
    <x v="0"/>
    <m/>
    <x v="0"/>
    <m/>
    <x v="0"/>
    <s v=" "/>
    <n v="14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5"/>
    <m/>
    <x v="0"/>
    <s v=" "/>
    <x v="0"/>
    <x v="0"/>
    <m/>
    <x v="0"/>
    <x v="0"/>
    <x v="0"/>
    <s v=" "/>
    <x v="0"/>
    <m/>
    <x v="0"/>
    <m/>
    <x v="0"/>
    <s v=" "/>
    <n v="14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6"/>
    <m/>
    <x v="0"/>
    <s v=" "/>
    <x v="0"/>
    <x v="0"/>
    <m/>
    <x v="0"/>
    <x v="0"/>
    <x v="0"/>
    <s v=" "/>
    <x v="0"/>
    <m/>
    <x v="0"/>
    <m/>
    <x v="0"/>
    <s v=" "/>
    <n v="14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7"/>
    <m/>
    <x v="0"/>
    <s v=" "/>
    <x v="0"/>
    <x v="0"/>
    <m/>
    <x v="0"/>
    <x v="0"/>
    <x v="0"/>
    <s v=" "/>
    <x v="0"/>
    <m/>
    <x v="0"/>
    <m/>
    <x v="0"/>
    <s v=" "/>
    <n v="14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8"/>
    <m/>
    <x v="0"/>
    <s v=" "/>
    <x v="0"/>
    <x v="0"/>
    <m/>
    <x v="0"/>
    <x v="0"/>
    <x v="0"/>
    <s v=" "/>
    <x v="0"/>
    <m/>
    <x v="0"/>
    <m/>
    <x v="0"/>
    <s v=" "/>
    <n v="14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19"/>
    <m/>
    <x v="0"/>
    <s v=" "/>
    <x v="0"/>
    <x v="0"/>
    <m/>
    <x v="0"/>
    <x v="0"/>
    <x v="0"/>
    <s v=" "/>
    <x v="0"/>
    <m/>
    <x v="0"/>
    <m/>
    <x v="0"/>
    <s v=" "/>
    <n v="14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0"/>
    <m/>
    <x v="0"/>
    <s v=" "/>
    <x v="0"/>
    <x v="0"/>
    <m/>
    <x v="0"/>
    <x v="0"/>
    <x v="0"/>
    <s v=" "/>
    <x v="0"/>
    <m/>
    <x v="0"/>
    <m/>
    <x v="0"/>
    <s v=" "/>
    <n v="14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1"/>
    <m/>
    <x v="0"/>
    <s v=" "/>
    <x v="0"/>
    <x v="0"/>
    <m/>
    <x v="0"/>
    <x v="0"/>
    <x v="0"/>
    <s v=" "/>
    <x v="0"/>
    <m/>
    <x v="0"/>
    <m/>
    <x v="0"/>
    <s v=" "/>
    <n v="14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2"/>
    <m/>
    <x v="0"/>
    <s v=" "/>
    <x v="0"/>
    <x v="0"/>
    <m/>
    <x v="0"/>
    <x v="0"/>
    <x v="0"/>
    <s v=" "/>
    <x v="0"/>
    <m/>
    <x v="0"/>
    <m/>
    <x v="0"/>
    <s v=" "/>
    <n v="14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3"/>
    <m/>
    <x v="0"/>
    <s v=" "/>
    <x v="0"/>
    <x v="0"/>
    <m/>
    <x v="0"/>
    <x v="0"/>
    <x v="0"/>
    <s v=" "/>
    <x v="0"/>
    <m/>
    <x v="0"/>
    <m/>
    <x v="0"/>
    <s v=" "/>
    <n v="14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4"/>
    <m/>
    <x v="0"/>
    <s v=" "/>
    <x v="0"/>
    <x v="0"/>
    <m/>
    <x v="0"/>
    <x v="0"/>
    <x v="0"/>
    <s v=" "/>
    <x v="0"/>
    <m/>
    <x v="0"/>
    <m/>
    <x v="0"/>
    <s v=" "/>
    <n v="14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5"/>
    <m/>
    <x v="0"/>
    <s v=" "/>
    <x v="0"/>
    <x v="0"/>
    <m/>
    <x v="0"/>
    <x v="0"/>
    <x v="0"/>
    <s v=" "/>
    <x v="0"/>
    <m/>
    <x v="0"/>
    <m/>
    <x v="0"/>
    <s v=" "/>
    <n v="14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6"/>
    <m/>
    <x v="0"/>
    <s v=" "/>
    <x v="0"/>
    <x v="0"/>
    <m/>
    <x v="0"/>
    <x v="0"/>
    <x v="0"/>
    <s v=" "/>
    <x v="0"/>
    <m/>
    <x v="0"/>
    <m/>
    <x v="0"/>
    <s v=" "/>
    <n v="14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7"/>
    <m/>
    <x v="0"/>
    <s v=" "/>
    <x v="0"/>
    <x v="0"/>
    <m/>
    <x v="0"/>
    <x v="0"/>
    <x v="0"/>
    <s v=" "/>
    <x v="0"/>
    <m/>
    <x v="0"/>
    <m/>
    <x v="0"/>
    <s v=" "/>
    <n v="14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8"/>
    <m/>
    <x v="0"/>
    <s v=" "/>
    <x v="0"/>
    <x v="0"/>
    <m/>
    <x v="0"/>
    <x v="0"/>
    <x v="0"/>
    <s v=" "/>
    <x v="0"/>
    <m/>
    <x v="0"/>
    <m/>
    <x v="0"/>
    <s v=" "/>
    <n v="14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29"/>
    <m/>
    <x v="0"/>
    <s v=" "/>
    <x v="0"/>
    <x v="0"/>
    <m/>
    <x v="0"/>
    <x v="0"/>
    <x v="0"/>
    <s v=" "/>
    <x v="0"/>
    <m/>
    <x v="0"/>
    <m/>
    <x v="0"/>
    <s v=" "/>
    <n v="14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0"/>
    <m/>
    <x v="0"/>
    <s v=" "/>
    <x v="0"/>
    <x v="0"/>
    <m/>
    <x v="0"/>
    <x v="0"/>
    <x v="0"/>
    <s v=" "/>
    <x v="0"/>
    <m/>
    <x v="0"/>
    <m/>
    <x v="0"/>
    <s v=" "/>
    <n v="14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1"/>
    <m/>
    <x v="0"/>
    <s v=" "/>
    <x v="0"/>
    <x v="0"/>
    <m/>
    <x v="0"/>
    <x v="0"/>
    <x v="0"/>
    <s v=" "/>
    <x v="0"/>
    <m/>
    <x v="0"/>
    <m/>
    <x v="0"/>
    <s v=" "/>
    <n v="14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2"/>
    <m/>
    <x v="0"/>
    <s v=" "/>
    <x v="0"/>
    <x v="0"/>
    <m/>
    <x v="0"/>
    <x v="0"/>
    <x v="0"/>
    <s v=" "/>
    <x v="0"/>
    <m/>
    <x v="0"/>
    <m/>
    <x v="0"/>
    <s v=" "/>
    <n v="14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3"/>
    <m/>
    <x v="0"/>
    <s v=" "/>
    <x v="0"/>
    <x v="0"/>
    <m/>
    <x v="0"/>
    <x v="0"/>
    <x v="0"/>
    <s v=" "/>
    <x v="0"/>
    <m/>
    <x v="0"/>
    <m/>
    <x v="0"/>
    <s v=" "/>
    <n v="14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4"/>
    <m/>
    <x v="0"/>
    <s v=" "/>
    <x v="0"/>
    <x v="0"/>
    <m/>
    <x v="0"/>
    <x v="0"/>
    <x v="0"/>
    <s v=" "/>
    <x v="0"/>
    <m/>
    <x v="0"/>
    <m/>
    <x v="0"/>
    <s v=" "/>
    <n v="14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5"/>
    <m/>
    <x v="0"/>
    <s v=" "/>
    <x v="0"/>
    <x v="0"/>
    <m/>
    <x v="0"/>
    <x v="0"/>
    <x v="0"/>
    <s v=" "/>
    <x v="0"/>
    <m/>
    <x v="0"/>
    <m/>
    <x v="0"/>
    <s v=" "/>
    <n v="14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6"/>
    <m/>
    <x v="0"/>
    <s v=" "/>
    <x v="0"/>
    <x v="0"/>
    <m/>
    <x v="0"/>
    <x v="0"/>
    <x v="0"/>
    <s v=" "/>
    <x v="0"/>
    <m/>
    <x v="0"/>
    <m/>
    <x v="0"/>
    <s v=" "/>
    <n v="14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7"/>
    <m/>
    <x v="0"/>
    <s v=" "/>
    <x v="0"/>
    <x v="0"/>
    <m/>
    <x v="0"/>
    <x v="0"/>
    <x v="0"/>
    <s v=" "/>
    <x v="0"/>
    <m/>
    <x v="0"/>
    <m/>
    <x v="0"/>
    <s v=" "/>
    <n v="14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8"/>
    <m/>
    <x v="0"/>
    <s v=" "/>
    <x v="0"/>
    <x v="0"/>
    <m/>
    <x v="0"/>
    <x v="0"/>
    <x v="0"/>
    <s v=" "/>
    <x v="0"/>
    <m/>
    <x v="0"/>
    <m/>
    <x v="0"/>
    <s v=" "/>
    <n v="14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39"/>
    <m/>
    <x v="0"/>
    <s v=" "/>
    <x v="0"/>
    <x v="0"/>
    <m/>
    <x v="0"/>
    <x v="0"/>
    <x v="0"/>
    <s v=" "/>
    <x v="0"/>
    <m/>
    <x v="0"/>
    <m/>
    <x v="0"/>
    <s v=" "/>
    <n v="14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0"/>
    <m/>
    <x v="0"/>
    <s v=" "/>
    <x v="0"/>
    <x v="0"/>
    <m/>
    <x v="0"/>
    <x v="0"/>
    <x v="0"/>
    <s v=" "/>
    <x v="0"/>
    <m/>
    <x v="0"/>
    <m/>
    <x v="0"/>
    <s v=" "/>
    <n v="14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1"/>
    <m/>
    <x v="0"/>
    <s v=" "/>
    <x v="0"/>
    <x v="0"/>
    <m/>
    <x v="0"/>
    <x v="0"/>
    <x v="0"/>
    <s v=" "/>
    <x v="0"/>
    <m/>
    <x v="0"/>
    <m/>
    <x v="0"/>
    <s v=" "/>
    <n v="14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2"/>
    <m/>
    <x v="0"/>
    <s v=" "/>
    <x v="0"/>
    <x v="0"/>
    <m/>
    <x v="0"/>
    <x v="0"/>
    <x v="0"/>
    <s v=" "/>
    <x v="0"/>
    <m/>
    <x v="0"/>
    <m/>
    <x v="0"/>
    <s v=" "/>
    <n v="14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3"/>
    <m/>
    <x v="0"/>
    <s v=" "/>
    <x v="0"/>
    <x v="0"/>
    <m/>
    <x v="0"/>
    <x v="0"/>
    <x v="0"/>
    <s v=" "/>
    <x v="0"/>
    <m/>
    <x v="0"/>
    <m/>
    <x v="0"/>
    <s v=" "/>
    <n v="14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4"/>
    <m/>
    <x v="0"/>
    <s v=" "/>
    <x v="0"/>
    <x v="0"/>
    <m/>
    <x v="0"/>
    <x v="0"/>
    <x v="0"/>
    <s v=" "/>
    <x v="0"/>
    <m/>
    <x v="0"/>
    <m/>
    <x v="0"/>
    <s v=" "/>
    <n v="14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5"/>
    <m/>
    <x v="0"/>
    <s v=" "/>
    <x v="0"/>
    <x v="0"/>
    <m/>
    <x v="0"/>
    <x v="0"/>
    <x v="0"/>
    <s v=" "/>
    <x v="0"/>
    <m/>
    <x v="0"/>
    <m/>
    <x v="0"/>
    <s v=" "/>
    <n v="14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6"/>
    <m/>
    <x v="0"/>
    <s v=" "/>
    <x v="0"/>
    <x v="0"/>
    <m/>
    <x v="0"/>
    <x v="0"/>
    <x v="0"/>
    <s v=" "/>
    <x v="0"/>
    <m/>
    <x v="0"/>
    <m/>
    <x v="0"/>
    <s v=" "/>
    <n v="14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7"/>
    <m/>
    <x v="0"/>
    <s v=" "/>
    <x v="0"/>
    <x v="0"/>
    <m/>
    <x v="0"/>
    <x v="0"/>
    <x v="0"/>
    <s v=" "/>
    <x v="0"/>
    <m/>
    <x v="0"/>
    <m/>
    <x v="0"/>
    <s v=" "/>
    <n v="14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8"/>
    <m/>
    <x v="0"/>
    <s v=" "/>
    <x v="0"/>
    <x v="0"/>
    <m/>
    <x v="0"/>
    <x v="0"/>
    <x v="0"/>
    <s v=" "/>
    <x v="0"/>
    <m/>
    <x v="0"/>
    <m/>
    <x v="0"/>
    <s v=" "/>
    <n v="14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49"/>
    <m/>
    <x v="0"/>
    <s v=" "/>
    <x v="0"/>
    <x v="0"/>
    <m/>
    <x v="0"/>
    <x v="0"/>
    <x v="0"/>
    <s v=" "/>
    <x v="0"/>
    <m/>
    <x v="0"/>
    <m/>
    <x v="0"/>
    <s v=" "/>
    <n v="14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0"/>
    <m/>
    <x v="0"/>
    <s v=" "/>
    <x v="0"/>
    <x v="0"/>
    <m/>
    <x v="0"/>
    <x v="0"/>
    <x v="0"/>
    <s v=" "/>
    <x v="0"/>
    <m/>
    <x v="0"/>
    <m/>
    <x v="0"/>
    <s v=" "/>
    <n v="14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1"/>
    <m/>
    <x v="0"/>
    <s v=" "/>
    <x v="0"/>
    <x v="0"/>
    <m/>
    <x v="0"/>
    <x v="0"/>
    <x v="0"/>
    <s v=" "/>
    <x v="0"/>
    <m/>
    <x v="0"/>
    <m/>
    <x v="0"/>
    <s v=" "/>
    <n v="14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2"/>
    <m/>
    <x v="0"/>
    <s v=" "/>
    <x v="0"/>
    <x v="0"/>
    <m/>
    <x v="0"/>
    <x v="0"/>
    <x v="0"/>
    <s v=" "/>
    <x v="0"/>
    <m/>
    <x v="0"/>
    <m/>
    <x v="0"/>
    <s v=" "/>
    <n v="14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3"/>
    <m/>
    <x v="0"/>
    <s v=" "/>
    <x v="0"/>
    <x v="0"/>
    <m/>
    <x v="0"/>
    <x v="0"/>
    <x v="0"/>
    <s v=" "/>
    <x v="0"/>
    <m/>
    <x v="0"/>
    <m/>
    <x v="0"/>
    <s v=" "/>
    <n v="14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4"/>
    <m/>
    <x v="0"/>
    <s v=" "/>
    <x v="0"/>
    <x v="0"/>
    <m/>
    <x v="0"/>
    <x v="0"/>
    <x v="0"/>
    <s v=" "/>
    <x v="0"/>
    <m/>
    <x v="0"/>
    <m/>
    <x v="0"/>
    <s v=" "/>
    <n v="14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5"/>
    <m/>
    <x v="0"/>
    <s v=" "/>
    <x v="0"/>
    <x v="0"/>
    <m/>
    <x v="0"/>
    <x v="0"/>
    <x v="0"/>
    <s v=" "/>
    <x v="0"/>
    <m/>
    <x v="0"/>
    <m/>
    <x v="0"/>
    <s v=" "/>
    <n v="14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6"/>
    <m/>
    <x v="0"/>
    <s v=" "/>
    <x v="0"/>
    <x v="0"/>
    <m/>
    <x v="0"/>
    <x v="0"/>
    <x v="0"/>
    <s v=" "/>
    <x v="0"/>
    <m/>
    <x v="0"/>
    <m/>
    <x v="0"/>
    <s v=" "/>
    <n v="14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7"/>
    <m/>
    <x v="0"/>
    <s v=" "/>
    <x v="0"/>
    <x v="0"/>
    <m/>
    <x v="0"/>
    <x v="0"/>
    <x v="0"/>
    <s v=" "/>
    <x v="0"/>
    <m/>
    <x v="0"/>
    <m/>
    <x v="0"/>
    <s v=" "/>
    <n v="14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8"/>
    <m/>
    <x v="0"/>
    <s v=" "/>
    <x v="0"/>
    <x v="0"/>
    <m/>
    <x v="0"/>
    <x v="0"/>
    <x v="0"/>
    <s v=" "/>
    <x v="0"/>
    <m/>
    <x v="0"/>
    <m/>
    <x v="0"/>
    <s v=" "/>
    <n v="14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59"/>
    <m/>
    <x v="0"/>
    <s v=" "/>
    <x v="0"/>
    <x v="0"/>
    <m/>
    <x v="0"/>
    <x v="0"/>
    <x v="0"/>
    <s v=" "/>
    <x v="0"/>
    <m/>
    <x v="0"/>
    <m/>
    <x v="0"/>
    <s v=" "/>
    <n v="14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0"/>
    <m/>
    <x v="0"/>
    <s v=" "/>
    <x v="0"/>
    <x v="0"/>
    <m/>
    <x v="0"/>
    <x v="0"/>
    <x v="0"/>
    <s v=" "/>
    <x v="0"/>
    <m/>
    <x v="0"/>
    <m/>
    <x v="0"/>
    <s v=" "/>
    <n v="14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1"/>
    <m/>
    <x v="0"/>
    <s v=" "/>
    <x v="0"/>
    <x v="0"/>
    <m/>
    <x v="0"/>
    <x v="0"/>
    <x v="0"/>
    <s v=" "/>
    <x v="0"/>
    <m/>
    <x v="0"/>
    <m/>
    <x v="0"/>
    <s v=" "/>
    <n v="14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2"/>
    <m/>
    <x v="0"/>
    <s v=" "/>
    <x v="0"/>
    <x v="0"/>
    <m/>
    <x v="0"/>
    <x v="0"/>
    <x v="0"/>
    <s v=" "/>
    <x v="0"/>
    <m/>
    <x v="0"/>
    <m/>
    <x v="0"/>
    <s v=" "/>
    <n v="14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3"/>
    <m/>
    <x v="0"/>
    <s v=" "/>
    <x v="0"/>
    <x v="0"/>
    <m/>
    <x v="0"/>
    <x v="0"/>
    <x v="0"/>
    <s v=" "/>
    <x v="0"/>
    <m/>
    <x v="0"/>
    <m/>
    <x v="0"/>
    <s v=" "/>
    <n v="14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4"/>
    <m/>
    <x v="0"/>
    <s v=" "/>
    <x v="0"/>
    <x v="0"/>
    <m/>
    <x v="0"/>
    <x v="0"/>
    <x v="0"/>
    <s v=" "/>
    <x v="0"/>
    <m/>
    <x v="0"/>
    <m/>
    <x v="0"/>
    <s v=" "/>
    <n v="14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5"/>
    <m/>
    <x v="0"/>
    <s v=" "/>
    <x v="0"/>
    <x v="0"/>
    <m/>
    <x v="0"/>
    <x v="0"/>
    <x v="0"/>
    <s v=" "/>
    <x v="0"/>
    <m/>
    <x v="0"/>
    <m/>
    <x v="0"/>
    <s v=" "/>
    <n v="14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6"/>
    <m/>
    <x v="0"/>
    <s v=" "/>
    <x v="0"/>
    <x v="0"/>
    <m/>
    <x v="0"/>
    <x v="0"/>
    <x v="0"/>
    <s v=" "/>
    <x v="0"/>
    <m/>
    <x v="0"/>
    <m/>
    <x v="0"/>
    <s v=" "/>
    <n v="14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7"/>
    <m/>
    <x v="0"/>
    <s v=" "/>
    <x v="0"/>
    <x v="0"/>
    <m/>
    <x v="0"/>
    <x v="0"/>
    <x v="0"/>
    <s v=" "/>
    <x v="0"/>
    <m/>
    <x v="0"/>
    <m/>
    <x v="0"/>
    <s v=" "/>
    <n v="14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8"/>
    <m/>
    <x v="0"/>
    <s v=" "/>
    <x v="0"/>
    <x v="0"/>
    <m/>
    <x v="0"/>
    <x v="0"/>
    <x v="0"/>
    <s v=" "/>
    <x v="0"/>
    <m/>
    <x v="0"/>
    <m/>
    <x v="0"/>
    <s v=" "/>
    <n v="14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69"/>
    <m/>
    <x v="0"/>
    <s v=" "/>
    <x v="0"/>
    <x v="0"/>
    <m/>
    <x v="0"/>
    <x v="0"/>
    <x v="0"/>
    <s v=" "/>
    <x v="0"/>
    <m/>
    <x v="0"/>
    <m/>
    <x v="0"/>
    <s v=" "/>
    <n v="14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0"/>
    <m/>
    <x v="0"/>
    <s v=" "/>
    <x v="0"/>
    <x v="0"/>
    <m/>
    <x v="0"/>
    <x v="0"/>
    <x v="0"/>
    <s v=" "/>
    <x v="0"/>
    <m/>
    <x v="0"/>
    <m/>
    <x v="0"/>
    <s v=" "/>
    <n v="14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1"/>
    <m/>
    <x v="0"/>
    <s v=" "/>
    <x v="0"/>
    <x v="0"/>
    <m/>
    <x v="0"/>
    <x v="0"/>
    <x v="0"/>
    <s v=" "/>
    <x v="0"/>
    <m/>
    <x v="0"/>
    <m/>
    <x v="0"/>
    <s v=" "/>
    <n v="14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2"/>
    <m/>
    <x v="0"/>
    <s v=" "/>
    <x v="0"/>
    <x v="0"/>
    <m/>
    <x v="0"/>
    <x v="0"/>
    <x v="0"/>
    <s v=" "/>
    <x v="0"/>
    <m/>
    <x v="0"/>
    <m/>
    <x v="0"/>
    <s v=" "/>
    <n v="14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3"/>
    <m/>
    <x v="0"/>
    <s v=" "/>
    <x v="0"/>
    <x v="0"/>
    <m/>
    <x v="0"/>
    <x v="0"/>
    <x v="0"/>
    <s v=" "/>
    <x v="0"/>
    <m/>
    <x v="0"/>
    <m/>
    <x v="0"/>
    <s v=" "/>
    <n v="14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4"/>
    <m/>
    <x v="0"/>
    <s v=" "/>
    <x v="0"/>
    <x v="0"/>
    <m/>
    <x v="0"/>
    <x v="0"/>
    <x v="0"/>
    <s v=" "/>
    <x v="0"/>
    <m/>
    <x v="0"/>
    <m/>
    <x v="0"/>
    <s v=" "/>
    <n v="14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5"/>
    <m/>
    <x v="0"/>
    <s v=" "/>
    <x v="0"/>
    <x v="0"/>
    <m/>
    <x v="0"/>
    <x v="0"/>
    <x v="0"/>
    <s v=" "/>
    <x v="0"/>
    <m/>
    <x v="0"/>
    <m/>
    <x v="0"/>
    <s v=" "/>
    <n v="14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6"/>
    <m/>
    <x v="0"/>
    <s v=" "/>
    <x v="0"/>
    <x v="0"/>
    <m/>
    <x v="0"/>
    <x v="0"/>
    <x v="0"/>
    <s v=" "/>
    <x v="0"/>
    <m/>
    <x v="0"/>
    <m/>
    <x v="0"/>
    <s v=" "/>
    <n v="14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7"/>
    <m/>
    <x v="0"/>
    <s v=" "/>
    <x v="0"/>
    <x v="0"/>
    <m/>
    <x v="0"/>
    <x v="0"/>
    <x v="0"/>
    <s v=" "/>
    <x v="0"/>
    <m/>
    <x v="0"/>
    <m/>
    <x v="0"/>
    <s v=" "/>
    <n v="14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8"/>
    <m/>
    <x v="0"/>
    <s v=" "/>
    <x v="0"/>
    <x v="0"/>
    <m/>
    <x v="0"/>
    <x v="0"/>
    <x v="0"/>
    <s v=" "/>
    <x v="0"/>
    <m/>
    <x v="0"/>
    <m/>
    <x v="0"/>
    <s v=" "/>
    <n v="14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79"/>
    <m/>
    <x v="0"/>
    <s v=" "/>
    <x v="0"/>
    <x v="0"/>
    <m/>
    <x v="0"/>
    <x v="0"/>
    <x v="0"/>
    <s v=" "/>
    <x v="0"/>
    <m/>
    <x v="0"/>
    <m/>
    <x v="0"/>
    <s v=" "/>
    <n v="14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0"/>
    <m/>
    <x v="0"/>
    <s v=" "/>
    <x v="0"/>
    <x v="0"/>
    <m/>
    <x v="0"/>
    <x v="0"/>
    <x v="0"/>
    <s v=" "/>
    <x v="0"/>
    <m/>
    <x v="0"/>
    <m/>
    <x v="0"/>
    <s v=" "/>
    <n v="14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1"/>
    <m/>
    <x v="0"/>
    <s v=" "/>
    <x v="0"/>
    <x v="0"/>
    <m/>
    <x v="0"/>
    <x v="0"/>
    <x v="0"/>
    <s v=" "/>
    <x v="0"/>
    <m/>
    <x v="0"/>
    <m/>
    <x v="0"/>
    <s v=" "/>
    <n v="14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2"/>
    <m/>
    <x v="0"/>
    <s v=" "/>
    <x v="0"/>
    <x v="0"/>
    <m/>
    <x v="0"/>
    <x v="0"/>
    <x v="0"/>
    <s v=" "/>
    <x v="0"/>
    <m/>
    <x v="0"/>
    <m/>
    <x v="0"/>
    <s v=" "/>
    <n v="14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3"/>
    <m/>
    <x v="0"/>
    <s v=" "/>
    <x v="0"/>
    <x v="0"/>
    <m/>
    <x v="0"/>
    <x v="0"/>
    <x v="0"/>
    <s v=" "/>
    <x v="0"/>
    <m/>
    <x v="0"/>
    <m/>
    <x v="0"/>
    <s v=" "/>
    <n v="14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4"/>
    <m/>
    <x v="0"/>
    <s v=" "/>
    <x v="0"/>
    <x v="0"/>
    <m/>
    <x v="0"/>
    <x v="0"/>
    <x v="0"/>
    <s v=" "/>
    <x v="0"/>
    <m/>
    <x v="0"/>
    <m/>
    <x v="0"/>
    <s v=" "/>
    <n v="14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5"/>
    <m/>
    <x v="0"/>
    <s v=" "/>
    <x v="0"/>
    <x v="0"/>
    <m/>
    <x v="0"/>
    <x v="0"/>
    <x v="0"/>
    <s v=" "/>
    <x v="0"/>
    <m/>
    <x v="0"/>
    <m/>
    <x v="0"/>
    <s v=" "/>
    <n v="14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6"/>
    <m/>
    <x v="0"/>
    <s v=" "/>
    <x v="0"/>
    <x v="0"/>
    <m/>
    <x v="0"/>
    <x v="0"/>
    <x v="0"/>
    <s v=" "/>
    <x v="0"/>
    <m/>
    <x v="0"/>
    <m/>
    <x v="0"/>
    <s v=" "/>
    <n v="14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7"/>
    <m/>
    <x v="0"/>
    <s v=" "/>
    <x v="0"/>
    <x v="0"/>
    <m/>
    <x v="0"/>
    <x v="0"/>
    <x v="0"/>
    <s v=" "/>
    <x v="0"/>
    <m/>
    <x v="0"/>
    <m/>
    <x v="0"/>
    <s v=" "/>
    <n v="14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8"/>
    <m/>
    <x v="0"/>
    <s v=" "/>
    <x v="0"/>
    <x v="0"/>
    <m/>
    <x v="0"/>
    <x v="0"/>
    <x v="0"/>
    <s v=" "/>
    <x v="0"/>
    <m/>
    <x v="0"/>
    <m/>
    <x v="0"/>
    <s v=" "/>
    <n v="14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89"/>
    <m/>
    <x v="0"/>
    <s v=" "/>
    <x v="0"/>
    <x v="0"/>
    <m/>
    <x v="0"/>
    <x v="0"/>
    <x v="0"/>
    <s v=" "/>
    <x v="0"/>
    <m/>
    <x v="0"/>
    <m/>
    <x v="0"/>
    <s v=" "/>
    <n v="14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0"/>
    <m/>
    <x v="0"/>
    <s v=" "/>
    <x v="0"/>
    <x v="0"/>
    <m/>
    <x v="0"/>
    <x v="0"/>
    <x v="0"/>
    <s v=" "/>
    <x v="0"/>
    <m/>
    <x v="0"/>
    <m/>
    <x v="0"/>
    <s v=" "/>
    <n v="14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1"/>
    <m/>
    <x v="0"/>
    <s v=" "/>
    <x v="0"/>
    <x v="0"/>
    <m/>
    <x v="0"/>
    <x v="0"/>
    <x v="0"/>
    <s v=" "/>
    <x v="0"/>
    <m/>
    <x v="0"/>
    <m/>
    <x v="0"/>
    <s v=" "/>
    <n v="14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2"/>
    <m/>
    <x v="0"/>
    <s v=" "/>
    <x v="0"/>
    <x v="0"/>
    <m/>
    <x v="0"/>
    <x v="0"/>
    <x v="0"/>
    <s v=" "/>
    <x v="0"/>
    <m/>
    <x v="0"/>
    <m/>
    <x v="0"/>
    <s v=" "/>
    <n v="14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3"/>
    <m/>
    <x v="0"/>
    <s v=" "/>
    <x v="0"/>
    <x v="0"/>
    <m/>
    <x v="0"/>
    <x v="0"/>
    <x v="0"/>
    <s v=" "/>
    <x v="0"/>
    <m/>
    <x v="0"/>
    <m/>
    <x v="0"/>
    <s v=" "/>
    <n v="14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4"/>
    <m/>
    <x v="0"/>
    <s v=" "/>
    <x v="0"/>
    <x v="0"/>
    <m/>
    <x v="0"/>
    <x v="0"/>
    <x v="0"/>
    <s v=" "/>
    <x v="0"/>
    <m/>
    <x v="0"/>
    <m/>
    <x v="0"/>
    <s v=" "/>
    <n v="14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5"/>
    <m/>
    <x v="0"/>
    <s v=" "/>
    <x v="0"/>
    <x v="0"/>
    <m/>
    <x v="0"/>
    <x v="0"/>
    <x v="0"/>
    <s v=" "/>
    <x v="0"/>
    <m/>
    <x v="0"/>
    <m/>
    <x v="0"/>
    <s v=" "/>
    <n v="14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6"/>
    <m/>
    <x v="0"/>
    <s v=" "/>
    <x v="0"/>
    <x v="0"/>
    <m/>
    <x v="0"/>
    <x v="0"/>
    <x v="0"/>
    <s v=" "/>
    <x v="0"/>
    <m/>
    <x v="0"/>
    <m/>
    <x v="0"/>
    <s v=" "/>
    <n v="14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7"/>
    <m/>
    <x v="0"/>
    <s v=" "/>
    <x v="0"/>
    <x v="0"/>
    <m/>
    <x v="0"/>
    <x v="0"/>
    <x v="0"/>
    <s v=" "/>
    <x v="0"/>
    <m/>
    <x v="0"/>
    <m/>
    <x v="0"/>
    <s v=" "/>
    <n v="14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8"/>
    <m/>
    <x v="0"/>
    <s v=" "/>
    <x v="0"/>
    <x v="0"/>
    <m/>
    <x v="0"/>
    <x v="0"/>
    <x v="0"/>
    <s v=" "/>
    <x v="0"/>
    <m/>
    <x v="0"/>
    <m/>
    <x v="0"/>
    <s v=" "/>
    <n v="14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499"/>
    <m/>
    <x v="0"/>
    <s v=" "/>
    <x v="0"/>
    <x v="0"/>
    <m/>
    <x v="0"/>
    <x v="0"/>
    <x v="0"/>
    <s v=" "/>
    <x v="0"/>
    <m/>
    <x v="0"/>
    <m/>
    <x v="0"/>
    <s v=" "/>
    <n v="14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0"/>
    <m/>
    <x v="0"/>
    <s v=" "/>
    <x v="0"/>
    <x v="0"/>
    <m/>
    <x v="0"/>
    <x v="0"/>
    <x v="0"/>
    <s v=" "/>
    <x v="0"/>
    <m/>
    <x v="0"/>
    <m/>
    <x v="0"/>
    <s v=" "/>
    <n v="15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1"/>
    <m/>
    <x v="0"/>
    <s v=" "/>
    <x v="0"/>
    <x v="0"/>
    <m/>
    <x v="0"/>
    <x v="0"/>
    <x v="0"/>
    <s v=" "/>
    <x v="0"/>
    <m/>
    <x v="0"/>
    <m/>
    <x v="0"/>
    <s v=" "/>
    <n v="15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2"/>
    <m/>
    <x v="0"/>
    <s v=" "/>
    <x v="0"/>
    <x v="0"/>
    <m/>
    <x v="0"/>
    <x v="0"/>
    <x v="0"/>
    <s v=" "/>
    <x v="0"/>
    <m/>
    <x v="0"/>
    <m/>
    <x v="0"/>
    <s v=" "/>
    <n v="15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3"/>
    <m/>
    <x v="0"/>
    <s v=" "/>
    <x v="0"/>
    <x v="0"/>
    <m/>
    <x v="0"/>
    <x v="0"/>
    <x v="0"/>
    <s v=" "/>
    <x v="0"/>
    <m/>
    <x v="0"/>
    <m/>
    <x v="0"/>
    <s v=" "/>
    <n v="15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4"/>
    <m/>
    <x v="0"/>
    <s v=" "/>
    <x v="0"/>
    <x v="0"/>
    <m/>
    <x v="0"/>
    <x v="0"/>
    <x v="0"/>
    <s v=" "/>
    <x v="0"/>
    <m/>
    <x v="0"/>
    <m/>
    <x v="0"/>
    <s v=" "/>
    <n v="15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5"/>
    <m/>
    <x v="0"/>
    <s v=" "/>
    <x v="0"/>
    <x v="0"/>
    <m/>
    <x v="0"/>
    <x v="0"/>
    <x v="0"/>
    <s v=" "/>
    <x v="0"/>
    <m/>
    <x v="0"/>
    <m/>
    <x v="0"/>
    <s v=" "/>
    <n v="15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6"/>
    <m/>
    <x v="0"/>
    <s v=" "/>
    <x v="0"/>
    <x v="0"/>
    <m/>
    <x v="0"/>
    <x v="0"/>
    <x v="0"/>
    <s v=" "/>
    <x v="0"/>
    <m/>
    <x v="0"/>
    <m/>
    <x v="0"/>
    <s v=" "/>
    <n v="15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7"/>
    <m/>
    <x v="0"/>
    <s v=" "/>
    <x v="0"/>
    <x v="0"/>
    <m/>
    <x v="0"/>
    <x v="0"/>
    <x v="0"/>
    <s v=" "/>
    <x v="0"/>
    <m/>
    <x v="0"/>
    <m/>
    <x v="0"/>
    <s v=" "/>
    <n v="15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8"/>
    <m/>
    <x v="0"/>
    <s v=" "/>
    <x v="0"/>
    <x v="0"/>
    <m/>
    <x v="0"/>
    <x v="0"/>
    <x v="0"/>
    <s v=" "/>
    <x v="0"/>
    <m/>
    <x v="0"/>
    <m/>
    <x v="0"/>
    <s v=" "/>
    <n v="15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09"/>
    <m/>
    <x v="0"/>
    <s v=" "/>
    <x v="0"/>
    <x v="0"/>
    <m/>
    <x v="0"/>
    <x v="0"/>
    <x v="0"/>
    <s v=" "/>
    <x v="0"/>
    <m/>
    <x v="0"/>
    <m/>
    <x v="0"/>
    <s v=" "/>
    <n v="15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0"/>
    <m/>
    <x v="0"/>
    <s v=" "/>
    <x v="0"/>
    <x v="0"/>
    <m/>
    <x v="0"/>
    <x v="0"/>
    <x v="0"/>
    <s v=" "/>
    <x v="0"/>
    <m/>
    <x v="0"/>
    <m/>
    <x v="0"/>
    <s v=" "/>
    <n v="15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1"/>
    <m/>
    <x v="0"/>
    <s v=" "/>
    <x v="0"/>
    <x v="0"/>
    <m/>
    <x v="0"/>
    <x v="0"/>
    <x v="0"/>
    <s v=" "/>
    <x v="0"/>
    <m/>
    <x v="0"/>
    <m/>
    <x v="0"/>
    <s v=" "/>
    <n v="15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2"/>
    <m/>
    <x v="0"/>
    <s v=" "/>
    <x v="0"/>
    <x v="0"/>
    <m/>
    <x v="0"/>
    <x v="0"/>
    <x v="0"/>
    <s v=" "/>
    <x v="0"/>
    <m/>
    <x v="0"/>
    <m/>
    <x v="0"/>
    <s v=" "/>
    <n v="15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3"/>
    <m/>
    <x v="0"/>
    <s v=" "/>
    <x v="0"/>
    <x v="0"/>
    <m/>
    <x v="0"/>
    <x v="0"/>
    <x v="0"/>
    <s v=" "/>
    <x v="0"/>
    <m/>
    <x v="0"/>
    <m/>
    <x v="0"/>
    <s v=" "/>
    <n v="15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4"/>
    <m/>
    <x v="0"/>
    <s v=" "/>
    <x v="0"/>
    <x v="0"/>
    <m/>
    <x v="0"/>
    <x v="0"/>
    <x v="0"/>
    <s v=" "/>
    <x v="0"/>
    <m/>
    <x v="0"/>
    <m/>
    <x v="0"/>
    <s v=" "/>
    <n v="15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5"/>
    <m/>
    <x v="0"/>
    <s v=" "/>
    <x v="0"/>
    <x v="0"/>
    <m/>
    <x v="0"/>
    <x v="0"/>
    <x v="0"/>
    <s v=" "/>
    <x v="0"/>
    <m/>
    <x v="0"/>
    <m/>
    <x v="0"/>
    <s v=" "/>
    <n v="15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6"/>
    <m/>
    <x v="0"/>
    <s v=" "/>
    <x v="0"/>
    <x v="0"/>
    <m/>
    <x v="0"/>
    <x v="0"/>
    <x v="0"/>
    <s v=" "/>
    <x v="0"/>
    <m/>
    <x v="0"/>
    <m/>
    <x v="0"/>
    <s v=" "/>
    <n v="15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7"/>
    <m/>
    <x v="0"/>
    <s v=" "/>
    <x v="0"/>
    <x v="0"/>
    <m/>
    <x v="0"/>
    <x v="0"/>
    <x v="0"/>
    <s v=" "/>
    <x v="0"/>
    <m/>
    <x v="0"/>
    <m/>
    <x v="0"/>
    <s v=" "/>
    <n v="15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8"/>
    <m/>
    <x v="0"/>
    <s v=" "/>
    <x v="0"/>
    <x v="0"/>
    <m/>
    <x v="0"/>
    <x v="0"/>
    <x v="0"/>
    <s v=" "/>
    <x v="0"/>
    <m/>
    <x v="0"/>
    <m/>
    <x v="0"/>
    <s v=" "/>
    <n v="15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19"/>
    <m/>
    <x v="0"/>
    <s v=" "/>
    <x v="0"/>
    <x v="0"/>
    <m/>
    <x v="0"/>
    <x v="0"/>
    <x v="0"/>
    <s v=" "/>
    <x v="0"/>
    <m/>
    <x v="0"/>
    <m/>
    <x v="0"/>
    <s v=" "/>
    <n v="15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0"/>
    <m/>
    <x v="0"/>
    <s v=" "/>
    <x v="0"/>
    <x v="0"/>
    <m/>
    <x v="0"/>
    <x v="0"/>
    <x v="0"/>
    <s v=" "/>
    <x v="0"/>
    <m/>
    <x v="0"/>
    <m/>
    <x v="0"/>
    <s v=" "/>
    <n v="15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1"/>
    <m/>
    <x v="0"/>
    <s v=" "/>
    <x v="0"/>
    <x v="0"/>
    <m/>
    <x v="0"/>
    <x v="0"/>
    <x v="0"/>
    <s v=" "/>
    <x v="0"/>
    <m/>
    <x v="0"/>
    <m/>
    <x v="0"/>
    <s v=" "/>
    <n v="15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2"/>
    <m/>
    <x v="0"/>
    <s v=" "/>
    <x v="0"/>
    <x v="0"/>
    <m/>
    <x v="0"/>
    <x v="0"/>
    <x v="0"/>
    <s v=" "/>
    <x v="0"/>
    <m/>
    <x v="0"/>
    <m/>
    <x v="0"/>
    <s v=" "/>
    <n v="15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3"/>
    <m/>
    <x v="0"/>
    <s v=" "/>
    <x v="0"/>
    <x v="0"/>
    <m/>
    <x v="0"/>
    <x v="0"/>
    <x v="0"/>
    <s v=" "/>
    <x v="0"/>
    <m/>
    <x v="0"/>
    <m/>
    <x v="0"/>
    <s v=" "/>
    <n v="15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4"/>
    <m/>
    <x v="0"/>
    <s v=" "/>
    <x v="0"/>
    <x v="0"/>
    <m/>
    <x v="0"/>
    <x v="0"/>
    <x v="0"/>
    <s v=" "/>
    <x v="0"/>
    <m/>
    <x v="0"/>
    <m/>
    <x v="0"/>
    <s v=" "/>
    <n v="15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5"/>
    <m/>
    <x v="0"/>
    <s v=" "/>
    <x v="0"/>
    <x v="0"/>
    <m/>
    <x v="0"/>
    <x v="0"/>
    <x v="0"/>
    <s v=" "/>
    <x v="0"/>
    <m/>
    <x v="0"/>
    <m/>
    <x v="0"/>
    <s v=" "/>
    <n v="15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6"/>
    <m/>
    <x v="0"/>
    <s v=" "/>
    <x v="0"/>
    <x v="0"/>
    <m/>
    <x v="0"/>
    <x v="0"/>
    <x v="0"/>
    <s v=" "/>
    <x v="0"/>
    <m/>
    <x v="0"/>
    <m/>
    <x v="0"/>
    <s v=" "/>
    <n v="15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7"/>
    <m/>
    <x v="0"/>
    <s v=" "/>
    <x v="0"/>
    <x v="0"/>
    <m/>
    <x v="0"/>
    <x v="0"/>
    <x v="0"/>
    <s v=" "/>
    <x v="0"/>
    <m/>
    <x v="0"/>
    <m/>
    <x v="0"/>
    <s v=" "/>
    <n v="15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8"/>
    <m/>
    <x v="0"/>
    <s v=" "/>
    <x v="0"/>
    <x v="0"/>
    <m/>
    <x v="0"/>
    <x v="0"/>
    <x v="0"/>
    <s v=" "/>
    <x v="0"/>
    <m/>
    <x v="0"/>
    <m/>
    <x v="0"/>
    <s v=" "/>
    <n v="15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29"/>
    <m/>
    <x v="0"/>
    <s v=" "/>
    <x v="0"/>
    <x v="0"/>
    <m/>
    <x v="0"/>
    <x v="0"/>
    <x v="0"/>
    <s v=" "/>
    <x v="0"/>
    <m/>
    <x v="0"/>
    <m/>
    <x v="0"/>
    <s v=" "/>
    <n v="15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0"/>
    <m/>
    <x v="0"/>
    <s v=" "/>
    <x v="0"/>
    <x v="0"/>
    <m/>
    <x v="0"/>
    <x v="0"/>
    <x v="0"/>
    <s v=" "/>
    <x v="0"/>
    <m/>
    <x v="0"/>
    <m/>
    <x v="0"/>
    <s v=" "/>
    <n v="15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1"/>
    <m/>
    <x v="0"/>
    <s v=" "/>
    <x v="0"/>
    <x v="0"/>
    <m/>
    <x v="0"/>
    <x v="0"/>
    <x v="0"/>
    <s v=" "/>
    <x v="0"/>
    <m/>
    <x v="0"/>
    <m/>
    <x v="0"/>
    <s v=" "/>
    <n v="15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2"/>
    <m/>
    <x v="0"/>
    <s v=" "/>
    <x v="0"/>
    <x v="0"/>
    <m/>
    <x v="0"/>
    <x v="0"/>
    <x v="0"/>
    <s v=" "/>
    <x v="0"/>
    <m/>
    <x v="0"/>
    <m/>
    <x v="0"/>
    <s v=" "/>
    <n v="15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3"/>
    <m/>
    <x v="0"/>
    <s v=" "/>
    <x v="0"/>
    <x v="0"/>
    <m/>
    <x v="0"/>
    <x v="0"/>
    <x v="0"/>
    <s v=" "/>
    <x v="0"/>
    <m/>
    <x v="0"/>
    <m/>
    <x v="0"/>
    <s v=" "/>
    <n v="15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4"/>
    <m/>
    <x v="0"/>
    <s v=" "/>
    <x v="0"/>
    <x v="0"/>
    <m/>
    <x v="0"/>
    <x v="0"/>
    <x v="0"/>
    <s v=" "/>
    <x v="0"/>
    <m/>
    <x v="0"/>
    <m/>
    <x v="0"/>
    <s v=" "/>
    <n v="15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5"/>
    <m/>
    <x v="0"/>
    <s v=" "/>
    <x v="0"/>
    <x v="0"/>
    <m/>
    <x v="0"/>
    <x v="0"/>
    <x v="0"/>
    <s v=" "/>
    <x v="0"/>
    <m/>
    <x v="0"/>
    <m/>
    <x v="0"/>
    <s v=" "/>
    <n v="15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6"/>
    <m/>
    <x v="0"/>
    <s v=" "/>
    <x v="0"/>
    <x v="0"/>
    <m/>
    <x v="0"/>
    <x v="0"/>
    <x v="0"/>
    <s v=" "/>
    <x v="0"/>
    <m/>
    <x v="0"/>
    <m/>
    <x v="0"/>
    <s v=" "/>
    <n v="15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7"/>
    <m/>
    <x v="0"/>
    <s v=" "/>
    <x v="0"/>
    <x v="0"/>
    <m/>
    <x v="0"/>
    <x v="0"/>
    <x v="0"/>
    <s v=" "/>
    <x v="0"/>
    <m/>
    <x v="0"/>
    <m/>
    <x v="0"/>
    <s v=" "/>
    <n v="15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8"/>
    <m/>
    <x v="0"/>
    <s v=" "/>
    <x v="0"/>
    <x v="0"/>
    <m/>
    <x v="0"/>
    <x v="0"/>
    <x v="0"/>
    <s v=" "/>
    <x v="0"/>
    <m/>
    <x v="0"/>
    <m/>
    <x v="0"/>
    <s v=" "/>
    <n v="15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39"/>
    <m/>
    <x v="0"/>
    <s v=" "/>
    <x v="0"/>
    <x v="0"/>
    <m/>
    <x v="0"/>
    <x v="0"/>
    <x v="0"/>
    <s v=" "/>
    <x v="0"/>
    <m/>
    <x v="0"/>
    <m/>
    <x v="0"/>
    <s v=" "/>
    <n v="15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0"/>
    <m/>
    <x v="0"/>
    <s v=" "/>
    <x v="0"/>
    <x v="0"/>
    <m/>
    <x v="0"/>
    <x v="0"/>
    <x v="0"/>
    <s v=" "/>
    <x v="0"/>
    <m/>
    <x v="0"/>
    <m/>
    <x v="0"/>
    <s v=" "/>
    <n v="15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1"/>
    <m/>
    <x v="0"/>
    <s v=" "/>
    <x v="0"/>
    <x v="0"/>
    <m/>
    <x v="0"/>
    <x v="0"/>
    <x v="0"/>
    <s v=" "/>
    <x v="0"/>
    <m/>
    <x v="0"/>
    <m/>
    <x v="0"/>
    <s v=" "/>
    <n v="15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2"/>
    <m/>
    <x v="0"/>
    <s v=" "/>
    <x v="0"/>
    <x v="0"/>
    <m/>
    <x v="0"/>
    <x v="0"/>
    <x v="0"/>
    <s v=" "/>
    <x v="0"/>
    <m/>
    <x v="0"/>
    <m/>
    <x v="0"/>
    <s v=" "/>
    <n v="15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3"/>
    <m/>
    <x v="0"/>
    <s v=" "/>
    <x v="0"/>
    <x v="0"/>
    <m/>
    <x v="0"/>
    <x v="0"/>
    <x v="0"/>
    <s v=" "/>
    <x v="0"/>
    <m/>
    <x v="0"/>
    <m/>
    <x v="0"/>
    <s v=" "/>
    <n v="15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4"/>
    <m/>
    <x v="0"/>
    <s v=" "/>
    <x v="0"/>
    <x v="0"/>
    <m/>
    <x v="0"/>
    <x v="0"/>
    <x v="0"/>
    <s v=" "/>
    <x v="0"/>
    <m/>
    <x v="0"/>
    <m/>
    <x v="0"/>
    <s v=" "/>
    <n v="15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5"/>
    <m/>
    <x v="0"/>
    <s v=" "/>
    <x v="0"/>
    <x v="0"/>
    <m/>
    <x v="0"/>
    <x v="0"/>
    <x v="0"/>
    <s v=" "/>
    <x v="0"/>
    <m/>
    <x v="0"/>
    <m/>
    <x v="0"/>
    <s v=" "/>
    <n v="15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6"/>
    <m/>
    <x v="0"/>
    <s v=" "/>
    <x v="0"/>
    <x v="0"/>
    <m/>
    <x v="0"/>
    <x v="0"/>
    <x v="0"/>
    <s v=" "/>
    <x v="0"/>
    <m/>
    <x v="0"/>
    <m/>
    <x v="0"/>
    <s v=" "/>
    <n v="15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7"/>
    <m/>
    <x v="0"/>
    <s v=" "/>
    <x v="0"/>
    <x v="0"/>
    <m/>
    <x v="0"/>
    <x v="0"/>
    <x v="0"/>
    <s v=" "/>
    <x v="0"/>
    <m/>
    <x v="0"/>
    <m/>
    <x v="0"/>
    <s v=" "/>
    <n v="15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8"/>
    <m/>
    <x v="0"/>
    <s v=" "/>
    <x v="0"/>
    <x v="0"/>
    <m/>
    <x v="0"/>
    <x v="0"/>
    <x v="0"/>
    <s v=" "/>
    <x v="0"/>
    <m/>
    <x v="0"/>
    <m/>
    <x v="0"/>
    <s v=" "/>
    <n v="15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49"/>
    <m/>
    <x v="0"/>
    <s v=" "/>
    <x v="0"/>
    <x v="0"/>
    <m/>
    <x v="0"/>
    <x v="0"/>
    <x v="0"/>
    <s v=" "/>
    <x v="0"/>
    <m/>
    <x v="0"/>
    <m/>
    <x v="0"/>
    <s v=" "/>
    <n v="15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0"/>
    <m/>
    <x v="0"/>
    <s v=" "/>
    <x v="0"/>
    <x v="0"/>
    <m/>
    <x v="0"/>
    <x v="0"/>
    <x v="0"/>
    <s v=" "/>
    <x v="0"/>
    <m/>
    <x v="0"/>
    <m/>
    <x v="0"/>
    <s v=" "/>
    <n v="15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1"/>
    <m/>
    <x v="0"/>
    <s v=" "/>
    <x v="0"/>
    <x v="0"/>
    <m/>
    <x v="0"/>
    <x v="0"/>
    <x v="0"/>
    <s v=" "/>
    <x v="0"/>
    <m/>
    <x v="0"/>
    <m/>
    <x v="0"/>
    <s v=" "/>
    <n v="15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2"/>
    <m/>
    <x v="0"/>
    <s v=" "/>
    <x v="0"/>
    <x v="0"/>
    <m/>
    <x v="0"/>
    <x v="0"/>
    <x v="0"/>
    <s v=" "/>
    <x v="0"/>
    <m/>
    <x v="0"/>
    <m/>
    <x v="0"/>
    <s v=" "/>
    <n v="15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3"/>
    <m/>
    <x v="0"/>
    <s v=" "/>
    <x v="0"/>
    <x v="0"/>
    <m/>
    <x v="0"/>
    <x v="0"/>
    <x v="0"/>
    <s v=" "/>
    <x v="0"/>
    <m/>
    <x v="0"/>
    <m/>
    <x v="0"/>
    <s v=" "/>
    <n v="15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4"/>
    <m/>
    <x v="0"/>
    <s v=" "/>
    <x v="0"/>
    <x v="0"/>
    <m/>
    <x v="0"/>
    <x v="0"/>
    <x v="0"/>
    <s v=" "/>
    <x v="0"/>
    <m/>
    <x v="0"/>
    <m/>
    <x v="0"/>
    <s v=" "/>
    <n v="15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5"/>
    <m/>
    <x v="0"/>
    <s v=" "/>
    <x v="0"/>
    <x v="0"/>
    <m/>
    <x v="0"/>
    <x v="0"/>
    <x v="0"/>
    <s v=" "/>
    <x v="0"/>
    <m/>
    <x v="0"/>
    <m/>
    <x v="0"/>
    <s v=" "/>
    <n v="15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6"/>
    <m/>
    <x v="0"/>
    <s v=" "/>
    <x v="0"/>
    <x v="0"/>
    <m/>
    <x v="0"/>
    <x v="0"/>
    <x v="0"/>
    <s v=" "/>
    <x v="0"/>
    <m/>
    <x v="0"/>
    <m/>
    <x v="0"/>
    <s v=" "/>
    <n v="15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7"/>
    <m/>
    <x v="0"/>
    <s v=" "/>
    <x v="0"/>
    <x v="0"/>
    <m/>
    <x v="0"/>
    <x v="0"/>
    <x v="0"/>
    <s v=" "/>
    <x v="0"/>
    <m/>
    <x v="0"/>
    <m/>
    <x v="0"/>
    <s v=" "/>
    <n v="15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8"/>
    <m/>
    <x v="0"/>
    <s v=" "/>
    <x v="0"/>
    <x v="0"/>
    <m/>
    <x v="0"/>
    <x v="0"/>
    <x v="0"/>
    <s v=" "/>
    <x v="0"/>
    <m/>
    <x v="0"/>
    <m/>
    <x v="0"/>
    <s v=" "/>
    <n v="15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59"/>
    <m/>
    <x v="0"/>
    <s v=" "/>
    <x v="0"/>
    <x v="0"/>
    <m/>
    <x v="0"/>
    <x v="0"/>
    <x v="0"/>
    <s v=" "/>
    <x v="0"/>
    <m/>
    <x v="0"/>
    <m/>
    <x v="0"/>
    <s v=" "/>
    <n v="15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0"/>
    <m/>
    <x v="0"/>
    <s v=" "/>
    <x v="0"/>
    <x v="0"/>
    <m/>
    <x v="0"/>
    <x v="0"/>
    <x v="0"/>
    <s v=" "/>
    <x v="0"/>
    <m/>
    <x v="0"/>
    <m/>
    <x v="0"/>
    <s v=" "/>
    <n v="15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1"/>
    <m/>
    <x v="0"/>
    <s v=" "/>
    <x v="0"/>
    <x v="0"/>
    <m/>
    <x v="0"/>
    <x v="0"/>
    <x v="0"/>
    <s v=" "/>
    <x v="0"/>
    <m/>
    <x v="0"/>
    <m/>
    <x v="0"/>
    <s v=" "/>
    <n v="15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2"/>
    <m/>
    <x v="0"/>
    <s v=" "/>
    <x v="0"/>
    <x v="0"/>
    <m/>
    <x v="0"/>
    <x v="0"/>
    <x v="0"/>
    <s v=" "/>
    <x v="0"/>
    <m/>
    <x v="0"/>
    <m/>
    <x v="0"/>
    <s v=" "/>
    <n v="15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3"/>
    <m/>
    <x v="0"/>
    <s v=" "/>
    <x v="0"/>
    <x v="0"/>
    <m/>
    <x v="0"/>
    <x v="0"/>
    <x v="0"/>
    <s v=" "/>
    <x v="0"/>
    <m/>
    <x v="0"/>
    <m/>
    <x v="0"/>
    <s v=" "/>
    <n v="15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4"/>
    <m/>
    <x v="0"/>
    <s v=" "/>
    <x v="0"/>
    <x v="0"/>
    <m/>
    <x v="0"/>
    <x v="0"/>
    <x v="0"/>
    <s v=" "/>
    <x v="0"/>
    <m/>
    <x v="0"/>
    <m/>
    <x v="0"/>
    <s v=" "/>
    <n v="15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5"/>
    <m/>
    <x v="0"/>
    <s v=" "/>
    <x v="0"/>
    <x v="0"/>
    <m/>
    <x v="0"/>
    <x v="0"/>
    <x v="0"/>
    <s v=" "/>
    <x v="0"/>
    <m/>
    <x v="0"/>
    <m/>
    <x v="0"/>
    <s v=" "/>
    <n v="15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6"/>
    <m/>
    <x v="0"/>
    <s v=" "/>
    <x v="0"/>
    <x v="0"/>
    <m/>
    <x v="0"/>
    <x v="0"/>
    <x v="0"/>
    <s v=" "/>
    <x v="0"/>
    <m/>
    <x v="0"/>
    <m/>
    <x v="0"/>
    <s v=" "/>
    <n v="15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7"/>
    <m/>
    <x v="0"/>
    <s v=" "/>
    <x v="0"/>
    <x v="0"/>
    <m/>
    <x v="0"/>
    <x v="0"/>
    <x v="0"/>
    <s v=" "/>
    <x v="0"/>
    <m/>
    <x v="0"/>
    <m/>
    <x v="0"/>
    <s v=" "/>
    <n v="15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8"/>
    <m/>
    <x v="0"/>
    <s v=" "/>
    <x v="0"/>
    <x v="0"/>
    <m/>
    <x v="0"/>
    <x v="0"/>
    <x v="0"/>
    <s v=" "/>
    <x v="0"/>
    <m/>
    <x v="0"/>
    <m/>
    <x v="0"/>
    <s v=" "/>
    <n v="15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69"/>
    <m/>
    <x v="0"/>
    <s v=" "/>
    <x v="0"/>
    <x v="0"/>
    <m/>
    <x v="0"/>
    <x v="0"/>
    <x v="0"/>
    <s v=" "/>
    <x v="0"/>
    <m/>
    <x v="0"/>
    <m/>
    <x v="0"/>
    <s v=" "/>
    <n v="15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0"/>
    <m/>
    <x v="0"/>
    <s v=" "/>
    <x v="0"/>
    <x v="0"/>
    <m/>
    <x v="0"/>
    <x v="0"/>
    <x v="0"/>
    <s v=" "/>
    <x v="0"/>
    <m/>
    <x v="0"/>
    <m/>
    <x v="0"/>
    <s v=" "/>
    <n v="15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1"/>
    <m/>
    <x v="0"/>
    <s v=" "/>
    <x v="0"/>
    <x v="0"/>
    <m/>
    <x v="0"/>
    <x v="0"/>
    <x v="0"/>
    <s v=" "/>
    <x v="0"/>
    <m/>
    <x v="0"/>
    <m/>
    <x v="0"/>
    <s v=" "/>
    <n v="15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2"/>
    <m/>
    <x v="0"/>
    <s v=" "/>
    <x v="0"/>
    <x v="0"/>
    <m/>
    <x v="0"/>
    <x v="0"/>
    <x v="0"/>
    <s v=" "/>
    <x v="0"/>
    <m/>
    <x v="0"/>
    <m/>
    <x v="0"/>
    <s v=" "/>
    <n v="15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3"/>
    <m/>
    <x v="0"/>
    <s v=" "/>
    <x v="0"/>
    <x v="0"/>
    <m/>
    <x v="0"/>
    <x v="0"/>
    <x v="0"/>
    <s v=" "/>
    <x v="0"/>
    <m/>
    <x v="0"/>
    <m/>
    <x v="0"/>
    <s v=" "/>
    <n v="15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4"/>
    <m/>
    <x v="0"/>
    <s v=" "/>
    <x v="0"/>
    <x v="0"/>
    <m/>
    <x v="0"/>
    <x v="0"/>
    <x v="0"/>
    <s v=" "/>
    <x v="0"/>
    <m/>
    <x v="0"/>
    <m/>
    <x v="0"/>
    <s v=" "/>
    <n v="15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5"/>
    <m/>
    <x v="0"/>
    <s v=" "/>
    <x v="0"/>
    <x v="0"/>
    <m/>
    <x v="0"/>
    <x v="0"/>
    <x v="0"/>
    <s v=" "/>
    <x v="0"/>
    <m/>
    <x v="0"/>
    <m/>
    <x v="0"/>
    <s v=" "/>
    <n v="15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6"/>
    <m/>
    <x v="0"/>
    <s v=" "/>
    <x v="0"/>
    <x v="0"/>
    <m/>
    <x v="0"/>
    <x v="0"/>
    <x v="0"/>
    <s v=" "/>
    <x v="0"/>
    <m/>
    <x v="0"/>
    <m/>
    <x v="0"/>
    <s v=" "/>
    <n v="15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7"/>
    <m/>
    <x v="0"/>
    <s v=" "/>
    <x v="0"/>
    <x v="0"/>
    <m/>
    <x v="0"/>
    <x v="0"/>
    <x v="0"/>
    <s v=" "/>
    <x v="0"/>
    <m/>
    <x v="0"/>
    <m/>
    <x v="0"/>
    <s v=" "/>
    <n v="15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8"/>
    <m/>
    <x v="0"/>
    <s v=" "/>
    <x v="0"/>
    <x v="0"/>
    <m/>
    <x v="0"/>
    <x v="0"/>
    <x v="0"/>
    <s v=" "/>
    <x v="0"/>
    <m/>
    <x v="0"/>
    <m/>
    <x v="0"/>
    <s v=" "/>
    <n v="15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79"/>
    <m/>
    <x v="0"/>
    <s v=" "/>
    <x v="0"/>
    <x v="0"/>
    <m/>
    <x v="0"/>
    <x v="0"/>
    <x v="0"/>
    <s v=" "/>
    <x v="0"/>
    <m/>
    <x v="0"/>
    <m/>
    <x v="0"/>
    <s v=" "/>
    <n v="15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0"/>
    <m/>
    <x v="0"/>
    <s v=" "/>
    <x v="0"/>
    <x v="0"/>
    <m/>
    <x v="0"/>
    <x v="0"/>
    <x v="0"/>
    <s v=" "/>
    <x v="0"/>
    <m/>
    <x v="0"/>
    <m/>
    <x v="0"/>
    <s v=" "/>
    <n v="15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1"/>
    <m/>
    <x v="0"/>
    <s v=" "/>
    <x v="0"/>
    <x v="0"/>
    <m/>
    <x v="0"/>
    <x v="0"/>
    <x v="0"/>
    <s v=" "/>
    <x v="0"/>
    <m/>
    <x v="0"/>
    <m/>
    <x v="0"/>
    <s v=" "/>
    <n v="15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2"/>
    <m/>
    <x v="0"/>
    <s v=" "/>
    <x v="0"/>
    <x v="0"/>
    <m/>
    <x v="0"/>
    <x v="0"/>
    <x v="0"/>
    <s v=" "/>
    <x v="0"/>
    <m/>
    <x v="0"/>
    <m/>
    <x v="0"/>
    <s v=" "/>
    <n v="15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3"/>
    <m/>
    <x v="0"/>
    <s v=" "/>
    <x v="0"/>
    <x v="0"/>
    <m/>
    <x v="0"/>
    <x v="0"/>
    <x v="0"/>
    <s v=" "/>
    <x v="0"/>
    <m/>
    <x v="0"/>
    <m/>
    <x v="0"/>
    <s v=" "/>
    <n v="15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4"/>
    <m/>
    <x v="0"/>
    <s v=" "/>
    <x v="0"/>
    <x v="0"/>
    <m/>
    <x v="0"/>
    <x v="0"/>
    <x v="0"/>
    <s v=" "/>
    <x v="0"/>
    <m/>
    <x v="0"/>
    <m/>
    <x v="0"/>
    <s v=" "/>
    <n v="15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5"/>
    <m/>
    <x v="0"/>
    <s v=" "/>
    <x v="0"/>
    <x v="0"/>
    <m/>
    <x v="0"/>
    <x v="0"/>
    <x v="0"/>
    <s v=" "/>
    <x v="0"/>
    <m/>
    <x v="0"/>
    <m/>
    <x v="0"/>
    <s v=" "/>
    <n v="15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6"/>
    <m/>
    <x v="0"/>
    <s v=" "/>
    <x v="0"/>
    <x v="0"/>
    <m/>
    <x v="0"/>
    <x v="0"/>
    <x v="0"/>
    <s v=" "/>
    <x v="0"/>
    <m/>
    <x v="0"/>
    <m/>
    <x v="0"/>
    <s v=" "/>
    <n v="15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7"/>
    <m/>
    <x v="0"/>
    <s v=" "/>
    <x v="0"/>
    <x v="0"/>
    <m/>
    <x v="0"/>
    <x v="0"/>
    <x v="0"/>
    <s v=" "/>
    <x v="0"/>
    <m/>
    <x v="0"/>
    <m/>
    <x v="0"/>
    <s v=" "/>
    <n v="15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8"/>
    <m/>
    <x v="0"/>
    <s v=" "/>
    <x v="0"/>
    <x v="0"/>
    <m/>
    <x v="0"/>
    <x v="0"/>
    <x v="0"/>
    <s v=" "/>
    <x v="0"/>
    <m/>
    <x v="0"/>
    <m/>
    <x v="0"/>
    <s v=" "/>
    <n v="15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89"/>
    <m/>
    <x v="0"/>
    <s v=" "/>
    <x v="0"/>
    <x v="0"/>
    <m/>
    <x v="0"/>
    <x v="0"/>
    <x v="0"/>
    <s v=" "/>
    <x v="0"/>
    <m/>
    <x v="0"/>
    <m/>
    <x v="0"/>
    <s v=" "/>
    <n v="15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0"/>
    <m/>
    <x v="0"/>
    <s v=" "/>
    <x v="0"/>
    <x v="0"/>
    <m/>
    <x v="0"/>
    <x v="0"/>
    <x v="0"/>
    <s v=" "/>
    <x v="0"/>
    <m/>
    <x v="0"/>
    <m/>
    <x v="0"/>
    <s v=" "/>
    <n v="15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1"/>
    <m/>
    <x v="0"/>
    <s v=" "/>
    <x v="0"/>
    <x v="0"/>
    <m/>
    <x v="0"/>
    <x v="0"/>
    <x v="0"/>
    <s v=" "/>
    <x v="0"/>
    <m/>
    <x v="0"/>
    <m/>
    <x v="0"/>
    <s v=" "/>
    <n v="15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2"/>
    <m/>
    <x v="0"/>
    <s v=" "/>
    <x v="0"/>
    <x v="0"/>
    <m/>
    <x v="0"/>
    <x v="0"/>
    <x v="0"/>
    <s v=" "/>
    <x v="0"/>
    <m/>
    <x v="0"/>
    <m/>
    <x v="0"/>
    <s v=" "/>
    <n v="15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3"/>
    <m/>
    <x v="0"/>
    <s v=" "/>
    <x v="0"/>
    <x v="0"/>
    <m/>
    <x v="0"/>
    <x v="0"/>
    <x v="0"/>
    <s v=" "/>
    <x v="0"/>
    <m/>
    <x v="0"/>
    <m/>
    <x v="0"/>
    <s v=" "/>
    <n v="15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4"/>
    <m/>
    <x v="0"/>
    <s v=" "/>
    <x v="0"/>
    <x v="0"/>
    <m/>
    <x v="0"/>
    <x v="0"/>
    <x v="0"/>
    <s v=" "/>
    <x v="0"/>
    <m/>
    <x v="0"/>
    <m/>
    <x v="0"/>
    <s v=" "/>
    <n v="15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5"/>
    <m/>
    <x v="0"/>
    <s v=" "/>
    <x v="0"/>
    <x v="0"/>
    <m/>
    <x v="0"/>
    <x v="0"/>
    <x v="0"/>
    <s v=" "/>
    <x v="0"/>
    <m/>
    <x v="0"/>
    <m/>
    <x v="0"/>
    <s v=" "/>
    <n v="15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6"/>
    <m/>
    <x v="0"/>
    <s v=" "/>
    <x v="0"/>
    <x v="0"/>
    <m/>
    <x v="0"/>
    <x v="0"/>
    <x v="0"/>
    <s v=" "/>
    <x v="0"/>
    <m/>
    <x v="0"/>
    <m/>
    <x v="0"/>
    <s v=" "/>
    <n v="15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7"/>
    <m/>
    <x v="0"/>
    <s v=" "/>
    <x v="0"/>
    <x v="0"/>
    <m/>
    <x v="0"/>
    <x v="0"/>
    <x v="0"/>
    <s v=" "/>
    <x v="0"/>
    <m/>
    <x v="0"/>
    <m/>
    <x v="0"/>
    <s v=" "/>
    <n v="15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8"/>
    <m/>
    <x v="0"/>
    <s v=" "/>
    <x v="0"/>
    <x v="0"/>
    <m/>
    <x v="0"/>
    <x v="0"/>
    <x v="0"/>
    <s v=" "/>
    <x v="0"/>
    <m/>
    <x v="0"/>
    <m/>
    <x v="0"/>
    <s v=" "/>
    <n v="15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599"/>
    <m/>
    <x v="0"/>
    <s v=" "/>
    <x v="0"/>
    <x v="0"/>
    <m/>
    <x v="0"/>
    <x v="0"/>
    <x v="0"/>
    <s v=" "/>
    <x v="0"/>
    <m/>
    <x v="0"/>
    <m/>
    <x v="0"/>
    <s v=" "/>
    <n v="15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0"/>
    <m/>
    <x v="0"/>
    <s v=" "/>
    <x v="0"/>
    <x v="0"/>
    <m/>
    <x v="0"/>
    <x v="0"/>
    <x v="0"/>
    <s v=" "/>
    <x v="0"/>
    <m/>
    <x v="0"/>
    <m/>
    <x v="0"/>
    <s v=" "/>
    <n v="16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1"/>
    <m/>
    <x v="0"/>
    <s v=" "/>
    <x v="0"/>
    <x v="0"/>
    <m/>
    <x v="0"/>
    <x v="0"/>
    <x v="0"/>
    <s v=" "/>
    <x v="0"/>
    <m/>
    <x v="0"/>
    <m/>
    <x v="0"/>
    <s v=" "/>
    <n v="16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2"/>
    <m/>
    <x v="0"/>
    <s v=" "/>
    <x v="0"/>
    <x v="0"/>
    <m/>
    <x v="0"/>
    <x v="0"/>
    <x v="0"/>
    <s v=" "/>
    <x v="0"/>
    <m/>
    <x v="0"/>
    <m/>
    <x v="0"/>
    <s v=" "/>
    <n v="16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3"/>
    <m/>
    <x v="0"/>
    <s v=" "/>
    <x v="0"/>
    <x v="0"/>
    <m/>
    <x v="0"/>
    <x v="0"/>
    <x v="0"/>
    <s v=" "/>
    <x v="0"/>
    <m/>
    <x v="0"/>
    <m/>
    <x v="0"/>
    <s v=" "/>
    <n v="16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4"/>
    <m/>
    <x v="0"/>
    <s v=" "/>
    <x v="0"/>
    <x v="0"/>
    <m/>
    <x v="0"/>
    <x v="0"/>
    <x v="0"/>
    <s v=" "/>
    <x v="0"/>
    <m/>
    <x v="0"/>
    <m/>
    <x v="0"/>
    <s v=" "/>
    <n v="16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5"/>
    <m/>
    <x v="0"/>
    <s v=" "/>
    <x v="0"/>
    <x v="0"/>
    <m/>
    <x v="0"/>
    <x v="0"/>
    <x v="0"/>
    <s v=" "/>
    <x v="0"/>
    <m/>
    <x v="0"/>
    <m/>
    <x v="0"/>
    <s v=" "/>
    <n v="16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6"/>
    <m/>
    <x v="0"/>
    <s v=" "/>
    <x v="0"/>
    <x v="0"/>
    <m/>
    <x v="0"/>
    <x v="0"/>
    <x v="0"/>
    <s v=" "/>
    <x v="0"/>
    <m/>
    <x v="0"/>
    <m/>
    <x v="0"/>
    <s v=" "/>
    <n v="16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7"/>
    <m/>
    <x v="0"/>
    <s v=" "/>
    <x v="0"/>
    <x v="0"/>
    <m/>
    <x v="0"/>
    <x v="0"/>
    <x v="0"/>
    <s v=" "/>
    <x v="0"/>
    <m/>
    <x v="0"/>
    <m/>
    <x v="0"/>
    <s v=" "/>
    <n v="16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8"/>
    <m/>
    <x v="0"/>
    <s v=" "/>
    <x v="0"/>
    <x v="0"/>
    <m/>
    <x v="0"/>
    <x v="0"/>
    <x v="0"/>
    <s v=" "/>
    <x v="0"/>
    <m/>
    <x v="0"/>
    <m/>
    <x v="0"/>
    <s v=" "/>
    <n v="16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09"/>
    <m/>
    <x v="0"/>
    <s v=" "/>
    <x v="0"/>
    <x v="0"/>
    <m/>
    <x v="0"/>
    <x v="0"/>
    <x v="0"/>
    <s v=" "/>
    <x v="0"/>
    <m/>
    <x v="0"/>
    <m/>
    <x v="0"/>
    <s v=" "/>
    <n v="16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0"/>
    <m/>
    <x v="0"/>
    <s v=" "/>
    <x v="0"/>
    <x v="0"/>
    <m/>
    <x v="0"/>
    <x v="0"/>
    <x v="0"/>
    <s v=" "/>
    <x v="0"/>
    <m/>
    <x v="0"/>
    <m/>
    <x v="0"/>
    <s v=" "/>
    <n v="16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1"/>
    <m/>
    <x v="0"/>
    <s v=" "/>
    <x v="0"/>
    <x v="0"/>
    <m/>
    <x v="0"/>
    <x v="0"/>
    <x v="0"/>
    <s v=" "/>
    <x v="0"/>
    <m/>
    <x v="0"/>
    <m/>
    <x v="0"/>
    <s v=" "/>
    <n v="16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2"/>
    <m/>
    <x v="0"/>
    <s v=" "/>
    <x v="0"/>
    <x v="0"/>
    <m/>
    <x v="0"/>
    <x v="0"/>
    <x v="0"/>
    <s v=" "/>
    <x v="0"/>
    <m/>
    <x v="0"/>
    <m/>
    <x v="0"/>
    <s v=" "/>
    <n v="16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3"/>
    <m/>
    <x v="0"/>
    <s v=" "/>
    <x v="0"/>
    <x v="0"/>
    <m/>
    <x v="0"/>
    <x v="0"/>
    <x v="0"/>
    <s v=" "/>
    <x v="0"/>
    <m/>
    <x v="0"/>
    <m/>
    <x v="0"/>
    <s v=" "/>
    <n v="16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4"/>
    <m/>
    <x v="0"/>
    <s v=" "/>
    <x v="0"/>
    <x v="0"/>
    <m/>
    <x v="0"/>
    <x v="0"/>
    <x v="0"/>
    <s v=" "/>
    <x v="0"/>
    <m/>
    <x v="0"/>
    <m/>
    <x v="0"/>
    <s v=" "/>
    <n v="16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5"/>
    <m/>
    <x v="0"/>
    <s v=" "/>
    <x v="0"/>
    <x v="0"/>
    <m/>
    <x v="0"/>
    <x v="0"/>
    <x v="0"/>
    <s v=" "/>
    <x v="0"/>
    <m/>
    <x v="0"/>
    <m/>
    <x v="0"/>
    <s v=" "/>
    <n v="16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6"/>
    <m/>
    <x v="0"/>
    <s v=" "/>
    <x v="0"/>
    <x v="0"/>
    <m/>
    <x v="0"/>
    <x v="0"/>
    <x v="0"/>
    <s v=" "/>
    <x v="0"/>
    <m/>
    <x v="0"/>
    <m/>
    <x v="0"/>
    <s v=" "/>
    <n v="16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7"/>
    <m/>
    <x v="0"/>
    <s v=" "/>
    <x v="0"/>
    <x v="0"/>
    <m/>
    <x v="0"/>
    <x v="0"/>
    <x v="0"/>
    <s v=" "/>
    <x v="0"/>
    <m/>
    <x v="0"/>
    <m/>
    <x v="0"/>
    <s v=" "/>
    <n v="16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8"/>
    <m/>
    <x v="0"/>
    <s v=" "/>
    <x v="0"/>
    <x v="0"/>
    <m/>
    <x v="0"/>
    <x v="0"/>
    <x v="0"/>
    <s v=" "/>
    <x v="0"/>
    <m/>
    <x v="0"/>
    <m/>
    <x v="0"/>
    <s v=" "/>
    <n v="16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19"/>
    <m/>
    <x v="0"/>
    <s v=" "/>
    <x v="0"/>
    <x v="0"/>
    <m/>
    <x v="0"/>
    <x v="0"/>
    <x v="0"/>
    <s v=" "/>
    <x v="0"/>
    <m/>
    <x v="0"/>
    <m/>
    <x v="0"/>
    <s v=" "/>
    <n v="16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0"/>
    <m/>
    <x v="0"/>
    <s v=" "/>
    <x v="0"/>
    <x v="0"/>
    <m/>
    <x v="0"/>
    <x v="0"/>
    <x v="0"/>
    <s v=" "/>
    <x v="0"/>
    <m/>
    <x v="0"/>
    <m/>
    <x v="0"/>
    <s v=" "/>
    <n v="16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1"/>
    <m/>
    <x v="0"/>
    <s v=" "/>
    <x v="0"/>
    <x v="0"/>
    <m/>
    <x v="0"/>
    <x v="0"/>
    <x v="0"/>
    <s v=" "/>
    <x v="0"/>
    <m/>
    <x v="0"/>
    <m/>
    <x v="0"/>
    <s v=" "/>
    <n v="16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2"/>
    <m/>
    <x v="0"/>
    <s v=" "/>
    <x v="0"/>
    <x v="0"/>
    <m/>
    <x v="0"/>
    <x v="0"/>
    <x v="0"/>
    <s v=" "/>
    <x v="0"/>
    <m/>
    <x v="0"/>
    <m/>
    <x v="0"/>
    <s v=" "/>
    <n v="16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3"/>
    <m/>
    <x v="0"/>
    <s v=" "/>
    <x v="0"/>
    <x v="0"/>
    <m/>
    <x v="0"/>
    <x v="0"/>
    <x v="0"/>
    <s v=" "/>
    <x v="0"/>
    <m/>
    <x v="0"/>
    <m/>
    <x v="0"/>
    <s v=" "/>
    <n v="16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4"/>
    <m/>
    <x v="0"/>
    <s v=" "/>
    <x v="0"/>
    <x v="0"/>
    <m/>
    <x v="0"/>
    <x v="0"/>
    <x v="0"/>
    <s v=" "/>
    <x v="0"/>
    <m/>
    <x v="0"/>
    <m/>
    <x v="0"/>
    <s v=" "/>
    <n v="16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5"/>
    <m/>
    <x v="0"/>
    <s v=" "/>
    <x v="0"/>
    <x v="0"/>
    <m/>
    <x v="0"/>
    <x v="0"/>
    <x v="0"/>
    <s v=" "/>
    <x v="0"/>
    <m/>
    <x v="0"/>
    <m/>
    <x v="0"/>
    <s v=" "/>
    <n v="16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6"/>
    <m/>
    <x v="0"/>
    <s v=" "/>
    <x v="0"/>
    <x v="0"/>
    <m/>
    <x v="0"/>
    <x v="0"/>
    <x v="0"/>
    <s v=" "/>
    <x v="0"/>
    <m/>
    <x v="0"/>
    <m/>
    <x v="0"/>
    <s v=" "/>
    <n v="16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7"/>
    <m/>
    <x v="0"/>
    <s v=" "/>
    <x v="0"/>
    <x v="0"/>
    <m/>
    <x v="0"/>
    <x v="0"/>
    <x v="0"/>
    <s v=" "/>
    <x v="0"/>
    <m/>
    <x v="0"/>
    <m/>
    <x v="0"/>
    <s v=" "/>
    <n v="16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8"/>
    <m/>
    <x v="0"/>
    <s v=" "/>
    <x v="0"/>
    <x v="0"/>
    <m/>
    <x v="0"/>
    <x v="0"/>
    <x v="0"/>
    <s v=" "/>
    <x v="0"/>
    <m/>
    <x v="0"/>
    <m/>
    <x v="0"/>
    <s v=" "/>
    <n v="16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29"/>
    <m/>
    <x v="0"/>
    <s v=" "/>
    <x v="0"/>
    <x v="0"/>
    <m/>
    <x v="0"/>
    <x v="0"/>
    <x v="0"/>
    <s v=" "/>
    <x v="0"/>
    <m/>
    <x v="0"/>
    <m/>
    <x v="0"/>
    <s v=" "/>
    <n v="16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0"/>
    <m/>
    <x v="0"/>
    <s v=" "/>
    <x v="0"/>
    <x v="0"/>
    <m/>
    <x v="0"/>
    <x v="0"/>
    <x v="0"/>
    <s v=" "/>
    <x v="0"/>
    <m/>
    <x v="0"/>
    <m/>
    <x v="0"/>
    <s v=" "/>
    <n v="16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1"/>
    <m/>
    <x v="0"/>
    <s v=" "/>
    <x v="0"/>
    <x v="0"/>
    <m/>
    <x v="0"/>
    <x v="0"/>
    <x v="0"/>
    <s v=" "/>
    <x v="0"/>
    <m/>
    <x v="0"/>
    <m/>
    <x v="0"/>
    <s v=" "/>
    <n v="16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2"/>
    <m/>
    <x v="0"/>
    <s v=" "/>
    <x v="0"/>
    <x v="0"/>
    <m/>
    <x v="0"/>
    <x v="0"/>
    <x v="0"/>
    <s v=" "/>
    <x v="0"/>
    <m/>
    <x v="0"/>
    <m/>
    <x v="0"/>
    <s v=" "/>
    <n v="16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3"/>
    <m/>
    <x v="0"/>
    <s v=" "/>
    <x v="0"/>
    <x v="0"/>
    <m/>
    <x v="0"/>
    <x v="0"/>
    <x v="0"/>
    <s v=" "/>
    <x v="0"/>
    <m/>
    <x v="0"/>
    <m/>
    <x v="0"/>
    <s v=" "/>
    <n v="16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4"/>
    <m/>
    <x v="0"/>
    <s v=" "/>
    <x v="0"/>
    <x v="0"/>
    <m/>
    <x v="0"/>
    <x v="0"/>
    <x v="0"/>
    <s v=" "/>
    <x v="0"/>
    <m/>
    <x v="0"/>
    <m/>
    <x v="0"/>
    <s v=" "/>
    <n v="16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5"/>
    <m/>
    <x v="0"/>
    <s v=" "/>
    <x v="0"/>
    <x v="0"/>
    <m/>
    <x v="0"/>
    <x v="0"/>
    <x v="0"/>
    <s v=" "/>
    <x v="0"/>
    <m/>
    <x v="0"/>
    <m/>
    <x v="0"/>
    <s v=" "/>
    <n v="16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6"/>
    <m/>
    <x v="0"/>
    <s v=" "/>
    <x v="0"/>
    <x v="0"/>
    <m/>
    <x v="0"/>
    <x v="0"/>
    <x v="0"/>
    <s v=" "/>
    <x v="0"/>
    <m/>
    <x v="0"/>
    <m/>
    <x v="0"/>
    <s v=" "/>
    <n v="16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7"/>
    <m/>
    <x v="0"/>
    <s v=" "/>
    <x v="0"/>
    <x v="0"/>
    <m/>
    <x v="0"/>
    <x v="0"/>
    <x v="0"/>
    <s v=" "/>
    <x v="0"/>
    <m/>
    <x v="0"/>
    <m/>
    <x v="0"/>
    <s v=" "/>
    <n v="16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8"/>
    <m/>
    <x v="0"/>
    <s v=" "/>
    <x v="0"/>
    <x v="0"/>
    <m/>
    <x v="0"/>
    <x v="0"/>
    <x v="0"/>
    <s v=" "/>
    <x v="0"/>
    <m/>
    <x v="0"/>
    <m/>
    <x v="0"/>
    <s v=" "/>
    <n v="16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39"/>
    <m/>
    <x v="0"/>
    <s v=" "/>
    <x v="0"/>
    <x v="0"/>
    <m/>
    <x v="0"/>
    <x v="0"/>
    <x v="0"/>
    <s v=" "/>
    <x v="0"/>
    <m/>
    <x v="0"/>
    <m/>
    <x v="0"/>
    <s v=" "/>
    <n v="16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0"/>
    <m/>
    <x v="0"/>
    <s v=" "/>
    <x v="0"/>
    <x v="0"/>
    <m/>
    <x v="0"/>
    <x v="0"/>
    <x v="0"/>
    <s v=" "/>
    <x v="0"/>
    <m/>
    <x v="0"/>
    <m/>
    <x v="0"/>
    <s v=" "/>
    <n v="16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1"/>
    <m/>
    <x v="0"/>
    <s v=" "/>
    <x v="0"/>
    <x v="0"/>
    <m/>
    <x v="0"/>
    <x v="0"/>
    <x v="0"/>
    <s v=" "/>
    <x v="0"/>
    <m/>
    <x v="0"/>
    <m/>
    <x v="0"/>
    <s v=" "/>
    <n v="16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2"/>
    <m/>
    <x v="0"/>
    <s v=" "/>
    <x v="0"/>
    <x v="0"/>
    <m/>
    <x v="0"/>
    <x v="0"/>
    <x v="0"/>
    <s v=" "/>
    <x v="0"/>
    <m/>
    <x v="0"/>
    <m/>
    <x v="0"/>
    <s v=" "/>
    <n v="16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3"/>
    <m/>
    <x v="0"/>
    <s v=" "/>
    <x v="0"/>
    <x v="0"/>
    <m/>
    <x v="0"/>
    <x v="0"/>
    <x v="0"/>
    <s v=" "/>
    <x v="0"/>
    <m/>
    <x v="0"/>
    <m/>
    <x v="0"/>
    <s v=" "/>
    <n v="16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4"/>
    <m/>
    <x v="0"/>
    <s v=" "/>
    <x v="0"/>
    <x v="0"/>
    <m/>
    <x v="0"/>
    <x v="0"/>
    <x v="0"/>
    <s v=" "/>
    <x v="0"/>
    <m/>
    <x v="0"/>
    <m/>
    <x v="0"/>
    <s v=" "/>
    <n v="16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5"/>
    <m/>
    <x v="0"/>
    <s v=" "/>
    <x v="0"/>
    <x v="0"/>
    <m/>
    <x v="0"/>
    <x v="0"/>
    <x v="0"/>
    <s v=" "/>
    <x v="0"/>
    <m/>
    <x v="0"/>
    <m/>
    <x v="0"/>
    <s v=" "/>
    <n v="16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6"/>
    <m/>
    <x v="0"/>
    <s v=" "/>
    <x v="0"/>
    <x v="0"/>
    <m/>
    <x v="0"/>
    <x v="0"/>
    <x v="0"/>
    <s v=" "/>
    <x v="0"/>
    <m/>
    <x v="0"/>
    <m/>
    <x v="0"/>
    <s v=" "/>
    <n v="16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7"/>
    <m/>
    <x v="0"/>
    <s v=" "/>
    <x v="0"/>
    <x v="0"/>
    <m/>
    <x v="0"/>
    <x v="0"/>
    <x v="0"/>
    <s v=" "/>
    <x v="0"/>
    <m/>
    <x v="0"/>
    <m/>
    <x v="0"/>
    <s v=" "/>
    <n v="16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8"/>
    <m/>
    <x v="0"/>
    <s v=" "/>
    <x v="0"/>
    <x v="0"/>
    <m/>
    <x v="0"/>
    <x v="0"/>
    <x v="0"/>
    <s v=" "/>
    <x v="0"/>
    <m/>
    <x v="0"/>
    <m/>
    <x v="0"/>
    <s v=" "/>
    <n v="16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49"/>
    <m/>
    <x v="0"/>
    <s v=" "/>
    <x v="0"/>
    <x v="0"/>
    <m/>
    <x v="0"/>
    <x v="0"/>
    <x v="0"/>
    <s v=" "/>
    <x v="0"/>
    <m/>
    <x v="0"/>
    <m/>
    <x v="0"/>
    <s v=" "/>
    <n v="16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0"/>
    <m/>
    <x v="0"/>
    <s v=" "/>
    <x v="0"/>
    <x v="0"/>
    <m/>
    <x v="0"/>
    <x v="0"/>
    <x v="0"/>
    <s v=" "/>
    <x v="0"/>
    <m/>
    <x v="0"/>
    <m/>
    <x v="0"/>
    <s v=" "/>
    <n v="16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1"/>
    <m/>
    <x v="0"/>
    <s v=" "/>
    <x v="0"/>
    <x v="0"/>
    <m/>
    <x v="0"/>
    <x v="0"/>
    <x v="0"/>
    <s v=" "/>
    <x v="0"/>
    <m/>
    <x v="0"/>
    <m/>
    <x v="0"/>
    <s v=" "/>
    <n v="16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2"/>
    <m/>
    <x v="0"/>
    <s v=" "/>
    <x v="0"/>
    <x v="0"/>
    <m/>
    <x v="0"/>
    <x v="0"/>
    <x v="0"/>
    <s v=" "/>
    <x v="0"/>
    <m/>
    <x v="0"/>
    <m/>
    <x v="0"/>
    <s v=" "/>
    <n v="16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3"/>
    <m/>
    <x v="0"/>
    <s v=" "/>
    <x v="0"/>
    <x v="0"/>
    <m/>
    <x v="0"/>
    <x v="0"/>
    <x v="0"/>
    <s v=" "/>
    <x v="0"/>
    <m/>
    <x v="0"/>
    <m/>
    <x v="0"/>
    <s v=" "/>
    <n v="16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4"/>
    <m/>
    <x v="0"/>
    <s v=" "/>
    <x v="0"/>
    <x v="0"/>
    <m/>
    <x v="0"/>
    <x v="0"/>
    <x v="0"/>
    <s v=" "/>
    <x v="0"/>
    <m/>
    <x v="0"/>
    <m/>
    <x v="0"/>
    <s v=" "/>
    <n v="16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5"/>
    <m/>
    <x v="0"/>
    <s v=" "/>
    <x v="0"/>
    <x v="0"/>
    <m/>
    <x v="0"/>
    <x v="0"/>
    <x v="0"/>
    <s v=" "/>
    <x v="0"/>
    <m/>
    <x v="0"/>
    <m/>
    <x v="0"/>
    <s v=" "/>
    <n v="16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6"/>
    <m/>
    <x v="0"/>
    <s v=" "/>
    <x v="0"/>
    <x v="0"/>
    <m/>
    <x v="0"/>
    <x v="0"/>
    <x v="0"/>
    <s v=" "/>
    <x v="0"/>
    <m/>
    <x v="0"/>
    <m/>
    <x v="0"/>
    <s v=" "/>
    <n v="16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7"/>
    <m/>
    <x v="0"/>
    <s v=" "/>
    <x v="0"/>
    <x v="0"/>
    <m/>
    <x v="0"/>
    <x v="0"/>
    <x v="0"/>
    <s v=" "/>
    <x v="0"/>
    <m/>
    <x v="0"/>
    <m/>
    <x v="0"/>
    <s v=" "/>
    <n v="16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8"/>
    <m/>
    <x v="0"/>
    <s v=" "/>
    <x v="0"/>
    <x v="0"/>
    <m/>
    <x v="0"/>
    <x v="0"/>
    <x v="0"/>
    <s v=" "/>
    <x v="0"/>
    <m/>
    <x v="0"/>
    <m/>
    <x v="0"/>
    <s v=" "/>
    <n v="16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59"/>
    <m/>
    <x v="0"/>
    <s v=" "/>
    <x v="0"/>
    <x v="0"/>
    <m/>
    <x v="0"/>
    <x v="0"/>
    <x v="0"/>
    <s v=" "/>
    <x v="0"/>
    <m/>
    <x v="0"/>
    <m/>
    <x v="0"/>
    <s v=" "/>
    <n v="16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0"/>
    <m/>
    <x v="0"/>
    <s v=" "/>
    <x v="0"/>
    <x v="0"/>
    <m/>
    <x v="0"/>
    <x v="0"/>
    <x v="0"/>
    <s v=" "/>
    <x v="0"/>
    <m/>
    <x v="0"/>
    <m/>
    <x v="0"/>
    <s v=" "/>
    <n v="16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1"/>
    <m/>
    <x v="0"/>
    <s v=" "/>
    <x v="0"/>
    <x v="0"/>
    <m/>
    <x v="0"/>
    <x v="0"/>
    <x v="0"/>
    <s v=" "/>
    <x v="0"/>
    <m/>
    <x v="0"/>
    <m/>
    <x v="0"/>
    <s v=" "/>
    <n v="16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2"/>
    <m/>
    <x v="0"/>
    <s v=" "/>
    <x v="0"/>
    <x v="0"/>
    <m/>
    <x v="0"/>
    <x v="0"/>
    <x v="0"/>
    <s v=" "/>
    <x v="0"/>
    <m/>
    <x v="0"/>
    <m/>
    <x v="0"/>
    <s v=" "/>
    <n v="16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3"/>
    <m/>
    <x v="0"/>
    <s v=" "/>
    <x v="0"/>
    <x v="0"/>
    <m/>
    <x v="0"/>
    <x v="0"/>
    <x v="0"/>
    <s v=" "/>
    <x v="0"/>
    <m/>
    <x v="0"/>
    <m/>
    <x v="0"/>
    <s v=" "/>
    <n v="16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4"/>
    <m/>
    <x v="0"/>
    <s v=" "/>
    <x v="0"/>
    <x v="0"/>
    <m/>
    <x v="0"/>
    <x v="0"/>
    <x v="0"/>
    <s v=" "/>
    <x v="0"/>
    <m/>
    <x v="0"/>
    <m/>
    <x v="0"/>
    <s v=" "/>
    <n v="16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5"/>
    <m/>
    <x v="0"/>
    <s v=" "/>
    <x v="0"/>
    <x v="0"/>
    <m/>
    <x v="0"/>
    <x v="0"/>
    <x v="0"/>
    <s v=" "/>
    <x v="0"/>
    <m/>
    <x v="0"/>
    <m/>
    <x v="0"/>
    <s v=" "/>
    <n v="16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6"/>
    <m/>
    <x v="0"/>
    <s v=" "/>
    <x v="0"/>
    <x v="0"/>
    <m/>
    <x v="0"/>
    <x v="0"/>
    <x v="0"/>
    <s v=" "/>
    <x v="0"/>
    <m/>
    <x v="0"/>
    <m/>
    <x v="0"/>
    <s v=" "/>
    <n v="16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7"/>
    <m/>
    <x v="0"/>
    <s v=" "/>
    <x v="0"/>
    <x v="0"/>
    <m/>
    <x v="0"/>
    <x v="0"/>
    <x v="0"/>
    <s v=" "/>
    <x v="0"/>
    <m/>
    <x v="0"/>
    <m/>
    <x v="0"/>
    <s v=" "/>
    <n v="16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8"/>
    <m/>
    <x v="0"/>
    <s v=" "/>
    <x v="0"/>
    <x v="0"/>
    <m/>
    <x v="0"/>
    <x v="0"/>
    <x v="0"/>
    <s v=" "/>
    <x v="0"/>
    <m/>
    <x v="0"/>
    <m/>
    <x v="0"/>
    <s v=" "/>
    <n v="16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69"/>
    <m/>
    <x v="0"/>
    <s v=" "/>
    <x v="0"/>
    <x v="0"/>
    <m/>
    <x v="0"/>
    <x v="0"/>
    <x v="0"/>
    <s v=" "/>
    <x v="0"/>
    <m/>
    <x v="0"/>
    <m/>
    <x v="0"/>
    <s v=" "/>
    <n v="16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0"/>
    <m/>
    <x v="0"/>
    <s v=" "/>
    <x v="0"/>
    <x v="0"/>
    <m/>
    <x v="0"/>
    <x v="0"/>
    <x v="0"/>
    <s v=" "/>
    <x v="0"/>
    <m/>
    <x v="0"/>
    <m/>
    <x v="0"/>
    <s v=" "/>
    <n v="16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1"/>
    <m/>
    <x v="0"/>
    <s v=" "/>
    <x v="0"/>
    <x v="0"/>
    <m/>
    <x v="0"/>
    <x v="0"/>
    <x v="0"/>
    <s v=" "/>
    <x v="0"/>
    <m/>
    <x v="0"/>
    <m/>
    <x v="0"/>
    <s v=" "/>
    <n v="16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2"/>
    <m/>
    <x v="0"/>
    <s v=" "/>
    <x v="0"/>
    <x v="0"/>
    <m/>
    <x v="0"/>
    <x v="0"/>
    <x v="0"/>
    <s v=" "/>
    <x v="0"/>
    <m/>
    <x v="0"/>
    <m/>
    <x v="0"/>
    <s v=" "/>
    <n v="16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3"/>
    <m/>
    <x v="0"/>
    <s v=" "/>
    <x v="0"/>
    <x v="0"/>
    <m/>
    <x v="0"/>
    <x v="0"/>
    <x v="0"/>
    <s v=" "/>
    <x v="0"/>
    <m/>
    <x v="0"/>
    <m/>
    <x v="0"/>
    <s v=" "/>
    <n v="16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4"/>
    <m/>
    <x v="0"/>
    <s v=" "/>
    <x v="0"/>
    <x v="0"/>
    <m/>
    <x v="0"/>
    <x v="0"/>
    <x v="0"/>
    <s v=" "/>
    <x v="0"/>
    <m/>
    <x v="0"/>
    <m/>
    <x v="0"/>
    <s v=" "/>
    <n v="16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5"/>
    <m/>
    <x v="0"/>
    <s v=" "/>
    <x v="0"/>
    <x v="0"/>
    <m/>
    <x v="0"/>
    <x v="0"/>
    <x v="0"/>
    <s v=" "/>
    <x v="0"/>
    <m/>
    <x v="0"/>
    <m/>
    <x v="0"/>
    <s v=" "/>
    <n v="16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6"/>
    <m/>
    <x v="0"/>
    <s v=" "/>
    <x v="0"/>
    <x v="0"/>
    <m/>
    <x v="0"/>
    <x v="0"/>
    <x v="0"/>
    <s v=" "/>
    <x v="0"/>
    <m/>
    <x v="0"/>
    <m/>
    <x v="0"/>
    <s v=" "/>
    <n v="16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7"/>
    <m/>
    <x v="0"/>
    <s v=" "/>
    <x v="0"/>
    <x v="0"/>
    <m/>
    <x v="0"/>
    <x v="0"/>
    <x v="0"/>
    <s v=" "/>
    <x v="0"/>
    <m/>
    <x v="0"/>
    <m/>
    <x v="0"/>
    <s v=" "/>
    <n v="16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8"/>
    <m/>
    <x v="0"/>
    <s v=" "/>
    <x v="0"/>
    <x v="0"/>
    <m/>
    <x v="0"/>
    <x v="0"/>
    <x v="0"/>
    <s v=" "/>
    <x v="0"/>
    <m/>
    <x v="0"/>
    <m/>
    <x v="0"/>
    <s v=" "/>
    <n v="16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79"/>
    <m/>
    <x v="0"/>
    <s v=" "/>
    <x v="0"/>
    <x v="0"/>
    <m/>
    <x v="0"/>
    <x v="0"/>
    <x v="0"/>
    <s v=" "/>
    <x v="0"/>
    <m/>
    <x v="0"/>
    <m/>
    <x v="0"/>
    <s v=" "/>
    <n v="16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0"/>
    <m/>
    <x v="0"/>
    <s v=" "/>
    <x v="0"/>
    <x v="0"/>
    <m/>
    <x v="0"/>
    <x v="0"/>
    <x v="0"/>
    <s v=" "/>
    <x v="0"/>
    <m/>
    <x v="0"/>
    <m/>
    <x v="0"/>
    <s v=" "/>
    <n v="16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1"/>
    <m/>
    <x v="0"/>
    <s v=" "/>
    <x v="0"/>
    <x v="0"/>
    <m/>
    <x v="0"/>
    <x v="0"/>
    <x v="0"/>
    <s v=" "/>
    <x v="0"/>
    <m/>
    <x v="0"/>
    <m/>
    <x v="0"/>
    <s v=" "/>
    <n v="16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2"/>
    <m/>
    <x v="0"/>
    <s v=" "/>
    <x v="0"/>
    <x v="0"/>
    <m/>
    <x v="0"/>
    <x v="0"/>
    <x v="0"/>
    <s v=" "/>
    <x v="0"/>
    <m/>
    <x v="0"/>
    <m/>
    <x v="0"/>
    <s v=" "/>
    <n v="16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3"/>
    <m/>
    <x v="0"/>
    <s v=" "/>
    <x v="0"/>
    <x v="0"/>
    <m/>
    <x v="0"/>
    <x v="0"/>
    <x v="0"/>
    <s v=" "/>
    <x v="0"/>
    <m/>
    <x v="0"/>
    <m/>
    <x v="0"/>
    <s v=" "/>
    <n v="16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4"/>
    <m/>
    <x v="0"/>
    <s v=" "/>
    <x v="0"/>
    <x v="0"/>
    <m/>
    <x v="0"/>
    <x v="0"/>
    <x v="0"/>
    <s v=" "/>
    <x v="0"/>
    <m/>
    <x v="0"/>
    <m/>
    <x v="0"/>
    <s v=" "/>
    <n v="16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5"/>
    <m/>
    <x v="0"/>
    <s v=" "/>
    <x v="0"/>
    <x v="0"/>
    <m/>
    <x v="0"/>
    <x v="0"/>
    <x v="0"/>
    <s v=" "/>
    <x v="0"/>
    <m/>
    <x v="0"/>
    <m/>
    <x v="0"/>
    <s v=" "/>
    <n v="16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6"/>
    <m/>
    <x v="0"/>
    <s v=" "/>
    <x v="0"/>
    <x v="0"/>
    <m/>
    <x v="0"/>
    <x v="0"/>
    <x v="0"/>
    <s v=" "/>
    <x v="0"/>
    <m/>
    <x v="0"/>
    <m/>
    <x v="0"/>
    <s v=" "/>
    <n v="16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7"/>
    <m/>
    <x v="0"/>
    <s v=" "/>
    <x v="0"/>
    <x v="0"/>
    <m/>
    <x v="0"/>
    <x v="0"/>
    <x v="0"/>
    <s v=" "/>
    <x v="0"/>
    <m/>
    <x v="0"/>
    <m/>
    <x v="0"/>
    <s v=" "/>
    <n v="16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8"/>
    <m/>
    <x v="0"/>
    <s v=" "/>
    <x v="0"/>
    <x v="0"/>
    <m/>
    <x v="0"/>
    <x v="0"/>
    <x v="0"/>
    <s v=" "/>
    <x v="0"/>
    <m/>
    <x v="0"/>
    <m/>
    <x v="0"/>
    <s v=" "/>
    <n v="16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89"/>
    <m/>
    <x v="0"/>
    <s v=" "/>
    <x v="0"/>
    <x v="0"/>
    <m/>
    <x v="0"/>
    <x v="0"/>
    <x v="0"/>
    <s v=" "/>
    <x v="0"/>
    <m/>
    <x v="0"/>
    <m/>
    <x v="0"/>
    <s v=" "/>
    <n v="16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0"/>
    <m/>
    <x v="0"/>
    <s v=" "/>
    <x v="0"/>
    <x v="0"/>
    <m/>
    <x v="0"/>
    <x v="0"/>
    <x v="0"/>
    <s v=" "/>
    <x v="0"/>
    <m/>
    <x v="0"/>
    <m/>
    <x v="0"/>
    <s v=" "/>
    <n v="16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1"/>
    <m/>
    <x v="0"/>
    <s v=" "/>
    <x v="0"/>
    <x v="0"/>
    <m/>
    <x v="0"/>
    <x v="0"/>
    <x v="0"/>
    <s v=" "/>
    <x v="0"/>
    <m/>
    <x v="0"/>
    <m/>
    <x v="0"/>
    <s v=" "/>
    <n v="16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2"/>
    <m/>
    <x v="0"/>
    <s v=" "/>
    <x v="0"/>
    <x v="0"/>
    <m/>
    <x v="0"/>
    <x v="0"/>
    <x v="0"/>
    <s v=" "/>
    <x v="0"/>
    <m/>
    <x v="0"/>
    <m/>
    <x v="0"/>
    <s v=" "/>
    <n v="16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3"/>
    <m/>
    <x v="0"/>
    <s v=" "/>
    <x v="0"/>
    <x v="0"/>
    <m/>
    <x v="0"/>
    <x v="0"/>
    <x v="0"/>
    <s v=" "/>
    <x v="0"/>
    <m/>
    <x v="0"/>
    <m/>
    <x v="0"/>
    <s v=" "/>
    <n v="16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4"/>
    <m/>
    <x v="0"/>
    <s v=" "/>
    <x v="0"/>
    <x v="0"/>
    <m/>
    <x v="0"/>
    <x v="0"/>
    <x v="0"/>
    <s v=" "/>
    <x v="0"/>
    <m/>
    <x v="0"/>
    <m/>
    <x v="0"/>
    <s v=" "/>
    <n v="16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5"/>
    <m/>
    <x v="0"/>
    <s v=" "/>
    <x v="0"/>
    <x v="0"/>
    <m/>
    <x v="0"/>
    <x v="0"/>
    <x v="0"/>
    <s v=" "/>
    <x v="0"/>
    <m/>
    <x v="0"/>
    <m/>
    <x v="0"/>
    <s v=" "/>
    <n v="16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6"/>
    <m/>
    <x v="0"/>
    <s v=" "/>
    <x v="0"/>
    <x v="0"/>
    <m/>
    <x v="0"/>
    <x v="0"/>
    <x v="0"/>
    <s v=" "/>
    <x v="0"/>
    <m/>
    <x v="0"/>
    <m/>
    <x v="0"/>
    <s v=" "/>
    <n v="16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7"/>
    <m/>
    <x v="0"/>
    <s v=" "/>
    <x v="0"/>
    <x v="0"/>
    <m/>
    <x v="0"/>
    <x v="0"/>
    <x v="0"/>
    <s v=" "/>
    <x v="0"/>
    <m/>
    <x v="0"/>
    <m/>
    <x v="0"/>
    <s v=" "/>
    <n v="16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8"/>
    <m/>
    <x v="0"/>
    <s v=" "/>
    <x v="0"/>
    <x v="0"/>
    <m/>
    <x v="0"/>
    <x v="0"/>
    <x v="0"/>
    <s v=" "/>
    <x v="0"/>
    <m/>
    <x v="0"/>
    <m/>
    <x v="0"/>
    <s v=" "/>
    <n v="16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699"/>
    <m/>
    <x v="0"/>
    <s v=" "/>
    <x v="0"/>
    <x v="0"/>
    <m/>
    <x v="0"/>
    <x v="0"/>
    <x v="0"/>
    <s v=" "/>
    <x v="0"/>
    <m/>
    <x v="0"/>
    <m/>
    <x v="0"/>
    <s v=" "/>
    <n v="16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0"/>
    <m/>
    <x v="0"/>
    <s v=" "/>
    <x v="0"/>
    <x v="0"/>
    <m/>
    <x v="0"/>
    <x v="0"/>
    <x v="0"/>
    <s v=" "/>
    <x v="0"/>
    <m/>
    <x v="0"/>
    <m/>
    <x v="0"/>
    <s v=" "/>
    <n v="17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1"/>
    <m/>
    <x v="0"/>
    <s v=" "/>
    <x v="0"/>
    <x v="0"/>
    <m/>
    <x v="0"/>
    <x v="0"/>
    <x v="0"/>
    <s v=" "/>
    <x v="0"/>
    <m/>
    <x v="0"/>
    <m/>
    <x v="0"/>
    <s v=" "/>
    <n v="17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2"/>
    <m/>
    <x v="0"/>
    <s v=" "/>
    <x v="0"/>
    <x v="0"/>
    <m/>
    <x v="0"/>
    <x v="0"/>
    <x v="0"/>
    <s v=" "/>
    <x v="0"/>
    <m/>
    <x v="0"/>
    <m/>
    <x v="0"/>
    <s v=" "/>
    <n v="17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3"/>
    <m/>
    <x v="0"/>
    <s v=" "/>
    <x v="0"/>
    <x v="0"/>
    <m/>
    <x v="0"/>
    <x v="0"/>
    <x v="0"/>
    <s v=" "/>
    <x v="0"/>
    <m/>
    <x v="0"/>
    <m/>
    <x v="0"/>
    <s v=" "/>
    <n v="17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4"/>
    <m/>
    <x v="0"/>
    <s v=" "/>
    <x v="0"/>
    <x v="0"/>
    <m/>
    <x v="0"/>
    <x v="0"/>
    <x v="0"/>
    <s v=" "/>
    <x v="0"/>
    <m/>
    <x v="0"/>
    <m/>
    <x v="0"/>
    <s v=" "/>
    <n v="17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5"/>
    <m/>
    <x v="0"/>
    <s v=" "/>
    <x v="0"/>
    <x v="0"/>
    <m/>
    <x v="0"/>
    <x v="0"/>
    <x v="0"/>
    <s v=" "/>
    <x v="0"/>
    <m/>
    <x v="0"/>
    <m/>
    <x v="0"/>
    <s v=" "/>
    <n v="17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6"/>
    <m/>
    <x v="0"/>
    <s v=" "/>
    <x v="0"/>
    <x v="0"/>
    <m/>
    <x v="0"/>
    <x v="0"/>
    <x v="0"/>
    <s v=" "/>
    <x v="0"/>
    <m/>
    <x v="0"/>
    <m/>
    <x v="0"/>
    <s v=" "/>
    <n v="17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7"/>
    <m/>
    <x v="0"/>
    <s v=" "/>
    <x v="0"/>
    <x v="0"/>
    <m/>
    <x v="0"/>
    <x v="0"/>
    <x v="0"/>
    <s v=" "/>
    <x v="0"/>
    <m/>
    <x v="0"/>
    <m/>
    <x v="0"/>
    <s v=" "/>
    <n v="17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8"/>
    <m/>
    <x v="0"/>
    <s v=" "/>
    <x v="0"/>
    <x v="0"/>
    <m/>
    <x v="0"/>
    <x v="0"/>
    <x v="0"/>
    <s v=" "/>
    <x v="0"/>
    <m/>
    <x v="0"/>
    <m/>
    <x v="0"/>
    <s v=" "/>
    <n v="17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09"/>
    <m/>
    <x v="0"/>
    <s v=" "/>
    <x v="0"/>
    <x v="0"/>
    <m/>
    <x v="0"/>
    <x v="0"/>
    <x v="0"/>
    <s v=" "/>
    <x v="0"/>
    <m/>
    <x v="0"/>
    <m/>
    <x v="0"/>
    <s v=" "/>
    <n v="17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0"/>
    <m/>
    <x v="0"/>
    <s v=" "/>
    <x v="0"/>
    <x v="0"/>
    <m/>
    <x v="0"/>
    <x v="0"/>
    <x v="0"/>
    <s v=" "/>
    <x v="0"/>
    <m/>
    <x v="0"/>
    <m/>
    <x v="0"/>
    <s v=" "/>
    <n v="17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1"/>
    <m/>
    <x v="0"/>
    <s v=" "/>
    <x v="0"/>
    <x v="0"/>
    <m/>
    <x v="0"/>
    <x v="0"/>
    <x v="0"/>
    <s v=" "/>
    <x v="0"/>
    <m/>
    <x v="0"/>
    <m/>
    <x v="0"/>
    <s v=" "/>
    <n v="17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2"/>
    <m/>
    <x v="0"/>
    <s v=" "/>
    <x v="0"/>
    <x v="0"/>
    <m/>
    <x v="0"/>
    <x v="0"/>
    <x v="0"/>
    <s v=" "/>
    <x v="0"/>
    <m/>
    <x v="0"/>
    <m/>
    <x v="0"/>
    <s v=" "/>
    <n v="17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3"/>
    <m/>
    <x v="0"/>
    <s v=" "/>
    <x v="0"/>
    <x v="0"/>
    <m/>
    <x v="0"/>
    <x v="0"/>
    <x v="0"/>
    <s v=" "/>
    <x v="0"/>
    <m/>
    <x v="0"/>
    <m/>
    <x v="0"/>
    <s v=" "/>
    <n v="17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4"/>
    <m/>
    <x v="0"/>
    <s v=" "/>
    <x v="0"/>
    <x v="0"/>
    <m/>
    <x v="0"/>
    <x v="0"/>
    <x v="0"/>
    <s v=" "/>
    <x v="0"/>
    <m/>
    <x v="0"/>
    <m/>
    <x v="0"/>
    <s v=" "/>
    <n v="17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5"/>
    <m/>
    <x v="0"/>
    <s v=" "/>
    <x v="0"/>
    <x v="0"/>
    <m/>
    <x v="0"/>
    <x v="0"/>
    <x v="0"/>
    <s v=" "/>
    <x v="0"/>
    <m/>
    <x v="0"/>
    <m/>
    <x v="0"/>
    <s v=" "/>
    <n v="17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6"/>
    <m/>
    <x v="0"/>
    <s v=" "/>
    <x v="0"/>
    <x v="0"/>
    <m/>
    <x v="0"/>
    <x v="0"/>
    <x v="0"/>
    <s v=" "/>
    <x v="0"/>
    <m/>
    <x v="0"/>
    <m/>
    <x v="0"/>
    <s v=" "/>
    <n v="17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7"/>
    <m/>
    <x v="0"/>
    <s v=" "/>
    <x v="0"/>
    <x v="0"/>
    <m/>
    <x v="0"/>
    <x v="0"/>
    <x v="0"/>
    <s v=" "/>
    <x v="0"/>
    <m/>
    <x v="0"/>
    <m/>
    <x v="0"/>
    <s v=" "/>
    <n v="17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8"/>
    <m/>
    <x v="0"/>
    <s v=" "/>
    <x v="0"/>
    <x v="0"/>
    <m/>
    <x v="0"/>
    <x v="0"/>
    <x v="0"/>
    <s v=" "/>
    <x v="0"/>
    <m/>
    <x v="0"/>
    <m/>
    <x v="0"/>
    <s v=" "/>
    <n v="17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19"/>
    <m/>
    <x v="0"/>
    <s v=" "/>
    <x v="0"/>
    <x v="0"/>
    <m/>
    <x v="0"/>
    <x v="0"/>
    <x v="0"/>
    <s v=" "/>
    <x v="0"/>
    <m/>
    <x v="0"/>
    <m/>
    <x v="0"/>
    <s v=" "/>
    <n v="17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0"/>
    <m/>
    <x v="0"/>
    <s v=" "/>
    <x v="0"/>
    <x v="0"/>
    <m/>
    <x v="0"/>
    <x v="0"/>
    <x v="0"/>
    <s v=" "/>
    <x v="0"/>
    <m/>
    <x v="0"/>
    <m/>
    <x v="0"/>
    <s v=" "/>
    <n v="17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1"/>
    <m/>
    <x v="0"/>
    <s v=" "/>
    <x v="0"/>
    <x v="0"/>
    <m/>
    <x v="0"/>
    <x v="0"/>
    <x v="0"/>
    <s v=" "/>
    <x v="0"/>
    <m/>
    <x v="0"/>
    <m/>
    <x v="0"/>
    <s v=" "/>
    <n v="17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2"/>
    <m/>
    <x v="0"/>
    <s v=" "/>
    <x v="0"/>
    <x v="0"/>
    <m/>
    <x v="0"/>
    <x v="0"/>
    <x v="0"/>
    <s v=" "/>
    <x v="0"/>
    <m/>
    <x v="0"/>
    <m/>
    <x v="0"/>
    <s v=" "/>
    <n v="17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3"/>
    <m/>
    <x v="0"/>
    <s v=" "/>
    <x v="0"/>
    <x v="0"/>
    <m/>
    <x v="0"/>
    <x v="0"/>
    <x v="0"/>
    <s v=" "/>
    <x v="0"/>
    <m/>
    <x v="0"/>
    <m/>
    <x v="0"/>
    <s v=" "/>
    <n v="17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4"/>
    <m/>
    <x v="0"/>
    <s v=" "/>
    <x v="0"/>
    <x v="0"/>
    <m/>
    <x v="0"/>
    <x v="0"/>
    <x v="0"/>
    <s v=" "/>
    <x v="0"/>
    <m/>
    <x v="0"/>
    <m/>
    <x v="0"/>
    <s v=" "/>
    <n v="17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5"/>
    <m/>
    <x v="0"/>
    <s v=" "/>
    <x v="0"/>
    <x v="0"/>
    <m/>
    <x v="0"/>
    <x v="0"/>
    <x v="0"/>
    <s v=" "/>
    <x v="0"/>
    <m/>
    <x v="0"/>
    <m/>
    <x v="0"/>
    <s v=" "/>
    <n v="17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6"/>
    <m/>
    <x v="0"/>
    <s v=" "/>
    <x v="0"/>
    <x v="0"/>
    <m/>
    <x v="0"/>
    <x v="0"/>
    <x v="0"/>
    <s v=" "/>
    <x v="0"/>
    <m/>
    <x v="0"/>
    <m/>
    <x v="0"/>
    <s v=" "/>
    <n v="17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7"/>
    <m/>
    <x v="0"/>
    <s v=" "/>
    <x v="0"/>
    <x v="0"/>
    <m/>
    <x v="0"/>
    <x v="0"/>
    <x v="0"/>
    <s v=" "/>
    <x v="0"/>
    <m/>
    <x v="0"/>
    <m/>
    <x v="0"/>
    <s v=" "/>
    <n v="17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8"/>
    <m/>
    <x v="0"/>
    <s v=" "/>
    <x v="0"/>
    <x v="0"/>
    <m/>
    <x v="0"/>
    <x v="0"/>
    <x v="0"/>
    <s v=" "/>
    <x v="0"/>
    <m/>
    <x v="0"/>
    <m/>
    <x v="0"/>
    <s v=" "/>
    <n v="17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29"/>
    <m/>
    <x v="0"/>
    <s v=" "/>
    <x v="0"/>
    <x v="0"/>
    <m/>
    <x v="0"/>
    <x v="0"/>
    <x v="0"/>
    <s v=" "/>
    <x v="0"/>
    <m/>
    <x v="0"/>
    <m/>
    <x v="0"/>
    <s v=" "/>
    <n v="17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0"/>
    <m/>
    <x v="0"/>
    <s v=" "/>
    <x v="0"/>
    <x v="0"/>
    <m/>
    <x v="0"/>
    <x v="0"/>
    <x v="0"/>
    <s v=" "/>
    <x v="0"/>
    <m/>
    <x v="0"/>
    <m/>
    <x v="0"/>
    <s v=" "/>
    <n v="17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1"/>
    <m/>
    <x v="0"/>
    <s v=" "/>
    <x v="0"/>
    <x v="0"/>
    <m/>
    <x v="0"/>
    <x v="0"/>
    <x v="0"/>
    <s v=" "/>
    <x v="0"/>
    <m/>
    <x v="0"/>
    <m/>
    <x v="0"/>
    <s v=" "/>
    <n v="17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2"/>
    <m/>
    <x v="0"/>
    <s v=" "/>
    <x v="0"/>
    <x v="0"/>
    <m/>
    <x v="0"/>
    <x v="0"/>
    <x v="0"/>
    <s v=" "/>
    <x v="0"/>
    <m/>
    <x v="0"/>
    <m/>
    <x v="0"/>
    <s v=" "/>
    <n v="17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3"/>
    <m/>
    <x v="0"/>
    <s v=" "/>
    <x v="0"/>
    <x v="0"/>
    <m/>
    <x v="0"/>
    <x v="0"/>
    <x v="0"/>
    <s v=" "/>
    <x v="0"/>
    <m/>
    <x v="0"/>
    <m/>
    <x v="0"/>
    <s v=" "/>
    <n v="17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4"/>
    <m/>
    <x v="0"/>
    <s v=" "/>
    <x v="0"/>
    <x v="0"/>
    <m/>
    <x v="0"/>
    <x v="0"/>
    <x v="0"/>
    <s v=" "/>
    <x v="0"/>
    <m/>
    <x v="0"/>
    <m/>
    <x v="0"/>
    <s v=" "/>
    <n v="17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5"/>
    <m/>
    <x v="0"/>
    <s v=" "/>
    <x v="0"/>
    <x v="0"/>
    <m/>
    <x v="0"/>
    <x v="0"/>
    <x v="0"/>
    <s v=" "/>
    <x v="0"/>
    <m/>
    <x v="0"/>
    <m/>
    <x v="0"/>
    <s v=" "/>
    <n v="17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6"/>
    <m/>
    <x v="0"/>
    <s v=" "/>
    <x v="0"/>
    <x v="0"/>
    <m/>
    <x v="0"/>
    <x v="0"/>
    <x v="0"/>
    <s v=" "/>
    <x v="0"/>
    <m/>
    <x v="0"/>
    <m/>
    <x v="0"/>
    <s v=" "/>
    <n v="17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7"/>
    <m/>
    <x v="0"/>
    <s v=" "/>
    <x v="0"/>
    <x v="0"/>
    <m/>
    <x v="0"/>
    <x v="0"/>
    <x v="0"/>
    <s v=" "/>
    <x v="0"/>
    <m/>
    <x v="0"/>
    <m/>
    <x v="0"/>
    <s v=" "/>
    <n v="17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8"/>
    <m/>
    <x v="0"/>
    <s v=" "/>
    <x v="0"/>
    <x v="0"/>
    <m/>
    <x v="0"/>
    <x v="0"/>
    <x v="0"/>
    <s v=" "/>
    <x v="0"/>
    <m/>
    <x v="0"/>
    <m/>
    <x v="0"/>
    <s v=" "/>
    <n v="17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39"/>
    <m/>
    <x v="0"/>
    <s v=" "/>
    <x v="0"/>
    <x v="0"/>
    <m/>
    <x v="0"/>
    <x v="0"/>
    <x v="0"/>
    <s v=" "/>
    <x v="0"/>
    <m/>
    <x v="0"/>
    <m/>
    <x v="0"/>
    <s v=" "/>
    <n v="17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0"/>
    <m/>
    <x v="0"/>
    <s v=" "/>
    <x v="0"/>
    <x v="0"/>
    <m/>
    <x v="0"/>
    <x v="0"/>
    <x v="0"/>
    <s v=" "/>
    <x v="0"/>
    <m/>
    <x v="0"/>
    <m/>
    <x v="0"/>
    <s v=" "/>
    <n v="17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1"/>
    <m/>
    <x v="0"/>
    <s v=" "/>
    <x v="0"/>
    <x v="0"/>
    <m/>
    <x v="0"/>
    <x v="0"/>
    <x v="0"/>
    <s v=" "/>
    <x v="0"/>
    <m/>
    <x v="0"/>
    <m/>
    <x v="0"/>
    <s v=" "/>
    <n v="17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2"/>
    <m/>
    <x v="0"/>
    <s v=" "/>
    <x v="0"/>
    <x v="0"/>
    <m/>
    <x v="0"/>
    <x v="0"/>
    <x v="0"/>
    <s v=" "/>
    <x v="0"/>
    <m/>
    <x v="0"/>
    <m/>
    <x v="0"/>
    <s v=" "/>
    <n v="17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3"/>
    <m/>
    <x v="0"/>
    <s v=" "/>
    <x v="0"/>
    <x v="0"/>
    <m/>
    <x v="0"/>
    <x v="0"/>
    <x v="0"/>
    <s v=" "/>
    <x v="0"/>
    <m/>
    <x v="0"/>
    <m/>
    <x v="0"/>
    <s v=" "/>
    <n v="17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4"/>
    <m/>
    <x v="0"/>
    <s v=" "/>
    <x v="0"/>
    <x v="0"/>
    <m/>
    <x v="0"/>
    <x v="0"/>
    <x v="0"/>
    <s v=" "/>
    <x v="0"/>
    <m/>
    <x v="0"/>
    <m/>
    <x v="0"/>
    <s v=" "/>
    <n v="17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5"/>
    <m/>
    <x v="0"/>
    <s v=" "/>
    <x v="0"/>
    <x v="0"/>
    <m/>
    <x v="0"/>
    <x v="0"/>
    <x v="0"/>
    <s v=" "/>
    <x v="0"/>
    <m/>
    <x v="0"/>
    <m/>
    <x v="0"/>
    <s v=" "/>
    <n v="17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6"/>
    <m/>
    <x v="0"/>
    <s v=" "/>
    <x v="0"/>
    <x v="0"/>
    <m/>
    <x v="0"/>
    <x v="0"/>
    <x v="0"/>
    <s v=" "/>
    <x v="0"/>
    <m/>
    <x v="0"/>
    <m/>
    <x v="0"/>
    <s v=" "/>
    <n v="17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7"/>
    <m/>
    <x v="0"/>
    <s v=" "/>
    <x v="0"/>
    <x v="0"/>
    <m/>
    <x v="0"/>
    <x v="0"/>
    <x v="0"/>
    <s v=" "/>
    <x v="0"/>
    <m/>
    <x v="0"/>
    <m/>
    <x v="0"/>
    <s v=" "/>
    <n v="17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8"/>
    <m/>
    <x v="0"/>
    <s v=" "/>
    <x v="0"/>
    <x v="0"/>
    <m/>
    <x v="0"/>
    <x v="0"/>
    <x v="0"/>
    <s v=" "/>
    <x v="0"/>
    <m/>
    <x v="0"/>
    <m/>
    <x v="0"/>
    <s v=" "/>
    <n v="17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49"/>
    <m/>
    <x v="0"/>
    <s v=" "/>
    <x v="0"/>
    <x v="0"/>
    <m/>
    <x v="0"/>
    <x v="0"/>
    <x v="0"/>
    <s v=" "/>
    <x v="0"/>
    <m/>
    <x v="0"/>
    <m/>
    <x v="0"/>
    <s v=" "/>
    <n v="17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0"/>
    <m/>
    <x v="0"/>
    <s v=" "/>
    <x v="0"/>
    <x v="0"/>
    <m/>
    <x v="0"/>
    <x v="0"/>
    <x v="0"/>
    <s v=" "/>
    <x v="0"/>
    <m/>
    <x v="0"/>
    <m/>
    <x v="0"/>
    <s v=" "/>
    <n v="17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1"/>
    <m/>
    <x v="0"/>
    <s v=" "/>
    <x v="0"/>
    <x v="0"/>
    <m/>
    <x v="0"/>
    <x v="0"/>
    <x v="0"/>
    <s v=" "/>
    <x v="0"/>
    <m/>
    <x v="0"/>
    <m/>
    <x v="0"/>
    <s v=" "/>
    <n v="17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2"/>
    <m/>
    <x v="0"/>
    <s v=" "/>
    <x v="0"/>
    <x v="0"/>
    <m/>
    <x v="0"/>
    <x v="0"/>
    <x v="0"/>
    <s v=" "/>
    <x v="0"/>
    <m/>
    <x v="0"/>
    <m/>
    <x v="0"/>
    <s v=" "/>
    <n v="17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3"/>
    <m/>
    <x v="0"/>
    <s v=" "/>
    <x v="0"/>
    <x v="0"/>
    <m/>
    <x v="0"/>
    <x v="0"/>
    <x v="0"/>
    <s v=" "/>
    <x v="0"/>
    <m/>
    <x v="0"/>
    <m/>
    <x v="0"/>
    <s v=" "/>
    <n v="17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4"/>
    <m/>
    <x v="0"/>
    <s v=" "/>
    <x v="0"/>
    <x v="0"/>
    <m/>
    <x v="0"/>
    <x v="0"/>
    <x v="0"/>
    <s v=" "/>
    <x v="0"/>
    <m/>
    <x v="0"/>
    <m/>
    <x v="0"/>
    <s v=" "/>
    <n v="17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5"/>
    <m/>
    <x v="0"/>
    <s v=" "/>
    <x v="0"/>
    <x v="0"/>
    <m/>
    <x v="0"/>
    <x v="0"/>
    <x v="0"/>
    <s v=" "/>
    <x v="0"/>
    <m/>
    <x v="0"/>
    <m/>
    <x v="0"/>
    <s v=" "/>
    <n v="17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6"/>
    <m/>
    <x v="0"/>
    <s v=" "/>
    <x v="0"/>
    <x v="0"/>
    <m/>
    <x v="0"/>
    <x v="0"/>
    <x v="0"/>
    <s v=" "/>
    <x v="0"/>
    <m/>
    <x v="0"/>
    <m/>
    <x v="0"/>
    <s v=" "/>
    <n v="17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7"/>
    <m/>
    <x v="0"/>
    <s v=" "/>
    <x v="0"/>
    <x v="0"/>
    <m/>
    <x v="0"/>
    <x v="0"/>
    <x v="0"/>
    <s v=" "/>
    <x v="0"/>
    <m/>
    <x v="0"/>
    <m/>
    <x v="0"/>
    <s v=" "/>
    <n v="17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8"/>
    <m/>
    <x v="0"/>
    <s v=" "/>
    <x v="0"/>
    <x v="0"/>
    <m/>
    <x v="0"/>
    <x v="0"/>
    <x v="0"/>
    <s v=" "/>
    <x v="0"/>
    <m/>
    <x v="0"/>
    <m/>
    <x v="0"/>
    <s v=" "/>
    <n v="17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59"/>
    <m/>
    <x v="0"/>
    <s v=" "/>
    <x v="0"/>
    <x v="0"/>
    <m/>
    <x v="0"/>
    <x v="0"/>
    <x v="0"/>
    <s v=" "/>
    <x v="0"/>
    <m/>
    <x v="0"/>
    <m/>
    <x v="0"/>
    <s v=" "/>
    <n v="17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0"/>
    <m/>
    <x v="0"/>
    <s v=" "/>
    <x v="0"/>
    <x v="0"/>
    <m/>
    <x v="0"/>
    <x v="0"/>
    <x v="0"/>
    <s v=" "/>
    <x v="0"/>
    <m/>
    <x v="0"/>
    <m/>
    <x v="0"/>
    <s v=" "/>
    <n v="17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1"/>
    <m/>
    <x v="0"/>
    <s v=" "/>
    <x v="0"/>
    <x v="0"/>
    <m/>
    <x v="0"/>
    <x v="0"/>
    <x v="0"/>
    <s v=" "/>
    <x v="0"/>
    <m/>
    <x v="0"/>
    <m/>
    <x v="0"/>
    <s v=" "/>
    <n v="17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2"/>
    <m/>
    <x v="0"/>
    <s v=" "/>
    <x v="0"/>
    <x v="0"/>
    <m/>
    <x v="0"/>
    <x v="0"/>
    <x v="0"/>
    <s v=" "/>
    <x v="0"/>
    <m/>
    <x v="0"/>
    <m/>
    <x v="0"/>
    <s v=" "/>
    <n v="17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3"/>
    <m/>
    <x v="0"/>
    <s v=" "/>
    <x v="0"/>
    <x v="0"/>
    <m/>
    <x v="0"/>
    <x v="0"/>
    <x v="0"/>
    <s v=" "/>
    <x v="0"/>
    <m/>
    <x v="0"/>
    <m/>
    <x v="0"/>
    <s v=" "/>
    <n v="17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4"/>
    <m/>
    <x v="0"/>
    <s v=" "/>
    <x v="0"/>
    <x v="0"/>
    <m/>
    <x v="0"/>
    <x v="0"/>
    <x v="0"/>
    <s v=" "/>
    <x v="0"/>
    <m/>
    <x v="0"/>
    <m/>
    <x v="0"/>
    <s v=" "/>
    <n v="17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5"/>
    <m/>
    <x v="0"/>
    <s v=" "/>
    <x v="0"/>
    <x v="0"/>
    <m/>
    <x v="0"/>
    <x v="0"/>
    <x v="0"/>
    <s v=" "/>
    <x v="0"/>
    <m/>
    <x v="0"/>
    <m/>
    <x v="0"/>
    <s v=" "/>
    <n v="17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6"/>
    <m/>
    <x v="0"/>
    <s v=" "/>
    <x v="0"/>
    <x v="0"/>
    <m/>
    <x v="0"/>
    <x v="0"/>
    <x v="0"/>
    <s v=" "/>
    <x v="0"/>
    <m/>
    <x v="0"/>
    <m/>
    <x v="0"/>
    <s v=" "/>
    <n v="17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7"/>
    <m/>
    <x v="0"/>
    <s v=" "/>
    <x v="0"/>
    <x v="0"/>
    <m/>
    <x v="0"/>
    <x v="0"/>
    <x v="0"/>
    <s v=" "/>
    <x v="0"/>
    <m/>
    <x v="0"/>
    <m/>
    <x v="0"/>
    <s v=" "/>
    <n v="17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8"/>
    <m/>
    <x v="0"/>
    <s v=" "/>
    <x v="0"/>
    <x v="0"/>
    <m/>
    <x v="0"/>
    <x v="0"/>
    <x v="0"/>
    <s v=" "/>
    <x v="0"/>
    <m/>
    <x v="0"/>
    <m/>
    <x v="0"/>
    <s v=" "/>
    <n v="17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69"/>
    <m/>
    <x v="0"/>
    <s v=" "/>
    <x v="0"/>
    <x v="0"/>
    <m/>
    <x v="0"/>
    <x v="0"/>
    <x v="0"/>
    <s v=" "/>
    <x v="0"/>
    <m/>
    <x v="0"/>
    <m/>
    <x v="0"/>
    <s v=" "/>
    <n v="17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0"/>
    <m/>
    <x v="0"/>
    <s v=" "/>
    <x v="0"/>
    <x v="0"/>
    <m/>
    <x v="0"/>
    <x v="0"/>
    <x v="0"/>
    <s v=" "/>
    <x v="0"/>
    <m/>
    <x v="0"/>
    <m/>
    <x v="0"/>
    <s v=" "/>
    <n v="17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1"/>
    <m/>
    <x v="0"/>
    <s v=" "/>
    <x v="0"/>
    <x v="0"/>
    <m/>
    <x v="0"/>
    <x v="0"/>
    <x v="0"/>
    <s v=" "/>
    <x v="0"/>
    <m/>
    <x v="0"/>
    <m/>
    <x v="0"/>
    <s v=" "/>
    <n v="17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2"/>
    <m/>
    <x v="0"/>
    <s v=" "/>
    <x v="0"/>
    <x v="0"/>
    <m/>
    <x v="0"/>
    <x v="0"/>
    <x v="0"/>
    <s v=" "/>
    <x v="0"/>
    <m/>
    <x v="0"/>
    <m/>
    <x v="0"/>
    <s v=" "/>
    <n v="17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3"/>
    <m/>
    <x v="0"/>
    <s v=" "/>
    <x v="0"/>
    <x v="0"/>
    <m/>
    <x v="0"/>
    <x v="0"/>
    <x v="0"/>
    <s v=" "/>
    <x v="0"/>
    <m/>
    <x v="0"/>
    <m/>
    <x v="0"/>
    <s v=" "/>
    <n v="17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4"/>
    <m/>
    <x v="0"/>
    <s v=" "/>
    <x v="0"/>
    <x v="0"/>
    <m/>
    <x v="0"/>
    <x v="0"/>
    <x v="0"/>
    <s v=" "/>
    <x v="0"/>
    <m/>
    <x v="0"/>
    <m/>
    <x v="0"/>
    <s v=" "/>
    <n v="17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5"/>
    <m/>
    <x v="0"/>
    <s v=" "/>
    <x v="0"/>
    <x v="0"/>
    <m/>
    <x v="0"/>
    <x v="0"/>
    <x v="0"/>
    <s v=" "/>
    <x v="0"/>
    <m/>
    <x v="0"/>
    <m/>
    <x v="0"/>
    <s v=" "/>
    <n v="17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6"/>
    <m/>
    <x v="0"/>
    <s v=" "/>
    <x v="0"/>
    <x v="0"/>
    <m/>
    <x v="0"/>
    <x v="0"/>
    <x v="0"/>
    <s v=" "/>
    <x v="0"/>
    <m/>
    <x v="0"/>
    <m/>
    <x v="0"/>
    <s v=" "/>
    <n v="17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7"/>
    <m/>
    <x v="0"/>
    <s v=" "/>
    <x v="0"/>
    <x v="0"/>
    <m/>
    <x v="0"/>
    <x v="0"/>
    <x v="0"/>
    <s v=" "/>
    <x v="0"/>
    <m/>
    <x v="0"/>
    <m/>
    <x v="0"/>
    <s v=" "/>
    <n v="17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8"/>
    <m/>
    <x v="0"/>
    <s v=" "/>
    <x v="0"/>
    <x v="0"/>
    <m/>
    <x v="0"/>
    <x v="0"/>
    <x v="0"/>
    <s v=" "/>
    <x v="0"/>
    <m/>
    <x v="0"/>
    <m/>
    <x v="0"/>
    <s v=" "/>
    <n v="17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79"/>
    <m/>
    <x v="0"/>
    <s v=" "/>
    <x v="0"/>
    <x v="0"/>
    <m/>
    <x v="0"/>
    <x v="0"/>
    <x v="0"/>
    <s v=" "/>
    <x v="0"/>
    <m/>
    <x v="0"/>
    <m/>
    <x v="0"/>
    <s v=" "/>
    <n v="17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0"/>
    <m/>
    <x v="0"/>
    <s v=" "/>
    <x v="0"/>
    <x v="0"/>
    <m/>
    <x v="0"/>
    <x v="0"/>
    <x v="0"/>
    <s v=" "/>
    <x v="0"/>
    <m/>
    <x v="0"/>
    <m/>
    <x v="0"/>
    <s v=" "/>
    <n v="17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1"/>
    <m/>
    <x v="0"/>
    <s v=" "/>
    <x v="0"/>
    <x v="0"/>
    <m/>
    <x v="0"/>
    <x v="0"/>
    <x v="0"/>
    <s v=" "/>
    <x v="0"/>
    <m/>
    <x v="0"/>
    <m/>
    <x v="0"/>
    <s v=" "/>
    <n v="17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2"/>
    <m/>
    <x v="0"/>
    <s v=" "/>
    <x v="0"/>
    <x v="0"/>
    <m/>
    <x v="0"/>
    <x v="0"/>
    <x v="0"/>
    <s v=" "/>
    <x v="0"/>
    <m/>
    <x v="0"/>
    <m/>
    <x v="0"/>
    <s v=" "/>
    <n v="17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3"/>
    <m/>
    <x v="0"/>
    <s v=" "/>
    <x v="0"/>
    <x v="0"/>
    <m/>
    <x v="0"/>
    <x v="0"/>
    <x v="0"/>
    <s v=" "/>
    <x v="0"/>
    <m/>
    <x v="0"/>
    <m/>
    <x v="0"/>
    <s v=" "/>
    <n v="17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4"/>
    <m/>
    <x v="0"/>
    <s v=" "/>
    <x v="0"/>
    <x v="0"/>
    <m/>
    <x v="0"/>
    <x v="0"/>
    <x v="0"/>
    <s v=" "/>
    <x v="0"/>
    <m/>
    <x v="0"/>
    <m/>
    <x v="0"/>
    <s v=" "/>
    <n v="17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5"/>
    <m/>
    <x v="0"/>
    <s v=" "/>
    <x v="0"/>
    <x v="0"/>
    <m/>
    <x v="0"/>
    <x v="0"/>
    <x v="0"/>
    <s v=" "/>
    <x v="0"/>
    <m/>
    <x v="0"/>
    <m/>
    <x v="0"/>
    <s v=" "/>
    <n v="17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6"/>
    <m/>
    <x v="0"/>
    <s v=" "/>
    <x v="0"/>
    <x v="0"/>
    <m/>
    <x v="0"/>
    <x v="0"/>
    <x v="0"/>
    <s v=" "/>
    <x v="0"/>
    <m/>
    <x v="0"/>
    <m/>
    <x v="0"/>
    <s v=" "/>
    <n v="17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7"/>
    <m/>
    <x v="0"/>
    <s v=" "/>
    <x v="0"/>
    <x v="0"/>
    <m/>
    <x v="0"/>
    <x v="0"/>
    <x v="0"/>
    <s v=" "/>
    <x v="0"/>
    <m/>
    <x v="0"/>
    <m/>
    <x v="0"/>
    <s v=" "/>
    <n v="17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8"/>
    <m/>
    <x v="0"/>
    <s v=" "/>
    <x v="0"/>
    <x v="0"/>
    <m/>
    <x v="0"/>
    <x v="0"/>
    <x v="0"/>
    <s v=" "/>
    <x v="0"/>
    <m/>
    <x v="0"/>
    <m/>
    <x v="0"/>
    <s v=" "/>
    <n v="17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89"/>
    <m/>
    <x v="0"/>
    <s v=" "/>
    <x v="0"/>
    <x v="0"/>
    <m/>
    <x v="0"/>
    <x v="0"/>
    <x v="0"/>
    <s v=" "/>
    <x v="0"/>
    <m/>
    <x v="0"/>
    <m/>
    <x v="0"/>
    <s v=" "/>
    <n v="17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0"/>
    <m/>
    <x v="0"/>
    <s v=" "/>
    <x v="0"/>
    <x v="0"/>
    <m/>
    <x v="0"/>
    <x v="0"/>
    <x v="0"/>
    <s v=" "/>
    <x v="0"/>
    <m/>
    <x v="0"/>
    <m/>
    <x v="0"/>
    <s v=" "/>
    <n v="17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1"/>
    <m/>
    <x v="0"/>
    <s v=" "/>
    <x v="0"/>
    <x v="0"/>
    <m/>
    <x v="0"/>
    <x v="0"/>
    <x v="0"/>
    <s v=" "/>
    <x v="0"/>
    <m/>
    <x v="0"/>
    <m/>
    <x v="0"/>
    <s v=" "/>
    <n v="17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2"/>
    <m/>
    <x v="0"/>
    <s v=" "/>
    <x v="0"/>
    <x v="0"/>
    <m/>
    <x v="0"/>
    <x v="0"/>
    <x v="0"/>
    <s v=" "/>
    <x v="0"/>
    <m/>
    <x v="0"/>
    <m/>
    <x v="0"/>
    <s v=" "/>
    <n v="17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3"/>
    <m/>
    <x v="0"/>
    <s v=" "/>
    <x v="0"/>
    <x v="0"/>
    <m/>
    <x v="0"/>
    <x v="0"/>
    <x v="0"/>
    <s v=" "/>
    <x v="0"/>
    <m/>
    <x v="0"/>
    <m/>
    <x v="0"/>
    <s v=" "/>
    <n v="17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4"/>
    <m/>
    <x v="0"/>
    <s v=" "/>
    <x v="0"/>
    <x v="0"/>
    <m/>
    <x v="0"/>
    <x v="0"/>
    <x v="0"/>
    <s v=" "/>
    <x v="0"/>
    <m/>
    <x v="0"/>
    <m/>
    <x v="0"/>
    <s v=" "/>
    <n v="17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5"/>
    <m/>
    <x v="0"/>
    <s v=" "/>
    <x v="0"/>
    <x v="0"/>
    <m/>
    <x v="0"/>
    <x v="0"/>
    <x v="0"/>
    <s v=" "/>
    <x v="0"/>
    <m/>
    <x v="0"/>
    <m/>
    <x v="0"/>
    <s v=" "/>
    <n v="17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6"/>
    <m/>
    <x v="0"/>
    <s v=" "/>
    <x v="0"/>
    <x v="0"/>
    <m/>
    <x v="0"/>
    <x v="0"/>
    <x v="0"/>
    <s v=" "/>
    <x v="0"/>
    <m/>
    <x v="0"/>
    <m/>
    <x v="0"/>
    <s v=" "/>
    <n v="17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7"/>
    <m/>
    <x v="0"/>
    <s v=" "/>
    <x v="0"/>
    <x v="0"/>
    <m/>
    <x v="0"/>
    <x v="0"/>
    <x v="0"/>
    <s v=" "/>
    <x v="0"/>
    <m/>
    <x v="0"/>
    <m/>
    <x v="0"/>
    <s v=" "/>
    <n v="17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8"/>
    <m/>
    <x v="0"/>
    <s v=" "/>
    <x v="0"/>
    <x v="0"/>
    <m/>
    <x v="0"/>
    <x v="0"/>
    <x v="0"/>
    <s v=" "/>
    <x v="0"/>
    <m/>
    <x v="0"/>
    <m/>
    <x v="0"/>
    <s v=" "/>
    <n v="17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799"/>
    <m/>
    <x v="0"/>
    <s v=" "/>
    <x v="0"/>
    <x v="0"/>
    <m/>
    <x v="0"/>
    <x v="0"/>
    <x v="0"/>
    <s v=" "/>
    <x v="0"/>
    <m/>
    <x v="0"/>
    <m/>
    <x v="0"/>
    <s v=" "/>
    <n v="17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0"/>
    <m/>
    <x v="0"/>
    <s v=" "/>
    <x v="0"/>
    <x v="0"/>
    <m/>
    <x v="0"/>
    <x v="0"/>
    <x v="0"/>
    <s v=" "/>
    <x v="0"/>
    <m/>
    <x v="0"/>
    <m/>
    <x v="0"/>
    <s v=" "/>
    <n v="18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1"/>
    <m/>
    <x v="0"/>
    <s v=" "/>
    <x v="0"/>
    <x v="0"/>
    <m/>
    <x v="0"/>
    <x v="0"/>
    <x v="0"/>
    <s v=" "/>
    <x v="0"/>
    <m/>
    <x v="0"/>
    <m/>
    <x v="0"/>
    <s v=" "/>
    <n v="18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2"/>
    <m/>
    <x v="0"/>
    <s v=" "/>
    <x v="0"/>
    <x v="0"/>
    <m/>
    <x v="0"/>
    <x v="0"/>
    <x v="0"/>
    <s v=" "/>
    <x v="0"/>
    <m/>
    <x v="0"/>
    <m/>
    <x v="0"/>
    <s v=" "/>
    <n v="18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3"/>
    <m/>
    <x v="0"/>
    <s v=" "/>
    <x v="0"/>
    <x v="0"/>
    <m/>
    <x v="0"/>
    <x v="0"/>
    <x v="0"/>
    <s v=" "/>
    <x v="0"/>
    <m/>
    <x v="0"/>
    <m/>
    <x v="0"/>
    <s v=" "/>
    <n v="18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4"/>
    <m/>
    <x v="0"/>
    <s v=" "/>
    <x v="0"/>
    <x v="0"/>
    <m/>
    <x v="0"/>
    <x v="0"/>
    <x v="0"/>
    <s v=" "/>
    <x v="0"/>
    <m/>
    <x v="0"/>
    <m/>
    <x v="0"/>
    <s v=" "/>
    <n v="18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5"/>
    <m/>
    <x v="0"/>
    <s v=" "/>
    <x v="0"/>
    <x v="0"/>
    <m/>
    <x v="0"/>
    <x v="0"/>
    <x v="0"/>
    <s v=" "/>
    <x v="0"/>
    <m/>
    <x v="0"/>
    <m/>
    <x v="0"/>
    <s v=" "/>
    <n v="18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6"/>
    <m/>
    <x v="0"/>
    <s v=" "/>
    <x v="0"/>
    <x v="0"/>
    <m/>
    <x v="0"/>
    <x v="0"/>
    <x v="0"/>
    <s v=" "/>
    <x v="0"/>
    <m/>
    <x v="0"/>
    <m/>
    <x v="0"/>
    <s v=" "/>
    <n v="18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7"/>
    <m/>
    <x v="0"/>
    <s v=" "/>
    <x v="0"/>
    <x v="0"/>
    <m/>
    <x v="0"/>
    <x v="0"/>
    <x v="0"/>
    <s v=" "/>
    <x v="0"/>
    <m/>
    <x v="0"/>
    <m/>
    <x v="0"/>
    <s v=" "/>
    <n v="18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8"/>
    <m/>
    <x v="0"/>
    <s v=" "/>
    <x v="0"/>
    <x v="0"/>
    <m/>
    <x v="0"/>
    <x v="0"/>
    <x v="0"/>
    <s v=" "/>
    <x v="0"/>
    <m/>
    <x v="0"/>
    <m/>
    <x v="0"/>
    <s v=" "/>
    <n v="18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09"/>
    <m/>
    <x v="0"/>
    <s v=" "/>
    <x v="0"/>
    <x v="0"/>
    <m/>
    <x v="0"/>
    <x v="0"/>
    <x v="0"/>
    <s v=" "/>
    <x v="0"/>
    <m/>
    <x v="0"/>
    <m/>
    <x v="0"/>
    <s v=" "/>
    <n v="18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0"/>
    <m/>
    <x v="0"/>
    <s v=" "/>
    <x v="0"/>
    <x v="0"/>
    <m/>
    <x v="0"/>
    <x v="0"/>
    <x v="0"/>
    <s v=" "/>
    <x v="0"/>
    <m/>
    <x v="0"/>
    <m/>
    <x v="0"/>
    <s v=" "/>
    <n v="18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1"/>
    <m/>
    <x v="0"/>
    <s v=" "/>
    <x v="0"/>
    <x v="0"/>
    <m/>
    <x v="0"/>
    <x v="0"/>
    <x v="0"/>
    <s v=" "/>
    <x v="0"/>
    <m/>
    <x v="0"/>
    <m/>
    <x v="0"/>
    <s v=" "/>
    <n v="18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2"/>
    <m/>
    <x v="0"/>
    <s v=" "/>
    <x v="0"/>
    <x v="0"/>
    <m/>
    <x v="0"/>
    <x v="0"/>
    <x v="0"/>
    <s v=" "/>
    <x v="0"/>
    <m/>
    <x v="0"/>
    <m/>
    <x v="0"/>
    <s v=" "/>
    <n v="18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3"/>
    <m/>
    <x v="0"/>
    <s v=" "/>
    <x v="0"/>
    <x v="0"/>
    <m/>
    <x v="0"/>
    <x v="0"/>
    <x v="0"/>
    <s v=" "/>
    <x v="0"/>
    <m/>
    <x v="0"/>
    <m/>
    <x v="0"/>
    <s v=" "/>
    <n v="18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4"/>
    <m/>
    <x v="0"/>
    <s v=" "/>
    <x v="0"/>
    <x v="0"/>
    <m/>
    <x v="0"/>
    <x v="0"/>
    <x v="0"/>
    <s v=" "/>
    <x v="0"/>
    <m/>
    <x v="0"/>
    <m/>
    <x v="0"/>
    <s v=" "/>
    <n v="18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5"/>
    <m/>
    <x v="0"/>
    <s v=" "/>
    <x v="0"/>
    <x v="0"/>
    <m/>
    <x v="0"/>
    <x v="0"/>
    <x v="0"/>
    <s v=" "/>
    <x v="0"/>
    <m/>
    <x v="0"/>
    <m/>
    <x v="0"/>
    <s v=" "/>
    <n v="18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6"/>
    <m/>
    <x v="0"/>
    <s v=" "/>
    <x v="0"/>
    <x v="0"/>
    <m/>
    <x v="0"/>
    <x v="0"/>
    <x v="0"/>
    <s v=" "/>
    <x v="0"/>
    <m/>
    <x v="0"/>
    <m/>
    <x v="0"/>
    <s v=" "/>
    <n v="18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7"/>
    <m/>
    <x v="0"/>
    <s v=" "/>
    <x v="0"/>
    <x v="0"/>
    <m/>
    <x v="0"/>
    <x v="0"/>
    <x v="0"/>
    <s v=" "/>
    <x v="0"/>
    <m/>
    <x v="0"/>
    <m/>
    <x v="0"/>
    <s v=" "/>
    <n v="18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8"/>
    <m/>
    <x v="0"/>
    <s v=" "/>
    <x v="0"/>
    <x v="0"/>
    <m/>
    <x v="0"/>
    <x v="0"/>
    <x v="0"/>
    <s v=" "/>
    <x v="0"/>
    <m/>
    <x v="0"/>
    <m/>
    <x v="0"/>
    <s v=" "/>
    <n v="18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19"/>
    <m/>
    <x v="0"/>
    <s v=" "/>
    <x v="0"/>
    <x v="0"/>
    <m/>
    <x v="0"/>
    <x v="0"/>
    <x v="0"/>
    <s v=" "/>
    <x v="0"/>
    <m/>
    <x v="0"/>
    <m/>
    <x v="0"/>
    <s v=" "/>
    <n v="18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0"/>
    <m/>
    <x v="0"/>
    <s v=" "/>
    <x v="0"/>
    <x v="0"/>
    <m/>
    <x v="0"/>
    <x v="0"/>
    <x v="0"/>
    <s v=" "/>
    <x v="0"/>
    <m/>
    <x v="0"/>
    <m/>
    <x v="0"/>
    <s v=" "/>
    <n v="18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1"/>
    <m/>
    <x v="0"/>
    <s v=" "/>
    <x v="0"/>
    <x v="0"/>
    <m/>
    <x v="0"/>
    <x v="0"/>
    <x v="0"/>
    <s v=" "/>
    <x v="0"/>
    <m/>
    <x v="0"/>
    <m/>
    <x v="0"/>
    <s v=" "/>
    <n v="18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2"/>
    <m/>
    <x v="0"/>
    <s v=" "/>
    <x v="0"/>
    <x v="0"/>
    <m/>
    <x v="0"/>
    <x v="0"/>
    <x v="0"/>
    <s v=" "/>
    <x v="0"/>
    <m/>
    <x v="0"/>
    <m/>
    <x v="0"/>
    <s v=" "/>
    <n v="18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3"/>
    <m/>
    <x v="0"/>
    <s v=" "/>
    <x v="0"/>
    <x v="0"/>
    <m/>
    <x v="0"/>
    <x v="0"/>
    <x v="0"/>
    <s v=" "/>
    <x v="0"/>
    <m/>
    <x v="0"/>
    <m/>
    <x v="0"/>
    <s v=" "/>
    <n v="18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4"/>
    <m/>
    <x v="0"/>
    <s v=" "/>
    <x v="0"/>
    <x v="0"/>
    <m/>
    <x v="0"/>
    <x v="0"/>
    <x v="0"/>
    <s v=" "/>
    <x v="0"/>
    <m/>
    <x v="0"/>
    <m/>
    <x v="0"/>
    <s v=" "/>
    <n v="18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5"/>
    <m/>
    <x v="0"/>
    <s v=" "/>
    <x v="0"/>
    <x v="0"/>
    <m/>
    <x v="0"/>
    <x v="0"/>
    <x v="0"/>
    <s v=" "/>
    <x v="0"/>
    <m/>
    <x v="0"/>
    <m/>
    <x v="0"/>
    <s v=" "/>
    <n v="18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6"/>
    <m/>
    <x v="0"/>
    <s v=" "/>
    <x v="0"/>
    <x v="0"/>
    <m/>
    <x v="0"/>
    <x v="0"/>
    <x v="0"/>
    <s v=" "/>
    <x v="0"/>
    <m/>
    <x v="0"/>
    <m/>
    <x v="0"/>
    <s v=" "/>
    <n v="18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7"/>
    <m/>
    <x v="0"/>
    <s v=" "/>
    <x v="0"/>
    <x v="0"/>
    <m/>
    <x v="0"/>
    <x v="0"/>
    <x v="0"/>
    <s v=" "/>
    <x v="0"/>
    <m/>
    <x v="0"/>
    <m/>
    <x v="0"/>
    <s v=" "/>
    <n v="18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8"/>
    <m/>
    <x v="0"/>
    <s v=" "/>
    <x v="0"/>
    <x v="0"/>
    <m/>
    <x v="0"/>
    <x v="0"/>
    <x v="0"/>
    <s v=" "/>
    <x v="0"/>
    <m/>
    <x v="0"/>
    <m/>
    <x v="0"/>
    <s v=" "/>
    <n v="18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29"/>
    <m/>
    <x v="0"/>
    <s v=" "/>
    <x v="0"/>
    <x v="0"/>
    <m/>
    <x v="0"/>
    <x v="0"/>
    <x v="0"/>
    <s v=" "/>
    <x v="0"/>
    <m/>
    <x v="0"/>
    <m/>
    <x v="0"/>
    <s v=" "/>
    <n v="18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0"/>
    <m/>
    <x v="0"/>
    <s v=" "/>
    <x v="0"/>
    <x v="0"/>
    <m/>
    <x v="0"/>
    <x v="0"/>
    <x v="0"/>
    <s v=" "/>
    <x v="0"/>
    <m/>
    <x v="0"/>
    <m/>
    <x v="0"/>
    <s v=" "/>
    <n v="18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1"/>
    <m/>
    <x v="0"/>
    <s v=" "/>
    <x v="0"/>
    <x v="0"/>
    <m/>
    <x v="0"/>
    <x v="0"/>
    <x v="0"/>
    <s v=" "/>
    <x v="0"/>
    <m/>
    <x v="0"/>
    <m/>
    <x v="0"/>
    <s v=" "/>
    <n v="18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2"/>
    <m/>
    <x v="0"/>
    <s v=" "/>
    <x v="0"/>
    <x v="0"/>
    <m/>
    <x v="0"/>
    <x v="0"/>
    <x v="0"/>
    <s v=" "/>
    <x v="0"/>
    <m/>
    <x v="0"/>
    <m/>
    <x v="0"/>
    <s v=" "/>
    <n v="18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3"/>
    <m/>
    <x v="0"/>
    <s v=" "/>
    <x v="0"/>
    <x v="0"/>
    <m/>
    <x v="0"/>
    <x v="0"/>
    <x v="0"/>
    <s v=" "/>
    <x v="0"/>
    <m/>
    <x v="0"/>
    <m/>
    <x v="0"/>
    <s v=" "/>
    <n v="18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4"/>
    <m/>
    <x v="0"/>
    <s v=" "/>
    <x v="0"/>
    <x v="0"/>
    <m/>
    <x v="0"/>
    <x v="0"/>
    <x v="0"/>
    <s v=" "/>
    <x v="0"/>
    <m/>
    <x v="0"/>
    <m/>
    <x v="0"/>
    <s v=" "/>
    <n v="18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5"/>
    <m/>
    <x v="0"/>
    <s v=" "/>
    <x v="0"/>
    <x v="0"/>
    <m/>
    <x v="0"/>
    <x v="0"/>
    <x v="0"/>
    <s v=" "/>
    <x v="0"/>
    <m/>
    <x v="0"/>
    <m/>
    <x v="0"/>
    <s v=" "/>
    <n v="18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6"/>
    <m/>
    <x v="0"/>
    <s v=" "/>
    <x v="0"/>
    <x v="0"/>
    <m/>
    <x v="0"/>
    <x v="0"/>
    <x v="0"/>
    <s v=" "/>
    <x v="0"/>
    <m/>
    <x v="0"/>
    <m/>
    <x v="0"/>
    <s v=" "/>
    <n v="18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7"/>
    <m/>
    <x v="0"/>
    <s v=" "/>
    <x v="0"/>
    <x v="0"/>
    <m/>
    <x v="0"/>
    <x v="0"/>
    <x v="0"/>
    <s v=" "/>
    <x v="0"/>
    <m/>
    <x v="0"/>
    <m/>
    <x v="0"/>
    <s v=" "/>
    <n v="18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8"/>
    <m/>
    <x v="0"/>
    <s v=" "/>
    <x v="0"/>
    <x v="0"/>
    <m/>
    <x v="0"/>
    <x v="0"/>
    <x v="0"/>
    <s v=" "/>
    <x v="0"/>
    <m/>
    <x v="0"/>
    <m/>
    <x v="0"/>
    <s v=" "/>
    <n v="18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39"/>
    <m/>
    <x v="0"/>
    <s v=" "/>
    <x v="0"/>
    <x v="0"/>
    <m/>
    <x v="0"/>
    <x v="0"/>
    <x v="0"/>
    <s v=" "/>
    <x v="0"/>
    <m/>
    <x v="0"/>
    <m/>
    <x v="0"/>
    <s v=" "/>
    <n v="18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0"/>
    <m/>
    <x v="0"/>
    <s v=" "/>
    <x v="0"/>
    <x v="0"/>
    <m/>
    <x v="0"/>
    <x v="0"/>
    <x v="0"/>
    <s v=" "/>
    <x v="0"/>
    <m/>
    <x v="0"/>
    <m/>
    <x v="0"/>
    <s v=" "/>
    <n v="18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1"/>
    <m/>
    <x v="0"/>
    <s v=" "/>
    <x v="0"/>
    <x v="0"/>
    <m/>
    <x v="0"/>
    <x v="0"/>
    <x v="0"/>
    <s v=" "/>
    <x v="0"/>
    <m/>
    <x v="0"/>
    <m/>
    <x v="0"/>
    <s v=" "/>
    <n v="18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2"/>
    <m/>
    <x v="0"/>
    <s v=" "/>
    <x v="0"/>
    <x v="0"/>
    <m/>
    <x v="0"/>
    <x v="0"/>
    <x v="0"/>
    <s v=" "/>
    <x v="0"/>
    <m/>
    <x v="0"/>
    <m/>
    <x v="0"/>
    <s v=" "/>
    <n v="18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3"/>
    <m/>
    <x v="0"/>
    <s v=" "/>
    <x v="0"/>
    <x v="0"/>
    <m/>
    <x v="0"/>
    <x v="0"/>
    <x v="0"/>
    <s v=" "/>
    <x v="0"/>
    <m/>
    <x v="0"/>
    <m/>
    <x v="0"/>
    <s v=" "/>
    <n v="18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4"/>
    <m/>
    <x v="0"/>
    <s v=" "/>
    <x v="0"/>
    <x v="0"/>
    <m/>
    <x v="0"/>
    <x v="0"/>
    <x v="0"/>
    <s v=" "/>
    <x v="0"/>
    <m/>
    <x v="0"/>
    <m/>
    <x v="0"/>
    <s v=" "/>
    <n v="18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5"/>
    <m/>
    <x v="0"/>
    <s v=" "/>
    <x v="0"/>
    <x v="0"/>
    <m/>
    <x v="0"/>
    <x v="0"/>
    <x v="0"/>
    <s v=" "/>
    <x v="0"/>
    <m/>
    <x v="0"/>
    <m/>
    <x v="0"/>
    <s v=" "/>
    <n v="18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6"/>
    <m/>
    <x v="0"/>
    <s v=" "/>
    <x v="0"/>
    <x v="0"/>
    <m/>
    <x v="0"/>
    <x v="0"/>
    <x v="0"/>
    <s v=" "/>
    <x v="0"/>
    <m/>
    <x v="0"/>
    <m/>
    <x v="0"/>
    <s v=" "/>
    <n v="18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7"/>
    <m/>
    <x v="0"/>
    <s v=" "/>
    <x v="0"/>
    <x v="0"/>
    <m/>
    <x v="0"/>
    <x v="0"/>
    <x v="0"/>
    <s v=" "/>
    <x v="0"/>
    <m/>
    <x v="0"/>
    <m/>
    <x v="0"/>
    <s v=" "/>
    <n v="18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8"/>
    <m/>
    <x v="0"/>
    <s v=" "/>
    <x v="0"/>
    <x v="0"/>
    <m/>
    <x v="0"/>
    <x v="0"/>
    <x v="0"/>
    <s v=" "/>
    <x v="0"/>
    <m/>
    <x v="0"/>
    <m/>
    <x v="0"/>
    <s v=" "/>
    <n v="18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49"/>
    <m/>
    <x v="0"/>
    <s v=" "/>
    <x v="0"/>
    <x v="0"/>
    <m/>
    <x v="0"/>
    <x v="0"/>
    <x v="0"/>
    <s v=" "/>
    <x v="0"/>
    <m/>
    <x v="0"/>
    <m/>
    <x v="0"/>
    <s v=" "/>
    <n v="18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0"/>
    <m/>
    <x v="0"/>
    <s v=" "/>
    <x v="0"/>
    <x v="0"/>
    <m/>
    <x v="0"/>
    <x v="0"/>
    <x v="0"/>
    <s v=" "/>
    <x v="0"/>
    <m/>
    <x v="0"/>
    <m/>
    <x v="0"/>
    <s v=" "/>
    <n v="18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1"/>
    <m/>
    <x v="0"/>
    <s v=" "/>
    <x v="0"/>
    <x v="0"/>
    <m/>
    <x v="0"/>
    <x v="0"/>
    <x v="0"/>
    <s v=" "/>
    <x v="0"/>
    <m/>
    <x v="0"/>
    <m/>
    <x v="0"/>
    <s v=" "/>
    <n v="18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2"/>
    <m/>
    <x v="0"/>
    <s v=" "/>
    <x v="0"/>
    <x v="0"/>
    <m/>
    <x v="0"/>
    <x v="0"/>
    <x v="0"/>
    <s v=" "/>
    <x v="0"/>
    <m/>
    <x v="0"/>
    <m/>
    <x v="0"/>
    <s v=" "/>
    <n v="18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3"/>
    <m/>
    <x v="0"/>
    <s v=" "/>
    <x v="0"/>
    <x v="0"/>
    <m/>
    <x v="0"/>
    <x v="0"/>
    <x v="0"/>
    <s v=" "/>
    <x v="0"/>
    <m/>
    <x v="0"/>
    <m/>
    <x v="0"/>
    <s v=" "/>
    <n v="18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4"/>
    <m/>
    <x v="0"/>
    <s v=" "/>
    <x v="0"/>
    <x v="0"/>
    <m/>
    <x v="0"/>
    <x v="0"/>
    <x v="0"/>
    <s v=" "/>
    <x v="0"/>
    <m/>
    <x v="0"/>
    <m/>
    <x v="0"/>
    <s v=" "/>
    <n v="18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5"/>
    <m/>
    <x v="0"/>
    <s v=" "/>
    <x v="0"/>
    <x v="0"/>
    <m/>
    <x v="0"/>
    <x v="0"/>
    <x v="0"/>
    <s v=" "/>
    <x v="0"/>
    <m/>
    <x v="0"/>
    <m/>
    <x v="0"/>
    <s v=" "/>
    <n v="18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6"/>
    <m/>
    <x v="0"/>
    <s v=" "/>
    <x v="0"/>
    <x v="0"/>
    <m/>
    <x v="0"/>
    <x v="0"/>
    <x v="0"/>
    <s v=" "/>
    <x v="0"/>
    <m/>
    <x v="0"/>
    <m/>
    <x v="0"/>
    <s v=" "/>
    <n v="18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7"/>
    <m/>
    <x v="0"/>
    <s v=" "/>
    <x v="0"/>
    <x v="0"/>
    <m/>
    <x v="0"/>
    <x v="0"/>
    <x v="0"/>
    <s v=" "/>
    <x v="0"/>
    <m/>
    <x v="0"/>
    <m/>
    <x v="0"/>
    <s v=" "/>
    <n v="18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8"/>
    <m/>
    <x v="0"/>
    <s v=" "/>
    <x v="0"/>
    <x v="0"/>
    <m/>
    <x v="0"/>
    <x v="0"/>
    <x v="0"/>
    <s v=" "/>
    <x v="0"/>
    <m/>
    <x v="0"/>
    <m/>
    <x v="0"/>
    <s v=" "/>
    <n v="18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59"/>
    <m/>
    <x v="0"/>
    <s v=" "/>
    <x v="0"/>
    <x v="0"/>
    <m/>
    <x v="0"/>
    <x v="0"/>
    <x v="0"/>
    <s v=" "/>
    <x v="0"/>
    <m/>
    <x v="0"/>
    <m/>
    <x v="0"/>
    <s v=" "/>
    <n v="18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0"/>
    <m/>
    <x v="0"/>
    <s v=" "/>
    <x v="0"/>
    <x v="0"/>
    <m/>
    <x v="0"/>
    <x v="0"/>
    <x v="0"/>
    <s v=" "/>
    <x v="0"/>
    <m/>
    <x v="0"/>
    <m/>
    <x v="0"/>
    <s v=" "/>
    <n v="18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1"/>
    <m/>
    <x v="0"/>
    <s v=" "/>
    <x v="0"/>
    <x v="0"/>
    <m/>
    <x v="0"/>
    <x v="0"/>
    <x v="0"/>
    <s v=" "/>
    <x v="0"/>
    <m/>
    <x v="0"/>
    <m/>
    <x v="0"/>
    <s v=" "/>
    <n v="18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2"/>
    <m/>
    <x v="0"/>
    <s v=" "/>
    <x v="0"/>
    <x v="0"/>
    <m/>
    <x v="0"/>
    <x v="0"/>
    <x v="0"/>
    <s v=" "/>
    <x v="0"/>
    <m/>
    <x v="0"/>
    <m/>
    <x v="0"/>
    <s v=" "/>
    <n v="18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3"/>
    <m/>
    <x v="0"/>
    <s v=" "/>
    <x v="0"/>
    <x v="0"/>
    <m/>
    <x v="0"/>
    <x v="0"/>
    <x v="0"/>
    <s v=" "/>
    <x v="0"/>
    <m/>
    <x v="0"/>
    <m/>
    <x v="0"/>
    <s v=" "/>
    <n v="18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4"/>
    <m/>
    <x v="0"/>
    <s v=" "/>
    <x v="0"/>
    <x v="0"/>
    <m/>
    <x v="0"/>
    <x v="0"/>
    <x v="0"/>
    <s v=" "/>
    <x v="0"/>
    <m/>
    <x v="0"/>
    <m/>
    <x v="0"/>
    <s v=" "/>
    <n v="18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5"/>
    <m/>
    <x v="0"/>
    <s v=" "/>
    <x v="0"/>
    <x v="0"/>
    <m/>
    <x v="0"/>
    <x v="0"/>
    <x v="0"/>
    <s v=" "/>
    <x v="0"/>
    <m/>
    <x v="0"/>
    <m/>
    <x v="0"/>
    <s v=" "/>
    <n v="18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6"/>
    <m/>
    <x v="0"/>
    <s v=" "/>
    <x v="0"/>
    <x v="0"/>
    <m/>
    <x v="0"/>
    <x v="0"/>
    <x v="0"/>
    <s v=" "/>
    <x v="0"/>
    <m/>
    <x v="0"/>
    <m/>
    <x v="0"/>
    <s v=" "/>
    <n v="18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7"/>
    <m/>
    <x v="0"/>
    <s v=" "/>
    <x v="0"/>
    <x v="0"/>
    <m/>
    <x v="0"/>
    <x v="0"/>
    <x v="0"/>
    <s v=" "/>
    <x v="0"/>
    <m/>
    <x v="0"/>
    <m/>
    <x v="0"/>
    <s v=" "/>
    <n v="18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8"/>
    <m/>
    <x v="0"/>
    <s v=" "/>
    <x v="0"/>
    <x v="0"/>
    <m/>
    <x v="0"/>
    <x v="0"/>
    <x v="0"/>
    <s v=" "/>
    <x v="0"/>
    <m/>
    <x v="0"/>
    <m/>
    <x v="0"/>
    <s v=" "/>
    <n v="18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69"/>
    <m/>
    <x v="0"/>
    <s v=" "/>
    <x v="0"/>
    <x v="0"/>
    <m/>
    <x v="0"/>
    <x v="0"/>
    <x v="0"/>
    <s v=" "/>
    <x v="0"/>
    <m/>
    <x v="0"/>
    <m/>
    <x v="0"/>
    <s v=" "/>
    <n v="18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0"/>
    <m/>
    <x v="0"/>
    <s v=" "/>
    <x v="0"/>
    <x v="0"/>
    <m/>
    <x v="0"/>
    <x v="0"/>
    <x v="0"/>
    <s v=" "/>
    <x v="0"/>
    <m/>
    <x v="0"/>
    <m/>
    <x v="0"/>
    <s v=" "/>
    <n v="18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1"/>
    <m/>
    <x v="0"/>
    <s v=" "/>
    <x v="0"/>
    <x v="0"/>
    <m/>
    <x v="0"/>
    <x v="0"/>
    <x v="0"/>
    <s v=" "/>
    <x v="0"/>
    <m/>
    <x v="0"/>
    <m/>
    <x v="0"/>
    <s v=" "/>
    <n v="18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2"/>
    <m/>
    <x v="0"/>
    <s v=" "/>
    <x v="0"/>
    <x v="0"/>
    <m/>
    <x v="0"/>
    <x v="0"/>
    <x v="0"/>
    <s v=" "/>
    <x v="0"/>
    <m/>
    <x v="0"/>
    <m/>
    <x v="0"/>
    <s v=" "/>
    <n v="18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3"/>
    <m/>
    <x v="0"/>
    <s v=" "/>
    <x v="0"/>
    <x v="0"/>
    <m/>
    <x v="0"/>
    <x v="0"/>
    <x v="0"/>
    <s v=" "/>
    <x v="0"/>
    <m/>
    <x v="0"/>
    <m/>
    <x v="0"/>
    <s v=" "/>
    <n v="18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4"/>
    <m/>
    <x v="0"/>
    <s v=" "/>
    <x v="0"/>
    <x v="0"/>
    <m/>
    <x v="0"/>
    <x v="0"/>
    <x v="0"/>
    <s v=" "/>
    <x v="0"/>
    <m/>
    <x v="0"/>
    <m/>
    <x v="0"/>
    <s v=" "/>
    <n v="18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5"/>
    <m/>
    <x v="0"/>
    <s v=" "/>
    <x v="0"/>
    <x v="0"/>
    <m/>
    <x v="0"/>
    <x v="0"/>
    <x v="0"/>
    <s v=" "/>
    <x v="0"/>
    <m/>
    <x v="0"/>
    <m/>
    <x v="0"/>
    <s v=" "/>
    <n v="18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6"/>
    <m/>
    <x v="0"/>
    <s v=" "/>
    <x v="0"/>
    <x v="0"/>
    <m/>
    <x v="0"/>
    <x v="0"/>
    <x v="0"/>
    <s v=" "/>
    <x v="0"/>
    <m/>
    <x v="0"/>
    <m/>
    <x v="0"/>
    <s v=" "/>
    <n v="18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7"/>
    <m/>
    <x v="0"/>
    <s v=" "/>
    <x v="0"/>
    <x v="0"/>
    <m/>
    <x v="0"/>
    <x v="0"/>
    <x v="0"/>
    <s v=" "/>
    <x v="0"/>
    <m/>
    <x v="0"/>
    <m/>
    <x v="0"/>
    <s v=" "/>
    <n v="18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8"/>
    <m/>
    <x v="0"/>
    <s v=" "/>
    <x v="0"/>
    <x v="0"/>
    <m/>
    <x v="0"/>
    <x v="0"/>
    <x v="0"/>
    <s v=" "/>
    <x v="0"/>
    <m/>
    <x v="0"/>
    <m/>
    <x v="0"/>
    <s v=" "/>
    <n v="18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79"/>
    <m/>
    <x v="0"/>
    <s v=" "/>
    <x v="0"/>
    <x v="0"/>
    <m/>
    <x v="0"/>
    <x v="0"/>
    <x v="0"/>
    <s v=" "/>
    <x v="0"/>
    <m/>
    <x v="0"/>
    <m/>
    <x v="0"/>
    <s v=" "/>
    <n v="18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0"/>
    <m/>
    <x v="0"/>
    <s v=" "/>
    <x v="0"/>
    <x v="0"/>
    <m/>
    <x v="0"/>
    <x v="0"/>
    <x v="0"/>
    <s v=" "/>
    <x v="0"/>
    <m/>
    <x v="0"/>
    <m/>
    <x v="0"/>
    <s v=" "/>
    <n v="18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1"/>
    <m/>
    <x v="0"/>
    <s v=" "/>
    <x v="0"/>
    <x v="0"/>
    <m/>
    <x v="0"/>
    <x v="0"/>
    <x v="0"/>
    <s v=" "/>
    <x v="0"/>
    <m/>
    <x v="0"/>
    <m/>
    <x v="0"/>
    <s v=" "/>
    <n v="18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2"/>
    <m/>
    <x v="0"/>
    <s v=" "/>
    <x v="0"/>
    <x v="0"/>
    <m/>
    <x v="0"/>
    <x v="0"/>
    <x v="0"/>
    <s v=" "/>
    <x v="0"/>
    <m/>
    <x v="0"/>
    <m/>
    <x v="0"/>
    <s v=" "/>
    <n v="18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3"/>
    <m/>
    <x v="0"/>
    <s v=" "/>
    <x v="0"/>
    <x v="0"/>
    <m/>
    <x v="0"/>
    <x v="0"/>
    <x v="0"/>
    <s v=" "/>
    <x v="0"/>
    <m/>
    <x v="0"/>
    <m/>
    <x v="0"/>
    <s v=" "/>
    <n v="18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4"/>
    <m/>
    <x v="0"/>
    <s v=" "/>
    <x v="0"/>
    <x v="0"/>
    <m/>
    <x v="0"/>
    <x v="0"/>
    <x v="0"/>
    <s v=" "/>
    <x v="0"/>
    <m/>
    <x v="0"/>
    <m/>
    <x v="0"/>
    <s v=" "/>
    <n v="18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5"/>
    <m/>
    <x v="0"/>
    <s v=" "/>
    <x v="0"/>
    <x v="0"/>
    <m/>
    <x v="0"/>
    <x v="0"/>
    <x v="0"/>
    <s v=" "/>
    <x v="0"/>
    <m/>
    <x v="0"/>
    <m/>
    <x v="0"/>
    <s v=" "/>
    <n v="18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6"/>
    <m/>
    <x v="0"/>
    <s v=" "/>
    <x v="0"/>
    <x v="0"/>
    <m/>
    <x v="0"/>
    <x v="0"/>
    <x v="0"/>
    <s v=" "/>
    <x v="0"/>
    <m/>
    <x v="0"/>
    <m/>
    <x v="0"/>
    <s v=" "/>
    <n v="18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7"/>
    <m/>
    <x v="0"/>
    <s v=" "/>
    <x v="0"/>
    <x v="0"/>
    <m/>
    <x v="0"/>
    <x v="0"/>
    <x v="0"/>
    <s v=" "/>
    <x v="0"/>
    <m/>
    <x v="0"/>
    <m/>
    <x v="0"/>
    <s v=" "/>
    <n v="18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8"/>
    <m/>
    <x v="0"/>
    <s v=" "/>
    <x v="0"/>
    <x v="0"/>
    <m/>
    <x v="0"/>
    <x v="0"/>
    <x v="0"/>
    <s v=" "/>
    <x v="0"/>
    <m/>
    <x v="0"/>
    <m/>
    <x v="0"/>
    <s v=" "/>
    <n v="18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89"/>
    <m/>
    <x v="0"/>
    <s v=" "/>
    <x v="0"/>
    <x v="0"/>
    <m/>
    <x v="0"/>
    <x v="0"/>
    <x v="0"/>
    <s v=" "/>
    <x v="0"/>
    <m/>
    <x v="0"/>
    <m/>
    <x v="0"/>
    <s v=" "/>
    <n v="18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0"/>
    <m/>
    <x v="0"/>
    <s v=" "/>
    <x v="0"/>
    <x v="0"/>
    <m/>
    <x v="0"/>
    <x v="0"/>
    <x v="0"/>
    <s v=" "/>
    <x v="0"/>
    <m/>
    <x v="0"/>
    <m/>
    <x v="0"/>
    <s v=" "/>
    <n v="18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1"/>
    <m/>
    <x v="0"/>
    <s v=" "/>
    <x v="0"/>
    <x v="0"/>
    <m/>
    <x v="0"/>
    <x v="0"/>
    <x v="0"/>
    <s v=" "/>
    <x v="0"/>
    <m/>
    <x v="0"/>
    <m/>
    <x v="0"/>
    <s v=" "/>
    <n v="18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2"/>
    <m/>
    <x v="0"/>
    <s v=" "/>
    <x v="0"/>
    <x v="0"/>
    <m/>
    <x v="0"/>
    <x v="0"/>
    <x v="0"/>
    <s v=" "/>
    <x v="0"/>
    <m/>
    <x v="0"/>
    <m/>
    <x v="0"/>
    <s v=" "/>
    <n v="18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3"/>
    <m/>
    <x v="0"/>
    <s v=" "/>
    <x v="0"/>
    <x v="0"/>
    <m/>
    <x v="0"/>
    <x v="0"/>
    <x v="0"/>
    <s v=" "/>
    <x v="0"/>
    <m/>
    <x v="0"/>
    <m/>
    <x v="0"/>
    <s v=" "/>
    <n v="18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4"/>
    <m/>
    <x v="0"/>
    <s v=" "/>
    <x v="0"/>
    <x v="0"/>
    <m/>
    <x v="0"/>
    <x v="0"/>
    <x v="0"/>
    <s v=" "/>
    <x v="0"/>
    <m/>
    <x v="0"/>
    <m/>
    <x v="0"/>
    <s v=" "/>
    <n v="18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5"/>
    <m/>
    <x v="0"/>
    <s v=" "/>
    <x v="0"/>
    <x v="0"/>
    <m/>
    <x v="0"/>
    <x v="0"/>
    <x v="0"/>
    <s v=" "/>
    <x v="0"/>
    <m/>
    <x v="0"/>
    <m/>
    <x v="0"/>
    <s v=" "/>
    <n v="18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6"/>
    <m/>
    <x v="0"/>
    <s v=" "/>
    <x v="0"/>
    <x v="0"/>
    <m/>
    <x v="0"/>
    <x v="0"/>
    <x v="0"/>
    <s v=" "/>
    <x v="0"/>
    <m/>
    <x v="0"/>
    <m/>
    <x v="0"/>
    <s v=" "/>
    <n v="18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7"/>
    <m/>
    <x v="0"/>
    <s v=" "/>
    <x v="0"/>
    <x v="0"/>
    <m/>
    <x v="0"/>
    <x v="0"/>
    <x v="0"/>
    <s v=" "/>
    <x v="0"/>
    <m/>
    <x v="0"/>
    <m/>
    <x v="0"/>
    <s v=" "/>
    <n v="18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8"/>
    <m/>
    <x v="0"/>
    <s v=" "/>
    <x v="0"/>
    <x v="0"/>
    <m/>
    <x v="0"/>
    <x v="0"/>
    <x v="0"/>
    <s v=" "/>
    <x v="0"/>
    <m/>
    <x v="0"/>
    <m/>
    <x v="0"/>
    <s v=" "/>
    <n v="18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899"/>
    <m/>
    <x v="0"/>
    <s v=" "/>
    <x v="0"/>
    <x v="0"/>
    <m/>
    <x v="0"/>
    <x v="0"/>
    <x v="0"/>
    <s v=" "/>
    <x v="0"/>
    <m/>
    <x v="0"/>
    <m/>
    <x v="0"/>
    <s v=" "/>
    <n v="18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0"/>
    <m/>
    <x v="0"/>
    <s v=" "/>
    <x v="0"/>
    <x v="0"/>
    <m/>
    <x v="0"/>
    <x v="0"/>
    <x v="0"/>
    <s v=" "/>
    <x v="0"/>
    <m/>
    <x v="0"/>
    <m/>
    <x v="0"/>
    <s v=" "/>
    <n v="190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1"/>
    <m/>
    <x v="0"/>
    <s v=" "/>
    <x v="0"/>
    <x v="0"/>
    <m/>
    <x v="0"/>
    <x v="0"/>
    <x v="0"/>
    <s v=" "/>
    <x v="0"/>
    <m/>
    <x v="0"/>
    <m/>
    <x v="0"/>
    <s v=" "/>
    <n v="190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2"/>
    <m/>
    <x v="0"/>
    <s v=" "/>
    <x v="0"/>
    <x v="0"/>
    <m/>
    <x v="0"/>
    <x v="0"/>
    <x v="0"/>
    <s v=" "/>
    <x v="0"/>
    <m/>
    <x v="0"/>
    <m/>
    <x v="0"/>
    <s v=" "/>
    <n v="190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3"/>
    <m/>
    <x v="0"/>
    <s v=" "/>
    <x v="0"/>
    <x v="0"/>
    <m/>
    <x v="0"/>
    <x v="0"/>
    <x v="0"/>
    <s v=" "/>
    <x v="0"/>
    <m/>
    <x v="0"/>
    <m/>
    <x v="0"/>
    <s v=" "/>
    <n v="190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4"/>
    <m/>
    <x v="0"/>
    <s v=" "/>
    <x v="0"/>
    <x v="0"/>
    <m/>
    <x v="0"/>
    <x v="0"/>
    <x v="0"/>
    <s v=" "/>
    <x v="0"/>
    <m/>
    <x v="0"/>
    <m/>
    <x v="0"/>
    <s v=" "/>
    <n v="190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5"/>
    <m/>
    <x v="0"/>
    <s v=" "/>
    <x v="0"/>
    <x v="0"/>
    <m/>
    <x v="0"/>
    <x v="0"/>
    <x v="0"/>
    <s v=" "/>
    <x v="0"/>
    <m/>
    <x v="0"/>
    <m/>
    <x v="0"/>
    <s v=" "/>
    <n v="190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6"/>
    <m/>
    <x v="0"/>
    <s v=" "/>
    <x v="0"/>
    <x v="0"/>
    <m/>
    <x v="0"/>
    <x v="0"/>
    <x v="0"/>
    <s v=" "/>
    <x v="0"/>
    <m/>
    <x v="0"/>
    <m/>
    <x v="0"/>
    <s v=" "/>
    <n v="190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7"/>
    <m/>
    <x v="0"/>
    <s v=" "/>
    <x v="0"/>
    <x v="0"/>
    <m/>
    <x v="0"/>
    <x v="0"/>
    <x v="0"/>
    <s v=" "/>
    <x v="0"/>
    <m/>
    <x v="0"/>
    <m/>
    <x v="0"/>
    <s v=" "/>
    <n v="190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8"/>
    <m/>
    <x v="0"/>
    <s v=" "/>
    <x v="0"/>
    <x v="0"/>
    <m/>
    <x v="0"/>
    <x v="0"/>
    <x v="0"/>
    <s v=" "/>
    <x v="0"/>
    <m/>
    <x v="0"/>
    <m/>
    <x v="0"/>
    <s v=" "/>
    <n v="190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09"/>
    <m/>
    <x v="0"/>
    <s v=" "/>
    <x v="0"/>
    <x v="0"/>
    <m/>
    <x v="0"/>
    <x v="0"/>
    <x v="0"/>
    <s v=" "/>
    <x v="0"/>
    <m/>
    <x v="0"/>
    <m/>
    <x v="0"/>
    <s v=" "/>
    <n v="190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0"/>
    <m/>
    <x v="0"/>
    <s v=" "/>
    <x v="0"/>
    <x v="0"/>
    <m/>
    <x v="0"/>
    <x v="0"/>
    <x v="0"/>
    <s v=" "/>
    <x v="0"/>
    <m/>
    <x v="0"/>
    <m/>
    <x v="0"/>
    <s v=" "/>
    <n v="191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1"/>
    <m/>
    <x v="0"/>
    <s v=" "/>
    <x v="0"/>
    <x v="0"/>
    <m/>
    <x v="0"/>
    <x v="0"/>
    <x v="0"/>
    <s v=" "/>
    <x v="0"/>
    <m/>
    <x v="0"/>
    <m/>
    <x v="0"/>
    <s v=" "/>
    <n v="191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2"/>
    <m/>
    <x v="0"/>
    <s v=" "/>
    <x v="0"/>
    <x v="0"/>
    <m/>
    <x v="0"/>
    <x v="0"/>
    <x v="0"/>
    <s v=" "/>
    <x v="0"/>
    <m/>
    <x v="0"/>
    <m/>
    <x v="0"/>
    <s v=" "/>
    <n v="191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3"/>
    <m/>
    <x v="0"/>
    <s v=" "/>
    <x v="0"/>
    <x v="0"/>
    <m/>
    <x v="0"/>
    <x v="0"/>
    <x v="0"/>
    <s v=" "/>
    <x v="0"/>
    <m/>
    <x v="0"/>
    <m/>
    <x v="0"/>
    <s v=" "/>
    <n v="191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4"/>
    <m/>
    <x v="0"/>
    <s v=" "/>
    <x v="0"/>
    <x v="0"/>
    <m/>
    <x v="0"/>
    <x v="0"/>
    <x v="0"/>
    <s v=" "/>
    <x v="0"/>
    <m/>
    <x v="0"/>
    <m/>
    <x v="0"/>
    <s v=" "/>
    <n v="191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5"/>
    <m/>
    <x v="0"/>
    <s v=" "/>
    <x v="0"/>
    <x v="0"/>
    <m/>
    <x v="0"/>
    <x v="0"/>
    <x v="0"/>
    <s v=" "/>
    <x v="0"/>
    <m/>
    <x v="0"/>
    <m/>
    <x v="0"/>
    <s v=" "/>
    <n v="191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6"/>
    <m/>
    <x v="0"/>
    <s v=" "/>
    <x v="0"/>
    <x v="0"/>
    <m/>
    <x v="0"/>
    <x v="0"/>
    <x v="0"/>
    <s v=" "/>
    <x v="0"/>
    <m/>
    <x v="0"/>
    <m/>
    <x v="0"/>
    <s v=" "/>
    <n v="191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7"/>
    <m/>
    <x v="0"/>
    <s v=" "/>
    <x v="0"/>
    <x v="0"/>
    <m/>
    <x v="0"/>
    <x v="0"/>
    <x v="0"/>
    <s v=" "/>
    <x v="0"/>
    <m/>
    <x v="0"/>
    <m/>
    <x v="0"/>
    <s v=" "/>
    <n v="191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8"/>
    <m/>
    <x v="0"/>
    <s v=" "/>
    <x v="0"/>
    <x v="0"/>
    <m/>
    <x v="0"/>
    <x v="0"/>
    <x v="0"/>
    <s v=" "/>
    <x v="0"/>
    <m/>
    <x v="0"/>
    <m/>
    <x v="0"/>
    <s v=" "/>
    <n v="191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19"/>
    <m/>
    <x v="0"/>
    <s v=" "/>
    <x v="0"/>
    <x v="0"/>
    <m/>
    <x v="0"/>
    <x v="0"/>
    <x v="0"/>
    <s v=" "/>
    <x v="0"/>
    <m/>
    <x v="0"/>
    <m/>
    <x v="0"/>
    <s v=" "/>
    <n v="191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0"/>
    <m/>
    <x v="0"/>
    <s v=" "/>
    <x v="0"/>
    <x v="0"/>
    <m/>
    <x v="0"/>
    <x v="0"/>
    <x v="0"/>
    <s v=" "/>
    <x v="0"/>
    <m/>
    <x v="0"/>
    <m/>
    <x v="0"/>
    <s v=" "/>
    <n v="192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1"/>
    <m/>
    <x v="0"/>
    <s v=" "/>
    <x v="0"/>
    <x v="0"/>
    <m/>
    <x v="0"/>
    <x v="0"/>
    <x v="0"/>
    <s v=" "/>
    <x v="0"/>
    <m/>
    <x v="0"/>
    <m/>
    <x v="0"/>
    <s v=" "/>
    <n v="192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2"/>
    <m/>
    <x v="0"/>
    <s v=" "/>
    <x v="0"/>
    <x v="0"/>
    <m/>
    <x v="0"/>
    <x v="0"/>
    <x v="0"/>
    <s v=" "/>
    <x v="0"/>
    <m/>
    <x v="0"/>
    <m/>
    <x v="0"/>
    <s v=" "/>
    <n v="192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3"/>
    <m/>
    <x v="0"/>
    <s v=" "/>
    <x v="0"/>
    <x v="0"/>
    <m/>
    <x v="0"/>
    <x v="0"/>
    <x v="0"/>
    <s v=" "/>
    <x v="0"/>
    <m/>
    <x v="0"/>
    <m/>
    <x v="0"/>
    <s v=" "/>
    <n v="192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4"/>
    <m/>
    <x v="0"/>
    <s v=" "/>
    <x v="0"/>
    <x v="0"/>
    <m/>
    <x v="0"/>
    <x v="0"/>
    <x v="0"/>
    <s v=" "/>
    <x v="0"/>
    <m/>
    <x v="0"/>
    <m/>
    <x v="0"/>
    <s v=" "/>
    <n v="192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5"/>
    <m/>
    <x v="0"/>
    <s v=" "/>
    <x v="0"/>
    <x v="0"/>
    <m/>
    <x v="0"/>
    <x v="0"/>
    <x v="0"/>
    <s v=" "/>
    <x v="0"/>
    <m/>
    <x v="0"/>
    <m/>
    <x v="0"/>
    <s v=" "/>
    <n v="192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6"/>
    <m/>
    <x v="0"/>
    <s v=" "/>
    <x v="0"/>
    <x v="0"/>
    <m/>
    <x v="0"/>
    <x v="0"/>
    <x v="0"/>
    <s v=" "/>
    <x v="0"/>
    <m/>
    <x v="0"/>
    <m/>
    <x v="0"/>
    <s v=" "/>
    <n v="192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7"/>
    <m/>
    <x v="0"/>
    <s v=" "/>
    <x v="0"/>
    <x v="0"/>
    <m/>
    <x v="0"/>
    <x v="0"/>
    <x v="0"/>
    <s v=" "/>
    <x v="0"/>
    <m/>
    <x v="0"/>
    <m/>
    <x v="0"/>
    <s v=" "/>
    <n v="192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8"/>
    <m/>
    <x v="0"/>
    <s v=" "/>
    <x v="0"/>
    <x v="0"/>
    <m/>
    <x v="0"/>
    <x v="0"/>
    <x v="0"/>
    <s v=" "/>
    <x v="0"/>
    <m/>
    <x v="0"/>
    <m/>
    <x v="0"/>
    <s v=" "/>
    <n v="192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29"/>
    <m/>
    <x v="0"/>
    <s v=" "/>
    <x v="0"/>
    <x v="0"/>
    <m/>
    <x v="0"/>
    <x v="0"/>
    <x v="0"/>
    <s v=" "/>
    <x v="0"/>
    <m/>
    <x v="0"/>
    <m/>
    <x v="0"/>
    <s v=" "/>
    <n v="192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0"/>
    <m/>
    <x v="0"/>
    <s v=" "/>
    <x v="0"/>
    <x v="0"/>
    <m/>
    <x v="0"/>
    <x v="0"/>
    <x v="0"/>
    <s v=" "/>
    <x v="0"/>
    <m/>
    <x v="0"/>
    <m/>
    <x v="0"/>
    <s v=" "/>
    <n v="193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1"/>
    <m/>
    <x v="0"/>
    <s v=" "/>
    <x v="0"/>
    <x v="0"/>
    <m/>
    <x v="0"/>
    <x v="0"/>
    <x v="0"/>
    <s v=" "/>
    <x v="0"/>
    <m/>
    <x v="0"/>
    <m/>
    <x v="0"/>
    <s v=" "/>
    <n v="193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2"/>
    <m/>
    <x v="0"/>
    <s v=" "/>
    <x v="0"/>
    <x v="0"/>
    <m/>
    <x v="0"/>
    <x v="0"/>
    <x v="0"/>
    <s v=" "/>
    <x v="0"/>
    <m/>
    <x v="0"/>
    <m/>
    <x v="0"/>
    <s v=" "/>
    <n v="193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3"/>
    <m/>
    <x v="0"/>
    <s v=" "/>
    <x v="0"/>
    <x v="0"/>
    <m/>
    <x v="0"/>
    <x v="0"/>
    <x v="0"/>
    <s v=" "/>
    <x v="0"/>
    <m/>
    <x v="0"/>
    <m/>
    <x v="0"/>
    <s v=" "/>
    <n v="193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4"/>
    <m/>
    <x v="0"/>
    <s v=" "/>
    <x v="0"/>
    <x v="0"/>
    <m/>
    <x v="0"/>
    <x v="0"/>
    <x v="0"/>
    <s v=" "/>
    <x v="0"/>
    <m/>
    <x v="0"/>
    <m/>
    <x v="0"/>
    <s v=" "/>
    <n v="193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5"/>
    <m/>
    <x v="0"/>
    <s v=" "/>
    <x v="0"/>
    <x v="0"/>
    <m/>
    <x v="0"/>
    <x v="0"/>
    <x v="0"/>
    <s v=" "/>
    <x v="0"/>
    <m/>
    <x v="0"/>
    <m/>
    <x v="0"/>
    <s v=" "/>
    <n v="193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6"/>
    <m/>
    <x v="0"/>
    <s v=" "/>
    <x v="0"/>
    <x v="0"/>
    <m/>
    <x v="0"/>
    <x v="0"/>
    <x v="0"/>
    <s v=" "/>
    <x v="0"/>
    <m/>
    <x v="0"/>
    <m/>
    <x v="0"/>
    <s v=" "/>
    <n v="193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7"/>
    <m/>
    <x v="0"/>
    <s v=" "/>
    <x v="0"/>
    <x v="0"/>
    <m/>
    <x v="0"/>
    <x v="0"/>
    <x v="0"/>
    <s v=" "/>
    <x v="0"/>
    <m/>
    <x v="0"/>
    <m/>
    <x v="0"/>
    <s v=" "/>
    <n v="193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8"/>
    <m/>
    <x v="0"/>
    <s v=" "/>
    <x v="0"/>
    <x v="0"/>
    <m/>
    <x v="0"/>
    <x v="0"/>
    <x v="0"/>
    <s v=" "/>
    <x v="0"/>
    <m/>
    <x v="0"/>
    <m/>
    <x v="0"/>
    <s v=" "/>
    <n v="193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39"/>
    <m/>
    <x v="0"/>
    <s v=" "/>
    <x v="0"/>
    <x v="0"/>
    <m/>
    <x v="0"/>
    <x v="0"/>
    <x v="0"/>
    <s v=" "/>
    <x v="0"/>
    <m/>
    <x v="0"/>
    <m/>
    <x v="0"/>
    <s v=" "/>
    <n v="193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0"/>
    <m/>
    <x v="0"/>
    <s v=" "/>
    <x v="0"/>
    <x v="0"/>
    <m/>
    <x v="0"/>
    <x v="0"/>
    <x v="0"/>
    <s v=" "/>
    <x v="0"/>
    <m/>
    <x v="0"/>
    <m/>
    <x v="0"/>
    <s v=" "/>
    <n v="194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1"/>
    <m/>
    <x v="0"/>
    <s v=" "/>
    <x v="0"/>
    <x v="0"/>
    <m/>
    <x v="0"/>
    <x v="0"/>
    <x v="0"/>
    <s v=" "/>
    <x v="0"/>
    <m/>
    <x v="0"/>
    <m/>
    <x v="0"/>
    <s v=" "/>
    <n v="194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2"/>
    <m/>
    <x v="0"/>
    <s v=" "/>
    <x v="0"/>
    <x v="0"/>
    <m/>
    <x v="0"/>
    <x v="0"/>
    <x v="0"/>
    <s v=" "/>
    <x v="0"/>
    <m/>
    <x v="0"/>
    <m/>
    <x v="0"/>
    <s v=" "/>
    <n v="194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3"/>
    <m/>
    <x v="0"/>
    <s v=" "/>
    <x v="0"/>
    <x v="0"/>
    <m/>
    <x v="0"/>
    <x v="0"/>
    <x v="0"/>
    <s v=" "/>
    <x v="0"/>
    <m/>
    <x v="0"/>
    <m/>
    <x v="0"/>
    <s v=" "/>
    <n v="194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4"/>
    <m/>
    <x v="0"/>
    <s v=" "/>
    <x v="0"/>
    <x v="0"/>
    <m/>
    <x v="0"/>
    <x v="0"/>
    <x v="0"/>
    <s v=" "/>
    <x v="0"/>
    <m/>
    <x v="0"/>
    <m/>
    <x v="0"/>
    <s v=" "/>
    <n v="194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5"/>
    <m/>
    <x v="0"/>
    <s v=" "/>
    <x v="0"/>
    <x v="0"/>
    <m/>
    <x v="0"/>
    <x v="0"/>
    <x v="0"/>
    <s v=" "/>
    <x v="0"/>
    <m/>
    <x v="0"/>
    <m/>
    <x v="0"/>
    <s v=" "/>
    <n v="194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6"/>
    <m/>
    <x v="0"/>
    <s v=" "/>
    <x v="0"/>
    <x v="0"/>
    <m/>
    <x v="0"/>
    <x v="0"/>
    <x v="0"/>
    <s v=" "/>
    <x v="0"/>
    <m/>
    <x v="0"/>
    <m/>
    <x v="0"/>
    <s v=" "/>
    <n v="194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7"/>
    <m/>
    <x v="0"/>
    <s v=" "/>
    <x v="0"/>
    <x v="0"/>
    <m/>
    <x v="0"/>
    <x v="0"/>
    <x v="0"/>
    <s v=" "/>
    <x v="0"/>
    <m/>
    <x v="0"/>
    <m/>
    <x v="0"/>
    <s v=" "/>
    <n v="194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8"/>
    <m/>
    <x v="0"/>
    <s v=" "/>
    <x v="0"/>
    <x v="0"/>
    <m/>
    <x v="0"/>
    <x v="0"/>
    <x v="0"/>
    <s v=" "/>
    <x v="0"/>
    <m/>
    <x v="0"/>
    <m/>
    <x v="0"/>
    <s v=" "/>
    <n v="194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49"/>
    <m/>
    <x v="0"/>
    <s v=" "/>
    <x v="0"/>
    <x v="0"/>
    <m/>
    <x v="0"/>
    <x v="0"/>
    <x v="0"/>
    <s v=" "/>
    <x v="0"/>
    <m/>
    <x v="0"/>
    <m/>
    <x v="0"/>
    <s v=" "/>
    <n v="194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0"/>
    <m/>
    <x v="0"/>
    <s v=" "/>
    <x v="0"/>
    <x v="0"/>
    <m/>
    <x v="0"/>
    <x v="0"/>
    <x v="0"/>
    <s v=" "/>
    <x v="0"/>
    <m/>
    <x v="0"/>
    <m/>
    <x v="0"/>
    <s v=" "/>
    <n v="195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1"/>
    <m/>
    <x v="0"/>
    <s v=" "/>
    <x v="0"/>
    <x v="0"/>
    <m/>
    <x v="0"/>
    <x v="0"/>
    <x v="0"/>
    <s v=" "/>
    <x v="0"/>
    <m/>
    <x v="0"/>
    <m/>
    <x v="0"/>
    <s v=" "/>
    <n v="195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2"/>
    <m/>
    <x v="0"/>
    <s v=" "/>
    <x v="0"/>
    <x v="0"/>
    <m/>
    <x v="0"/>
    <x v="0"/>
    <x v="0"/>
    <s v=" "/>
    <x v="0"/>
    <m/>
    <x v="0"/>
    <m/>
    <x v="0"/>
    <s v=" "/>
    <n v="195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3"/>
    <m/>
    <x v="0"/>
    <s v=" "/>
    <x v="0"/>
    <x v="0"/>
    <m/>
    <x v="0"/>
    <x v="0"/>
    <x v="0"/>
    <s v=" "/>
    <x v="0"/>
    <m/>
    <x v="0"/>
    <m/>
    <x v="0"/>
    <s v=" "/>
    <n v="195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4"/>
    <m/>
    <x v="0"/>
    <s v=" "/>
    <x v="0"/>
    <x v="0"/>
    <m/>
    <x v="0"/>
    <x v="0"/>
    <x v="0"/>
    <s v=" "/>
    <x v="0"/>
    <m/>
    <x v="0"/>
    <m/>
    <x v="0"/>
    <s v=" "/>
    <n v="195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5"/>
    <m/>
    <x v="0"/>
    <s v=" "/>
    <x v="0"/>
    <x v="0"/>
    <m/>
    <x v="0"/>
    <x v="0"/>
    <x v="0"/>
    <s v=" "/>
    <x v="0"/>
    <m/>
    <x v="0"/>
    <m/>
    <x v="0"/>
    <s v=" "/>
    <n v="195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6"/>
    <m/>
    <x v="0"/>
    <s v=" "/>
    <x v="0"/>
    <x v="0"/>
    <m/>
    <x v="0"/>
    <x v="0"/>
    <x v="0"/>
    <s v=" "/>
    <x v="0"/>
    <m/>
    <x v="0"/>
    <m/>
    <x v="0"/>
    <s v=" "/>
    <n v="195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7"/>
    <m/>
    <x v="0"/>
    <s v=" "/>
    <x v="0"/>
    <x v="0"/>
    <m/>
    <x v="0"/>
    <x v="0"/>
    <x v="0"/>
    <s v=" "/>
    <x v="0"/>
    <m/>
    <x v="0"/>
    <m/>
    <x v="0"/>
    <s v=" "/>
    <n v="195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8"/>
    <m/>
    <x v="0"/>
    <s v=" "/>
    <x v="0"/>
    <x v="0"/>
    <m/>
    <x v="0"/>
    <x v="0"/>
    <x v="0"/>
    <s v=" "/>
    <x v="0"/>
    <m/>
    <x v="0"/>
    <m/>
    <x v="0"/>
    <s v=" "/>
    <n v="195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59"/>
    <m/>
    <x v="0"/>
    <s v=" "/>
    <x v="0"/>
    <x v="0"/>
    <m/>
    <x v="0"/>
    <x v="0"/>
    <x v="0"/>
    <s v=" "/>
    <x v="0"/>
    <m/>
    <x v="0"/>
    <m/>
    <x v="0"/>
    <s v=" "/>
    <n v="195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0"/>
    <m/>
    <x v="0"/>
    <s v=" "/>
    <x v="0"/>
    <x v="0"/>
    <m/>
    <x v="0"/>
    <x v="0"/>
    <x v="0"/>
    <s v=" "/>
    <x v="0"/>
    <m/>
    <x v="0"/>
    <m/>
    <x v="0"/>
    <s v=" "/>
    <n v="196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1"/>
    <m/>
    <x v="0"/>
    <s v=" "/>
    <x v="0"/>
    <x v="0"/>
    <m/>
    <x v="0"/>
    <x v="0"/>
    <x v="0"/>
    <s v=" "/>
    <x v="0"/>
    <m/>
    <x v="0"/>
    <m/>
    <x v="0"/>
    <s v=" "/>
    <n v="196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2"/>
    <m/>
    <x v="0"/>
    <s v=" "/>
    <x v="0"/>
    <x v="0"/>
    <m/>
    <x v="0"/>
    <x v="0"/>
    <x v="0"/>
    <s v=" "/>
    <x v="0"/>
    <m/>
    <x v="0"/>
    <m/>
    <x v="0"/>
    <s v=" "/>
    <n v="196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3"/>
    <m/>
    <x v="0"/>
    <s v=" "/>
    <x v="0"/>
    <x v="0"/>
    <m/>
    <x v="0"/>
    <x v="0"/>
    <x v="0"/>
    <s v=" "/>
    <x v="0"/>
    <m/>
    <x v="0"/>
    <m/>
    <x v="0"/>
    <s v=" "/>
    <n v="196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4"/>
    <m/>
    <x v="0"/>
    <s v=" "/>
    <x v="0"/>
    <x v="0"/>
    <m/>
    <x v="0"/>
    <x v="0"/>
    <x v="0"/>
    <s v=" "/>
    <x v="0"/>
    <m/>
    <x v="0"/>
    <m/>
    <x v="0"/>
    <s v=" "/>
    <n v="196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5"/>
    <m/>
    <x v="0"/>
    <s v=" "/>
    <x v="0"/>
    <x v="0"/>
    <m/>
    <x v="0"/>
    <x v="0"/>
    <x v="0"/>
    <s v=" "/>
    <x v="0"/>
    <m/>
    <x v="0"/>
    <m/>
    <x v="0"/>
    <s v=" "/>
    <n v="196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6"/>
    <m/>
    <x v="0"/>
    <s v=" "/>
    <x v="0"/>
    <x v="0"/>
    <m/>
    <x v="0"/>
    <x v="0"/>
    <x v="0"/>
    <s v=" "/>
    <x v="0"/>
    <m/>
    <x v="0"/>
    <m/>
    <x v="0"/>
    <s v=" "/>
    <n v="196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7"/>
    <m/>
    <x v="0"/>
    <s v=" "/>
    <x v="0"/>
    <x v="0"/>
    <m/>
    <x v="0"/>
    <x v="0"/>
    <x v="0"/>
    <s v=" "/>
    <x v="0"/>
    <m/>
    <x v="0"/>
    <m/>
    <x v="0"/>
    <s v=" "/>
    <n v="196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8"/>
    <m/>
    <x v="0"/>
    <s v=" "/>
    <x v="0"/>
    <x v="0"/>
    <m/>
    <x v="0"/>
    <x v="0"/>
    <x v="0"/>
    <s v=" "/>
    <x v="0"/>
    <m/>
    <x v="0"/>
    <m/>
    <x v="0"/>
    <s v=" "/>
    <n v="196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69"/>
    <m/>
    <x v="0"/>
    <s v=" "/>
    <x v="0"/>
    <x v="0"/>
    <m/>
    <x v="0"/>
    <x v="0"/>
    <x v="0"/>
    <s v=" "/>
    <x v="0"/>
    <m/>
    <x v="0"/>
    <m/>
    <x v="0"/>
    <s v=" "/>
    <n v="196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0"/>
    <m/>
    <x v="0"/>
    <s v=" "/>
    <x v="0"/>
    <x v="0"/>
    <m/>
    <x v="0"/>
    <x v="0"/>
    <x v="0"/>
    <s v=" "/>
    <x v="0"/>
    <m/>
    <x v="0"/>
    <m/>
    <x v="0"/>
    <s v=" "/>
    <n v="197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1"/>
    <m/>
    <x v="0"/>
    <s v=" "/>
    <x v="0"/>
    <x v="0"/>
    <m/>
    <x v="0"/>
    <x v="0"/>
    <x v="0"/>
    <s v=" "/>
    <x v="0"/>
    <m/>
    <x v="0"/>
    <m/>
    <x v="0"/>
    <s v=" "/>
    <n v="197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2"/>
    <m/>
    <x v="0"/>
    <s v=" "/>
    <x v="0"/>
    <x v="0"/>
    <m/>
    <x v="0"/>
    <x v="0"/>
    <x v="0"/>
    <s v=" "/>
    <x v="0"/>
    <m/>
    <x v="0"/>
    <m/>
    <x v="0"/>
    <s v=" "/>
    <n v="197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3"/>
    <m/>
    <x v="0"/>
    <s v=" "/>
    <x v="0"/>
    <x v="0"/>
    <m/>
    <x v="0"/>
    <x v="0"/>
    <x v="0"/>
    <s v=" "/>
    <x v="0"/>
    <m/>
    <x v="0"/>
    <m/>
    <x v="0"/>
    <s v=" "/>
    <n v="197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4"/>
    <m/>
    <x v="0"/>
    <s v=" "/>
    <x v="0"/>
    <x v="0"/>
    <m/>
    <x v="0"/>
    <x v="0"/>
    <x v="0"/>
    <s v=" "/>
    <x v="0"/>
    <m/>
    <x v="0"/>
    <m/>
    <x v="0"/>
    <s v=" "/>
    <n v="197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5"/>
    <m/>
    <x v="0"/>
    <s v=" "/>
    <x v="0"/>
    <x v="0"/>
    <m/>
    <x v="0"/>
    <x v="0"/>
    <x v="0"/>
    <s v=" "/>
    <x v="0"/>
    <m/>
    <x v="0"/>
    <m/>
    <x v="0"/>
    <s v=" "/>
    <n v="197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6"/>
    <m/>
    <x v="0"/>
    <s v=" "/>
    <x v="0"/>
    <x v="0"/>
    <m/>
    <x v="0"/>
    <x v="0"/>
    <x v="0"/>
    <s v=" "/>
    <x v="0"/>
    <m/>
    <x v="0"/>
    <m/>
    <x v="0"/>
    <s v=" "/>
    <n v="197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7"/>
    <m/>
    <x v="0"/>
    <s v=" "/>
    <x v="0"/>
    <x v="0"/>
    <m/>
    <x v="0"/>
    <x v="0"/>
    <x v="0"/>
    <s v=" "/>
    <x v="0"/>
    <m/>
    <x v="0"/>
    <m/>
    <x v="0"/>
    <s v=" "/>
    <n v="197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8"/>
    <m/>
    <x v="0"/>
    <s v=" "/>
    <x v="0"/>
    <x v="0"/>
    <m/>
    <x v="0"/>
    <x v="0"/>
    <x v="0"/>
    <s v=" "/>
    <x v="0"/>
    <m/>
    <x v="0"/>
    <m/>
    <x v="0"/>
    <s v=" "/>
    <n v="197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79"/>
    <m/>
    <x v="0"/>
    <s v=" "/>
    <x v="0"/>
    <x v="0"/>
    <m/>
    <x v="0"/>
    <x v="0"/>
    <x v="0"/>
    <s v=" "/>
    <x v="0"/>
    <m/>
    <x v="0"/>
    <m/>
    <x v="0"/>
    <s v=" "/>
    <n v="197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0"/>
    <m/>
    <x v="0"/>
    <s v=" "/>
    <x v="0"/>
    <x v="0"/>
    <m/>
    <x v="0"/>
    <x v="0"/>
    <x v="0"/>
    <s v=" "/>
    <x v="0"/>
    <m/>
    <x v="0"/>
    <m/>
    <x v="0"/>
    <s v=" "/>
    <n v="198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1"/>
    <m/>
    <x v="0"/>
    <s v=" "/>
    <x v="0"/>
    <x v="0"/>
    <m/>
    <x v="0"/>
    <x v="0"/>
    <x v="0"/>
    <s v=" "/>
    <x v="0"/>
    <m/>
    <x v="0"/>
    <m/>
    <x v="0"/>
    <s v=" "/>
    <n v="198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2"/>
    <m/>
    <x v="0"/>
    <s v=" "/>
    <x v="0"/>
    <x v="0"/>
    <m/>
    <x v="0"/>
    <x v="0"/>
    <x v="0"/>
    <s v=" "/>
    <x v="0"/>
    <m/>
    <x v="0"/>
    <m/>
    <x v="0"/>
    <s v=" "/>
    <n v="198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3"/>
    <m/>
    <x v="0"/>
    <s v=" "/>
    <x v="0"/>
    <x v="0"/>
    <m/>
    <x v="0"/>
    <x v="0"/>
    <x v="0"/>
    <s v=" "/>
    <x v="0"/>
    <m/>
    <x v="0"/>
    <m/>
    <x v="0"/>
    <s v=" "/>
    <n v="198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4"/>
    <m/>
    <x v="0"/>
    <s v=" "/>
    <x v="0"/>
    <x v="0"/>
    <m/>
    <x v="0"/>
    <x v="0"/>
    <x v="0"/>
    <s v=" "/>
    <x v="0"/>
    <m/>
    <x v="0"/>
    <m/>
    <x v="0"/>
    <s v=" "/>
    <n v="198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5"/>
    <m/>
    <x v="0"/>
    <s v=" "/>
    <x v="0"/>
    <x v="0"/>
    <m/>
    <x v="0"/>
    <x v="0"/>
    <x v="0"/>
    <s v=" "/>
    <x v="0"/>
    <m/>
    <x v="0"/>
    <m/>
    <x v="0"/>
    <s v=" "/>
    <n v="198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6"/>
    <m/>
    <x v="0"/>
    <s v=" "/>
    <x v="0"/>
    <x v="0"/>
    <m/>
    <x v="0"/>
    <x v="0"/>
    <x v="0"/>
    <s v=" "/>
    <x v="0"/>
    <m/>
    <x v="0"/>
    <m/>
    <x v="0"/>
    <s v=" "/>
    <n v="198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7"/>
    <m/>
    <x v="0"/>
    <s v=" "/>
    <x v="0"/>
    <x v="0"/>
    <m/>
    <x v="0"/>
    <x v="0"/>
    <x v="0"/>
    <s v=" "/>
    <x v="0"/>
    <m/>
    <x v="0"/>
    <m/>
    <x v="0"/>
    <s v=" "/>
    <n v="198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8"/>
    <m/>
    <x v="0"/>
    <s v=" "/>
    <x v="0"/>
    <x v="0"/>
    <m/>
    <x v="0"/>
    <x v="0"/>
    <x v="0"/>
    <s v=" "/>
    <x v="0"/>
    <m/>
    <x v="0"/>
    <m/>
    <x v="0"/>
    <s v=" "/>
    <n v="198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89"/>
    <m/>
    <x v="0"/>
    <s v=" "/>
    <x v="0"/>
    <x v="0"/>
    <m/>
    <x v="0"/>
    <x v="0"/>
    <x v="0"/>
    <s v=" "/>
    <x v="0"/>
    <m/>
    <x v="0"/>
    <m/>
    <x v="0"/>
    <s v=" "/>
    <n v="198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0"/>
    <m/>
    <x v="0"/>
    <s v=" "/>
    <x v="0"/>
    <x v="0"/>
    <m/>
    <x v="0"/>
    <x v="0"/>
    <x v="0"/>
    <s v=" "/>
    <x v="0"/>
    <m/>
    <x v="0"/>
    <m/>
    <x v="0"/>
    <s v=" "/>
    <n v="1990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1"/>
    <m/>
    <x v="0"/>
    <s v=" "/>
    <x v="0"/>
    <x v="0"/>
    <m/>
    <x v="0"/>
    <x v="0"/>
    <x v="0"/>
    <s v=" "/>
    <x v="0"/>
    <m/>
    <x v="0"/>
    <m/>
    <x v="0"/>
    <s v=" "/>
    <n v="1991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2"/>
    <m/>
    <x v="0"/>
    <s v=" "/>
    <x v="0"/>
    <x v="0"/>
    <m/>
    <x v="0"/>
    <x v="0"/>
    <x v="0"/>
    <s v=" "/>
    <x v="0"/>
    <m/>
    <x v="0"/>
    <m/>
    <x v="0"/>
    <s v=" "/>
    <n v="1992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3"/>
    <m/>
    <x v="0"/>
    <s v=" "/>
    <x v="0"/>
    <x v="0"/>
    <m/>
    <x v="0"/>
    <x v="0"/>
    <x v="0"/>
    <s v=" "/>
    <x v="0"/>
    <m/>
    <x v="0"/>
    <m/>
    <x v="0"/>
    <s v=" "/>
    <n v="1993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4"/>
    <m/>
    <x v="0"/>
    <s v=" "/>
    <x v="0"/>
    <x v="0"/>
    <m/>
    <x v="0"/>
    <x v="0"/>
    <x v="0"/>
    <s v=" "/>
    <x v="0"/>
    <m/>
    <x v="0"/>
    <m/>
    <x v="0"/>
    <s v=" "/>
    <n v="1994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5"/>
    <m/>
    <x v="0"/>
    <s v=" "/>
    <x v="0"/>
    <x v="0"/>
    <m/>
    <x v="0"/>
    <x v="0"/>
    <x v="0"/>
    <s v=" "/>
    <x v="0"/>
    <m/>
    <x v="0"/>
    <m/>
    <x v="0"/>
    <s v=" "/>
    <n v="1995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6"/>
    <m/>
    <x v="0"/>
    <s v=" "/>
    <x v="0"/>
    <x v="0"/>
    <m/>
    <x v="0"/>
    <x v="0"/>
    <x v="0"/>
    <s v=" "/>
    <x v="0"/>
    <m/>
    <x v="0"/>
    <m/>
    <x v="0"/>
    <s v=" "/>
    <n v="1996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7"/>
    <m/>
    <x v="0"/>
    <s v=" "/>
    <x v="0"/>
    <x v="0"/>
    <m/>
    <x v="0"/>
    <x v="0"/>
    <x v="0"/>
    <s v=" "/>
    <x v="0"/>
    <m/>
    <x v="0"/>
    <m/>
    <x v="0"/>
    <s v=" "/>
    <n v="1997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8"/>
    <m/>
    <x v="0"/>
    <s v=" "/>
    <x v="0"/>
    <x v="0"/>
    <m/>
    <x v="0"/>
    <x v="0"/>
    <x v="0"/>
    <s v=" "/>
    <x v="0"/>
    <m/>
    <x v="0"/>
    <m/>
    <x v="0"/>
    <s v=" "/>
    <n v="1998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1999"/>
    <m/>
    <x v="0"/>
    <s v=" "/>
    <x v="0"/>
    <x v="0"/>
    <m/>
    <x v="0"/>
    <x v="0"/>
    <x v="0"/>
    <s v=" "/>
    <x v="0"/>
    <m/>
    <x v="0"/>
    <m/>
    <x v="0"/>
    <s v=" "/>
    <n v="1999"/>
    <x v="0"/>
    <x v="0"/>
    <s v=" "/>
    <x v="0"/>
    <s v=" "/>
    <s v=" "/>
    <s v=" "/>
    <s v=" "/>
    <s v=" "/>
    <s v=" "/>
    <s v=" "/>
    <s v=" "/>
    <s v=" "/>
    <s v=" "/>
    <s v=" "/>
    <s v=" "/>
    <s v=" "/>
  </r>
  <r>
    <n v="2000"/>
    <m/>
    <x v="0"/>
    <s v=" "/>
    <x v="0"/>
    <x v="0"/>
    <m/>
    <x v="0"/>
    <x v="0"/>
    <x v="0"/>
    <s v=" "/>
    <x v="0"/>
    <m/>
    <x v="0"/>
    <m/>
    <x v="0"/>
    <s v=" "/>
    <n v="2000"/>
    <x v="0"/>
    <x v="0"/>
    <s v=" "/>
    <x v="0"/>
    <s v=" "/>
    <s v=" "/>
    <s v=" "/>
    <s v=" "/>
    <s v=" "/>
    <s v=" "/>
    <s v=" "/>
    <s v=" "/>
    <s v=" "/>
    <s v=" "/>
    <s v=" "/>
    <s v=" 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:D20" firstHeaderRow="1" firstDataRow="1" firstDataCol="0"/>
  <pivotFields count="35"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4" indent="127" compact="0" compactData="0" multipleFieldFilters="0">
  <location ref="B8:G9" firstHeaderRow="1" firstDataRow="1" firstDataCol="6" rowPageCount="1" colPageCount="1"/>
  <pivotFields count="3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1">
        <item x="0"/>
        <item m="1" x="5"/>
        <item m="1" x="3"/>
        <item m="1" x="4"/>
        <item m="1" x="17"/>
        <item m="1" x="11"/>
        <item m="1" x="9"/>
        <item m="1" x="2"/>
        <item m="1" x="7"/>
        <item m="1" x="15"/>
        <item m="1" x="19"/>
        <item m="1" x="14"/>
        <item m="1" x="10"/>
        <item m="1" x="16"/>
        <item m="1" x="13"/>
        <item m="1" x="6"/>
        <item m="1" x="18"/>
        <item m="1" x="1"/>
        <item m="1" x="20"/>
        <item m="1" x="8"/>
        <item m="1"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7">
        <item x="0"/>
        <item m="1" x="3"/>
        <item m="1" x="5"/>
        <item m="1" x="2"/>
        <item m="1" x="4"/>
        <item m="1" x="6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m="1" x="1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 defaultSubtotal="0">
      <items count="3">
        <item m="1" x="1"/>
        <item h="1" x="0"/>
        <item h="1"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m="1" x="1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8"/>
    <field x="9"/>
    <field x="11"/>
    <field x="18"/>
    <field x="19"/>
    <field x="21"/>
  </rowFields>
  <rowItems count="1">
    <i>
      <x/>
      <x/>
      <x/>
      <x/>
      <x v="2"/>
      <x/>
    </i>
  </rowItems>
  <colItems count="1">
    <i/>
  </colItems>
  <pageFields count="1">
    <pageField fld="13" hier="-1"/>
  </pageFields>
  <formats count="77">
    <format dxfId="134">
      <pivotArea type="all" dataOnly="0" outline="0" fieldPosition="0"/>
    </format>
    <format dxfId="133">
      <pivotArea type="all" dataOnly="0" outline="0" fieldPosition="0"/>
    </format>
    <format dxfId="132">
      <pivotArea type="all" dataOnly="0" outline="0" fieldPosition="0"/>
    </format>
    <format dxfId="131">
      <pivotArea type="all" dataOnly="0" outline="0" fieldPosition="0"/>
    </format>
    <format dxfId="130">
      <pivotArea field="5" type="button" dataOnly="0" labelOnly="1" outline="0"/>
    </format>
    <format dxfId="129">
      <pivotArea field="15" type="button" dataOnly="0" labelOnly="1" outline="0"/>
    </format>
    <format dxfId="128">
      <pivotArea type="all" dataOnly="0" outline="0" fieldPosition="0"/>
    </format>
    <format dxfId="127">
      <pivotArea type="all" dataOnly="0" outline="0" fieldPosition="0"/>
    </format>
    <format dxfId="126">
      <pivotArea type="all" dataOnly="0" outline="0" fieldPosition="0"/>
    </format>
    <format dxfId="125">
      <pivotArea type="all" dataOnly="0" outline="0" fieldPosition="0"/>
    </format>
    <format dxfId="124">
      <pivotArea dataOnly="0" labelOnly="1" grandRow="1" outline="0" fieldPosition="0"/>
    </format>
    <format dxfId="123">
      <pivotArea dataOnly="0" labelOnly="1" grandRow="1" outline="0" fieldPosition="0"/>
    </format>
    <format dxfId="122">
      <pivotArea dataOnly="0" labelOnly="1" grandRow="1" outline="0" fieldPosition="0"/>
    </format>
    <format dxfId="121">
      <pivotArea field="13" type="button" dataOnly="0" labelOnly="1" outline="0" axis="axisPage" fieldPosition="0"/>
    </format>
    <format dxfId="120">
      <pivotArea field="7" type="button" dataOnly="0" labelOnly="1" outline="0"/>
    </format>
    <format dxfId="119">
      <pivotArea field="4" type="button" dataOnly="0" labelOnly="1" outline="0"/>
    </format>
    <format dxfId="118">
      <pivotArea field="2" type="button" dataOnly="0" labelOnly="1" outline="0"/>
    </format>
    <format dxfId="117">
      <pivotArea field="5" type="button" dataOnly="0" labelOnly="1" outline="0"/>
    </format>
    <format dxfId="116">
      <pivotArea field="15" type="button" dataOnly="0" labelOnly="1" outline="0"/>
    </format>
    <format dxfId="115">
      <pivotArea field="5" type="button" dataOnly="0" labelOnly="1" outline="0"/>
    </format>
    <format dxfId="114">
      <pivotArea field="15" type="button" dataOnly="0" labelOnly="1" outline="0"/>
    </format>
    <format dxfId="113">
      <pivotArea field="13" type="button" dataOnly="0" labelOnly="1" outline="0" axis="axisPage" fieldPosition="0"/>
    </format>
    <format dxfId="112">
      <pivotArea dataOnly="0" labelOnly="1" outline="0" fieldPosition="0">
        <references count="1">
          <reference field="13" count="0"/>
        </references>
      </pivotArea>
    </format>
    <format dxfId="111">
      <pivotArea field="7" type="button" dataOnly="0" labelOnly="1" outline="0"/>
    </format>
    <format dxfId="110">
      <pivotArea field="13" type="button" dataOnly="0" labelOnly="1" outline="0" axis="axisPage" fieldPosition="0"/>
    </format>
    <format dxfId="109">
      <pivotArea dataOnly="0" labelOnly="1" outline="0" fieldPosition="0">
        <references count="1">
          <reference field="13" count="0"/>
        </references>
      </pivotArea>
    </format>
    <format dxfId="108">
      <pivotArea field="7" type="button" dataOnly="0" labelOnly="1" outline="0"/>
    </format>
    <format dxfId="107">
      <pivotArea field="4" type="button" dataOnly="0" labelOnly="1" outline="0"/>
    </format>
    <format dxfId="106">
      <pivotArea field="2" type="button" dataOnly="0" labelOnly="1" outline="0"/>
    </format>
    <format dxfId="105">
      <pivotArea field="4" type="button" dataOnly="0" labelOnly="1" outline="0"/>
    </format>
    <format dxfId="104">
      <pivotArea field="2" type="button" dataOnly="0" labelOnly="1" outline="0"/>
    </format>
    <format dxfId="103">
      <pivotArea field="4" type="button" dataOnly="0" labelOnly="1" outline="0"/>
    </format>
    <format dxfId="102">
      <pivotArea field="2" type="button" dataOnly="0" labelOnly="1" outline="0"/>
    </format>
    <format dxfId="101">
      <pivotArea field="4" type="button" dataOnly="0" labelOnly="1" outline="0"/>
    </format>
    <format dxfId="100">
      <pivotArea field="2" type="button" dataOnly="0" labelOnly="1" outline="0"/>
    </format>
    <format dxfId="99">
      <pivotArea type="all" dataOnly="0" outline="0" fieldPosition="0"/>
    </format>
    <format dxfId="98">
      <pivotArea type="all" dataOnly="0" outline="0" fieldPosition="0"/>
    </format>
    <format dxfId="97">
      <pivotArea dataOnly="0" labelOnly="1" outline="0" fieldPosition="0">
        <references count="1">
          <reference field="13" count="0"/>
        </references>
      </pivotArea>
    </format>
    <format dxfId="96">
      <pivotArea field="4" type="button" dataOnly="0" labelOnly="1" outline="0"/>
    </format>
    <format dxfId="95">
      <pivotArea type="all" dataOnly="0" outline="0" fieldPosition="0"/>
    </format>
    <format dxfId="94">
      <pivotArea field="4" type="button" dataOnly="0" labelOnly="1" outline="0"/>
    </format>
    <format dxfId="93">
      <pivotArea field="2" type="button" dataOnly="0" labelOnly="1" outline="0"/>
    </format>
    <format dxfId="92">
      <pivotArea type="all" dataOnly="0" outline="0" fieldPosition="0"/>
    </format>
    <format dxfId="91">
      <pivotArea field="4" type="button" dataOnly="0" labelOnly="1" outline="0"/>
    </format>
    <format dxfId="90">
      <pivotArea field="2" type="button" dataOnly="0" labelOnly="1" outline="0"/>
    </format>
    <format dxfId="89">
      <pivotArea field="19" type="button" dataOnly="0" labelOnly="1" outline="0" axis="axisRow" fieldPosition="4"/>
    </format>
    <format dxfId="88">
      <pivotArea type="all" dataOnly="0" outline="0" fieldPosition="0"/>
    </format>
    <format dxfId="87">
      <pivotArea field="4" type="button" dataOnly="0" labelOnly="1" outline="0"/>
    </format>
    <format dxfId="86">
      <pivotArea field="2" type="button" dataOnly="0" labelOnly="1" outline="0"/>
    </format>
    <format dxfId="85">
      <pivotArea field="19" type="button" dataOnly="0" labelOnly="1" outline="0" axis="axisRow" fieldPosition="4"/>
    </format>
    <format dxfId="84">
      <pivotArea field="19" type="button" dataOnly="0" labelOnly="1" outline="0" axis="axisRow" fieldPosition="4"/>
    </format>
    <format dxfId="83">
      <pivotArea field="4" type="button" dataOnly="0" labelOnly="1" outline="0"/>
    </format>
    <format dxfId="82">
      <pivotArea field="2" type="button" dataOnly="0" labelOnly="1" outline="0"/>
    </format>
    <format dxfId="81">
      <pivotArea field="19" type="button" dataOnly="0" labelOnly="1" outline="0" axis="axisRow" fieldPosition="4"/>
    </format>
    <format dxfId="80">
      <pivotArea field="4" type="button" dataOnly="0" labelOnly="1" outline="0"/>
    </format>
    <format dxfId="79">
      <pivotArea field="2" type="button" dataOnly="0" labelOnly="1" outline="0"/>
    </format>
    <format dxfId="78">
      <pivotArea field="19" type="button" dataOnly="0" labelOnly="1" outline="0" axis="axisRow" fieldPosition="4"/>
    </format>
    <format dxfId="77">
      <pivotArea field="4" type="button" dataOnly="0" labelOnly="1" outline="0"/>
    </format>
    <format dxfId="76">
      <pivotArea field="2" type="button" dataOnly="0" labelOnly="1" outline="0"/>
    </format>
    <format dxfId="75">
      <pivotArea field="19" type="button" dataOnly="0" labelOnly="1" outline="0" axis="axisRow" fieldPosition="4"/>
    </format>
    <format dxfId="74">
      <pivotArea field="4" type="button" dataOnly="0" labelOnly="1" outline="0"/>
    </format>
    <format dxfId="73">
      <pivotArea field="2" type="button" dataOnly="0" labelOnly="1" outline="0"/>
    </format>
    <format dxfId="72">
      <pivotArea field="19" type="button" dataOnly="0" labelOnly="1" outline="0" axis="axisRow" fieldPosition="4"/>
    </format>
    <format dxfId="71">
      <pivotArea type="all" dataOnly="0" outline="0" fieldPosition="0"/>
    </format>
    <format dxfId="70">
      <pivotArea field="13" type="button" dataOnly="0" labelOnly="1" outline="0" axis="axisPage" fieldPosition="0"/>
    </format>
    <format dxfId="69">
      <pivotArea type="all" dataOnly="0" outline="0" fieldPosition="0"/>
    </format>
    <format dxfId="68">
      <pivotArea type="all" dataOnly="0" outline="0" fieldPosition="0"/>
    </format>
    <format dxfId="67">
      <pivotArea field="13" type="button" dataOnly="0" labelOnly="1" outline="0" axis="axisPage" fieldPosition="0"/>
    </format>
    <format dxfId="66">
      <pivotArea type="all" dataOnly="0" outline="0" fieldPosition="0"/>
    </format>
    <format dxfId="65">
      <pivotArea type="all" dataOnly="0" outline="0" fieldPosition="0"/>
    </format>
    <format dxfId="64">
      <pivotArea type="all" dataOnly="0" outline="0" fieldPosition="0"/>
    </format>
    <format dxfId="63">
      <pivotArea type="all" dataOnly="0" outline="0" fieldPosition="0"/>
    </format>
    <format dxfId="62">
      <pivotArea type="all" dataOnly="0" outline="0" fieldPosition="0"/>
    </format>
    <format dxfId="61">
      <pivotArea type="all" dataOnly="0" outline="0" fieldPosition="0"/>
    </format>
    <format dxfId="60">
      <pivotArea type="all" dataOnly="0" outline="0" fieldPosition="0"/>
    </format>
    <format dxfId="59">
      <pivotArea type="all" dataOnly="0" outline="0" fieldPosition="0"/>
    </format>
    <format dxfId="58">
      <pivotArea type="all" dataOnly="0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2" name="Таблица34523" displayName="Таблица34523" ref="A3:AG806" totalsRowShown="0" headerRowDxfId="208" dataDxfId="206" headerRowBorderDxfId="207" tableBorderDxfId="205">
  <autoFilter ref="A3:AG806">
    <filterColumn colId="10">
      <filters blank="1">
        <filter val="2"/>
        <filter val="2 сокращ"/>
        <filter val="3"/>
        <filter val="4"/>
      </filters>
    </filterColumn>
  </autoFilter>
  <tableColumns count="33">
    <tableColumn id="1" name="№" dataDxfId="204"/>
    <tableColumn id="2" name="Наименование вуза" dataDxfId="203"/>
    <tableColumn id="3" name="Ф.И.О. претендента на присуждение образовательного гранта" dataDxfId="202"/>
    <tableColumn id="31" name="Группа специальности претендентов" dataDxfId="201"/>
    <tableColumn id="4" name="Код  и наименование специальности претендента на присуждение образовательного гранта" dataDxfId="200"/>
    <tableColumn id="5" name="курс" dataDxfId="199"/>
    <tableColumn id="6" name="GPA" dataDxfId="198"/>
    <tableColumn id="7" name="Ф.И.О. отчисленного студента" dataDxfId="197"/>
    <tableColumn id="32" name="Группа специальности ваканта" dataDxfId="196"/>
    <tableColumn id="8" name="Код  и наименование специальности отчисленного студента" dataDxfId="195"/>
    <tableColumn id="9" name="Курс " dataDxfId="194"/>
    <tableColumn id="10" name="ваканты" dataDxfId="193"/>
    <tableColumn id="11" name="примечание" dataDxfId="192"/>
    <tableColumn id="12" name="Виды гранта" dataDxfId="191"/>
    <tableColumn id="14" name="Статус ВУЗов" dataDxfId="190">
      <calculatedColumnFormula>VLOOKUP(B4,ИНФО!$L$4:$T$172,3,0)</calculatedColumnFormula>
    </tableColumn>
    <tableColumn id="15" name="язык" dataDxfId="189"/>
    <tableColumn id="16" name="№2" dataDxfId="188">
      <calculatedColumnFormula>A4</calculatedColumnFormula>
    </tableColumn>
    <tableColumn id="17" name="Жоо-ның атауы" dataDxfId="187">
      <calculatedColumnFormula>VLOOKUP(B4,ИНФО!$L$4:$T$140,6,0)</calculatedColumnFormula>
    </tableColumn>
    <tableColumn id="18" name="Үміткердің аты-Жөні" dataDxfId="186"/>
    <tableColumn id="33" name="Группа специальности претендента каз" dataDxfId="185"/>
    <tableColumn id="19" name="Мамадықтың аталуы және шифрі" dataDxfId="184"/>
    <tableColumn id="20" name="курс3" dataDxfId="183" dataCellStyle="Обычный 2"/>
    <tableColumn id="21" name="GPA4" dataDxfId="182"/>
    <tableColumn id="22" name="Оқудан шығарылған студенттердің аты-Жөні " dataDxfId="181">
      <calculatedColumnFormula>H4</calculatedColumnFormula>
    </tableColumn>
    <tableColumn id="34" name="Группа специальности ваканта каз2" dataDxfId="180">
      <calculatedColumnFormula>VLOOKUP(J4,ИНФО!$Y$5:$AD$412,6,0)</calculatedColumnFormula>
    </tableColumn>
    <tableColumn id="23" name="Мамадықтың аталуы" dataDxfId="179">
      <calculatedColumnFormula>VLOOKUP(J4,ИНФО!$Y$5:$AD$412,5,0)</calculatedColumnFormula>
    </tableColumn>
    <tableColumn id="24" name="Курс 5" dataDxfId="178" dataCellStyle="Обычный 2">
      <calculatedColumnFormula>K4</calculatedColumnFormula>
    </tableColumn>
    <tableColumn id="25" name="вакантар" dataDxfId="177">
      <calculatedColumnFormula>VLOOKUP(L4,ИНФО!$C$21:$D$24,2,0)</calculatedColumnFormula>
    </tableColumn>
    <tableColumn id="26" name="Ескерту" dataDxfId="176">
      <calculatedColumnFormula>M4</calculatedColumnFormula>
    </tableColumn>
    <tableColumn id="27" name="Грант түрі" dataDxfId="175">
      <calculatedColumnFormula>VLOOKUP(N4,ИНФО!$C$26:$D$38,2,0)</calculatedColumnFormula>
    </tableColumn>
    <tableColumn id="28" name="ЖОО мәртебесі " dataDxfId="174">
      <calculatedColumnFormula>VLOOKUP(B4,ИНФО!$L$4:$T$172,8,0)</calculatedColumnFormula>
    </tableColumn>
    <tableColumn id="29" name="язык2" dataDxfId="173"/>
    <tableColumn id="30" name="уровень образованияя" dataDxfId="172">
      <calculatedColumnFormula>VLOOKUP(J4,ИНФО!$Y$5:$AD$413,7,0)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1" name="Таблица3452" displayName="Таблица3452" ref="A3:AG615" totalsRowShown="0" headerRowDxfId="171" dataDxfId="169" headerRowBorderDxfId="170" tableBorderDxfId="168">
  <autoFilter ref="A3:AG615">
    <filterColumn colId="1">
      <filters>
        <filter val="Кокшетауский государственный университет имени Ш.Уалиханова"/>
      </filters>
    </filterColumn>
  </autoFilter>
  <tableColumns count="33">
    <tableColumn id="1" name="№" dataDxfId="167"/>
    <tableColumn id="2" name="Наименование вуза" dataDxfId="166"/>
    <tableColumn id="3" name="Ф.И.О. претендента на присуждение образовательного гранта" dataDxfId="165"/>
    <tableColumn id="31" name="Группа специальности претендентов" dataDxfId="164"/>
    <tableColumn id="4" name="Код  и наименование специальности претендента на присуждение образовательного гранта" dataDxfId="163"/>
    <tableColumn id="5" name="курс" dataDxfId="162"/>
    <tableColumn id="6" name="GPA" dataDxfId="161"/>
    <tableColumn id="7" name="Ф.И.О. отчисленного студента" dataDxfId="160"/>
    <tableColumn id="32" name="Группа специальности ваканта" dataDxfId="159"/>
    <tableColumn id="8" name="Код  и наименование специальности отчисленного студента" dataDxfId="158"/>
    <tableColumn id="9" name="Курс " dataDxfId="157"/>
    <tableColumn id="10" name="ваканты" dataDxfId="156"/>
    <tableColumn id="11" name="примечание" dataDxfId="155"/>
    <tableColumn id="12" name="Виды гранта" dataDxfId="154"/>
    <tableColumn id="14" name="Статус ВУЗов" dataDxfId="153">
      <calculatedColumnFormula>VLOOKUP(B4,ИНФО!$L$4:$T$172,3,0)</calculatedColumnFormula>
    </tableColumn>
    <tableColumn id="15" name="язык" dataDxfId="152"/>
    <tableColumn id="16" name="№2" dataDxfId="151">
      <calculatedColumnFormula>A4</calculatedColumnFormula>
    </tableColumn>
    <tableColumn id="17" name="Жоо-ның атауы" dataDxfId="150">
      <calculatedColumnFormula>VLOOKUP(B4,ИНФО!$L$4:$T$140,6,0)</calculatedColumnFormula>
    </tableColumn>
    <tableColumn id="18" name="Үміткердің аты-Жөні" dataDxfId="149"/>
    <tableColumn id="33" name="Группа специальности претендента каз" dataDxfId="148"/>
    <tableColumn id="19" name="Мамадықтың аталуы және шифрі" dataDxfId="147"/>
    <tableColumn id="20" name="курс3" dataDxfId="146" dataCellStyle="Обычный 2"/>
    <tableColumn id="21" name="GPA4" dataDxfId="145"/>
    <tableColumn id="22" name="Оқудан шығарылған студенттердің аты-Жөні " dataDxfId="144">
      <calculatedColumnFormula>H4</calculatedColumnFormula>
    </tableColumn>
    <tableColumn id="34" name="Группа специальности ваканта каз2" dataDxfId="143">
      <calculatedColumnFormula>VLOOKUP(J4,ИНФО!$Y$5:$AD$412,6,0)</calculatedColumnFormula>
    </tableColumn>
    <tableColumn id="23" name="Мамадықтың аталуы" dataDxfId="142">
      <calculatedColumnFormula>VLOOKUP(J4,ИНФО!$Y$5:$AD$412,5,0)</calculatedColumnFormula>
    </tableColumn>
    <tableColumn id="24" name="Курс 5" dataDxfId="141" dataCellStyle="Обычный 2">
      <calculatedColumnFormula>K4</calculatedColumnFormula>
    </tableColumn>
    <tableColumn id="25" name="вакантар" dataDxfId="140">
      <calculatedColumnFormula>VLOOKUP(L4,ИНФО!$C$21:$D$24,2,0)</calculatedColumnFormula>
    </tableColumn>
    <tableColumn id="26" name="Ескерту" dataDxfId="139">
      <calculatedColumnFormula>M4</calculatedColumnFormula>
    </tableColumn>
    <tableColumn id="27" name="Грант түрі" dataDxfId="138">
      <calculatedColumnFormula>VLOOKUP(N4,ИНФО!$C$26:$D$38,2,0)</calculatedColumnFormula>
    </tableColumn>
    <tableColumn id="28" name="ЖОО мәртебесі " dataDxfId="137">
      <calculatedColumnFormula>VLOOKUP(B4,ИНФО!$L$4:$T$172,8,0)</calculatedColumnFormula>
    </tableColumn>
    <tableColumn id="29" name="язык2" dataDxfId="136"/>
    <tableColumn id="30" name="уровень образованияя" dataDxfId="135">
      <calculatedColumnFormula>VLOOKUP(J4,ИНФО!$Y$5:$AD$413,7,0)</calculatedColumnFormula>
    </tableColumn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4" name="Таблица345" displayName="Таблица345" ref="B5:E101" totalsRowShown="0" headerRowDxfId="0" dataDxfId="3" headerRowBorderDxfId="6" tableBorderDxfId="7">
  <autoFilter ref="B5:E101"/>
  <tableColumns count="4">
    <tableColumn id="3" name="Ф.И.О. всех претендентов" dataDxfId="1"/>
    <tableColumn id="4" name="Наименование ГОП" dataDxfId="2"/>
    <tableColumn id="5" name="курс" dataDxfId="5"/>
    <tableColumn id="13" name="Прошел/не прошел" dataDxfId="4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7" name="Таблица18" displayName="Таблица18" ref="C3:F17" totalsRowShown="0" headerRowDxfId="57" dataDxfId="55" headerRowBorderDxfId="56" tableBorderDxfId="54" totalsRowBorderDxfId="53">
  <autoFilter ref="C3:F17"/>
  <tableColumns count="4">
    <tableColumn id="1" name="Группа специальности" dataDxfId="52"/>
    <tableColumn id="2" name="код" dataDxfId="51"/>
    <tableColumn id="3" name="Группа специальности каз" dataDxfId="50"/>
    <tableColumn id="4" name="Группа специальности каз2" dataDxfId="4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8" name="Таблица29" displayName="Таблица29" ref="C21:D24" totalsRowShown="0" headerRowDxfId="48" dataDxfId="46" headerRowBorderDxfId="47" tableBorderDxfId="45" totalsRowBorderDxfId="44">
  <autoFilter ref="C21:D24"/>
  <tableColumns count="2">
    <tableColumn id="1" name="Вид ваканта (ваканты, претендент, вакант за счет др вуз)" dataDxfId="43"/>
    <tableColumn id="2" name="Вид ваканта (ваканты, претендент, вакант за счет др вуз) каз" dataDxfId="4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" name="Таблица310" displayName="Таблица310" ref="C26:D38" totalsRowShown="0" headerRowDxfId="41" dataDxfId="39" headerRowBorderDxfId="40" tableBorderDxfId="38" totalsRowBorderDxfId="37">
  <autoFilter ref="C26:D38"/>
  <tableColumns count="2">
    <tableColumn id="1" name="Вид квоты (обычн., диаспора, сироты, инвалиды, серпин и др.)" dataDxfId="36"/>
    <tableColumn id="2" name="Вид квоты (обычн., диаспора, сироты, инвалиды, серпин и др.)2" dataDxfId="3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0" name="Таблица711" displayName="Таблица711" ref="J1:T140" totalsRowShown="0" headerRowDxfId="34" dataDxfId="32" headerRowBorderDxfId="33" tableBorderDxfId="31">
  <autoFilter ref="J1:T140"/>
  <tableColumns count="11">
    <tableColumn id="1" name="№" dataDxfId="30"/>
    <tableColumn id="2" name="№2" dataDxfId="29">
      <calculatedColumnFormula>VLOOKUP(L2,'база вакантаГОГ 2020'!$B$6:$E$101,1,0)</calculatedColumnFormula>
    </tableColumn>
    <tableColumn id="3" name="Наименование ВУЗа" dataDxfId="28"/>
    <tableColumn id="4" name="Область" dataDxfId="27"/>
    <tableColumn id="5" name="статус" dataDxfId="26"/>
    <tableColumn id="6" name="статус3" dataDxfId="25"/>
    <tableColumn id="7" name="№4" dataDxfId="24"/>
    <tableColumn id="8" name="ЖОО-ны атауы" dataDxfId="23"/>
    <tableColumn id="9" name="Аймақ" dataDxfId="22"/>
    <tableColumn id="10" name="статус5" dataDxfId="21"/>
    <tableColumn id="11" name="статус6" dataDxfId="2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Таблица812" displayName="Таблица812" ref="X3:AD413" totalsRowShown="0" headerRowDxfId="19" dataDxfId="17" headerRowBorderDxfId="18" tableBorderDxfId="16" totalsRowBorderDxfId="15">
  <autoFilter ref="X3:AD413"/>
  <tableColumns count="7">
    <tableColumn id="1" name="специальности" dataDxfId="14"/>
    <tableColumn id="2" name="Код спец-ти - Наименование спец-ти" dataDxfId="13"/>
    <tableColumn id="3" name="Направление спец-ти" dataDxfId="12"/>
    <tableColumn id="4" name="Уровень образования" dataDxfId="11"/>
    <tableColumn id="6" name="Код спец-ти - Наименование спец-ти2" dataDxfId="10"/>
    <tableColumn id="7" name="Направление спец-ти3" dataDxfId="9"/>
    <tableColumn id="8" name="Уровень образования4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806"/>
  <sheetViews>
    <sheetView topLeftCell="A159" zoomScale="60" zoomScaleNormal="60" workbookViewId="0">
      <selection activeCell="J307" sqref="J307"/>
    </sheetView>
  </sheetViews>
  <sheetFormatPr defaultColWidth="9.125" defaultRowHeight="15.75" x14ac:dyDescent="0.25"/>
  <cols>
    <col min="1" max="1" width="9.125" style="61"/>
    <col min="2" max="2" width="29.375" style="3" customWidth="1"/>
    <col min="3" max="3" width="0.125" style="3" customWidth="1"/>
    <col min="4" max="4" width="26" style="3" hidden="1" customWidth="1"/>
    <col min="5" max="5" width="16" style="3" hidden="1" customWidth="1"/>
    <col min="6" max="6" width="4.125" style="3" hidden="1" customWidth="1"/>
    <col min="7" max="7" width="5.25" style="3" hidden="1" customWidth="1"/>
    <col min="8" max="8" width="26.625" style="3" customWidth="1"/>
    <col min="9" max="9" width="9.375" style="3" customWidth="1"/>
    <col min="10" max="10" width="26.625" style="3" customWidth="1"/>
    <col min="11" max="11" width="6.625" style="3" customWidth="1"/>
    <col min="12" max="12" width="17.375" style="3" customWidth="1"/>
    <col min="13" max="13" width="7.625" style="3" customWidth="1"/>
    <col min="14" max="14" width="22.875" style="3" customWidth="1"/>
    <col min="15" max="15" width="13.375" style="3" customWidth="1"/>
    <col min="16" max="16" width="4.625" style="3" customWidth="1"/>
    <col min="17" max="17" width="6.375" style="3" customWidth="1"/>
    <col min="18" max="18" width="19.375" style="3" customWidth="1"/>
    <col min="19" max="19" width="0.875" style="3" hidden="1" customWidth="1"/>
    <col min="20" max="20" width="8.375" style="3" hidden="1" customWidth="1"/>
    <col min="21" max="21" width="16" style="3" hidden="1" customWidth="1"/>
    <col min="22" max="23" width="8.375" style="3" hidden="1" customWidth="1"/>
    <col min="24" max="24" width="20.875" style="3" customWidth="1"/>
    <col min="25" max="25" width="38.375" style="3" customWidth="1"/>
    <col min="26" max="26" width="24.125" style="3" customWidth="1"/>
    <col min="27" max="27" width="5.625" style="3" customWidth="1"/>
    <col min="28" max="28" width="14.125" style="3" customWidth="1"/>
    <col min="29" max="29" width="5.625" style="2" customWidth="1"/>
    <col min="30" max="30" width="8.75" style="77" customWidth="1"/>
    <col min="31" max="31" width="10.125" style="77" customWidth="1"/>
    <col min="32" max="32" width="5.625" style="77" customWidth="1"/>
    <col min="33" max="33" width="10.25" style="77" customWidth="1"/>
    <col min="34" max="16384" width="9.125" style="77"/>
  </cols>
  <sheetData>
    <row r="1" spans="1:33" ht="30" customHeight="1" x14ac:dyDescent="0.25">
      <c r="D1" s="3" t="s">
        <v>1689</v>
      </c>
      <c r="E1" s="3">
        <f>COUNTIF(L4:L806,"претендент")</f>
        <v>0</v>
      </c>
      <c r="H1" s="3" t="s">
        <v>8</v>
      </c>
      <c r="I1" s="3">
        <f>COUNTIF(L4:L806,"вакант")</f>
        <v>330</v>
      </c>
      <c r="J1" s="3" t="s">
        <v>457</v>
      </c>
      <c r="K1" s="3">
        <f>COUNTIF(L4:L806,"грант за счет других вузов")</f>
        <v>0</v>
      </c>
      <c r="L1" s="3" t="s">
        <v>1690</v>
      </c>
      <c r="M1" s="3">
        <f>COUNTA(L4:L806)</f>
        <v>330</v>
      </c>
      <c r="N1" s="3">
        <f>E1+I1+K1</f>
        <v>330</v>
      </c>
    </row>
    <row r="2" spans="1:33" ht="32.25" customHeight="1" x14ac:dyDescent="0.25">
      <c r="A2" s="268" t="s">
        <v>142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 t="s">
        <v>143</v>
      </c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33" s="61" customFormat="1" ht="62.25" customHeight="1" x14ac:dyDescent="0.25">
      <c r="A3" s="78" t="s">
        <v>0</v>
      </c>
      <c r="B3" s="79" t="s">
        <v>1</v>
      </c>
      <c r="C3" s="79" t="s">
        <v>2</v>
      </c>
      <c r="D3" s="79" t="s">
        <v>102</v>
      </c>
      <c r="E3" s="79" t="s">
        <v>3</v>
      </c>
      <c r="F3" s="79" t="s">
        <v>4</v>
      </c>
      <c r="G3" s="79" t="s">
        <v>5</v>
      </c>
      <c r="H3" s="79" t="s">
        <v>6</v>
      </c>
      <c r="I3" s="4" t="s">
        <v>137</v>
      </c>
      <c r="J3" s="80" t="s">
        <v>7</v>
      </c>
      <c r="K3" s="81" t="s">
        <v>85</v>
      </c>
      <c r="L3" s="79" t="s">
        <v>8</v>
      </c>
      <c r="M3" s="79" t="s">
        <v>9</v>
      </c>
      <c r="N3" s="79" t="s">
        <v>10</v>
      </c>
      <c r="O3" s="79" t="s">
        <v>11</v>
      </c>
      <c r="P3" s="82" t="s">
        <v>71</v>
      </c>
      <c r="Q3" s="83" t="s">
        <v>75</v>
      </c>
      <c r="R3" s="83" t="s">
        <v>44</v>
      </c>
      <c r="S3" s="83" t="s">
        <v>45</v>
      </c>
      <c r="T3" s="83" t="s">
        <v>103</v>
      </c>
      <c r="U3" s="83" t="s">
        <v>46</v>
      </c>
      <c r="V3" s="83" t="s">
        <v>76</v>
      </c>
      <c r="W3" s="83" t="s">
        <v>77</v>
      </c>
      <c r="X3" s="83" t="s">
        <v>47</v>
      </c>
      <c r="Y3" s="83" t="s">
        <v>138</v>
      </c>
      <c r="Z3" s="83" t="s">
        <v>48</v>
      </c>
      <c r="AA3" s="84" t="s">
        <v>86</v>
      </c>
      <c r="AB3" s="83" t="s">
        <v>81</v>
      </c>
      <c r="AC3" s="83" t="s">
        <v>84</v>
      </c>
      <c r="AD3" s="83" t="s">
        <v>82</v>
      </c>
      <c r="AE3" s="83" t="s">
        <v>83</v>
      </c>
      <c r="AF3" s="85" t="s">
        <v>87</v>
      </c>
      <c r="AG3" s="85" t="s">
        <v>1057</v>
      </c>
    </row>
    <row r="4" spans="1:33" ht="15.75" hidden="1" customHeight="1" x14ac:dyDescent="0.3">
      <c r="A4" s="90">
        <v>1</v>
      </c>
      <c r="B4" s="91" t="s">
        <v>40</v>
      </c>
      <c r="C4" s="92" t="s">
        <v>20</v>
      </c>
      <c r="D4" s="90"/>
      <c r="E4" s="93"/>
      <c r="F4" s="94"/>
      <c r="G4" s="94"/>
      <c r="H4" s="95" t="s">
        <v>151</v>
      </c>
      <c r="I4" s="90" t="s">
        <v>130</v>
      </c>
      <c r="J4" s="93" t="s">
        <v>148</v>
      </c>
      <c r="K4" s="94">
        <v>1</v>
      </c>
      <c r="L4" s="96" t="s">
        <v>152</v>
      </c>
      <c r="M4" s="97" t="s">
        <v>153</v>
      </c>
      <c r="N4" s="98" t="s">
        <v>145</v>
      </c>
      <c r="O4" s="23" t="str">
        <f>VLOOKUP(B4,ИНФО!$L$4:$T$172,3,0)</f>
        <v>Другие ВУЗы</v>
      </c>
      <c r="P4" s="11" t="s">
        <v>72</v>
      </c>
      <c r="Q4" s="24">
        <f t="shared" ref="Q4:Q67" si="0">A4</f>
        <v>1</v>
      </c>
      <c r="R4" s="24" t="str">
        <f>VLOOKUP(B4,ИНФО!$L$4:$T$140,6,0)</f>
        <v>Атырау мұнай және газ институты</v>
      </c>
      <c r="S4" s="24" t="s">
        <v>154</v>
      </c>
      <c r="T4" s="13" t="s">
        <v>247</v>
      </c>
      <c r="U4" s="25" t="s">
        <v>260</v>
      </c>
      <c r="V4" s="26" t="s">
        <v>260</v>
      </c>
      <c r="W4" s="24" t="s">
        <v>260</v>
      </c>
      <c r="X4" s="24" t="str">
        <f t="shared" ref="X4:X67" si="1">H4</f>
        <v>Базарбай Айдана Сарсенбайқызы</v>
      </c>
      <c r="Y4" s="13" t="str">
        <f>VLOOKUP(J4,ИНФО!$Y$5:$AD$412,6,0)</f>
        <v>Бакалавр</v>
      </c>
      <c r="Z4" s="24" t="str">
        <f>VLOOKUP(J4,ИНФО!$Y$5:$AD$412,5,0)</f>
        <v>7. Техникалық ғылымдар жəне технологиялар</v>
      </c>
      <c r="AA4" s="26">
        <f t="shared" ref="AA4:AA67" si="2">K4</f>
        <v>1</v>
      </c>
      <c r="AB4" s="25" t="str">
        <f>VLOOKUP(L4,ИНФО!$C$21:$D$24,2,0)</f>
        <v>вакант</v>
      </c>
      <c r="AC4" s="19" t="str">
        <f t="shared" ref="AC4:AC67" si="3">M4</f>
        <v>переведен в ЗФО  с группы НГД-18/1 ССО к/о (грант)ОФО приказ №19-01/19 от 25.01.19</v>
      </c>
      <c r="AD4" s="24" t="str">
        <f>VLOOKUP(N4,ИНФО!$C$26:$D$38,2,0)</f>
        <v>Жай</v>
      </c>
      <c r="AE4" s="25" t="str">
        <f>VLOOKUP(B4,ИНФО!$L$4:$T$172,8,0)</f>
        <v>Басқа ВУЗдар</v>
      </c>
      <c r="AF4" s="11" t="s">
        <v>74</v>
      </c>
      <c r="AG4" s="16" t="e">
        <f>VLOOKUP(J4,ИНФО!$Y$5:$AD$413,7,0)</f>
        <v>#REF!</v>
      </c>
    </row>
    <row r="5" spans="1:33" ht="15.75" hidden="1" customHeight="1" x14ac:dyDescent="0.3">
      <c r="A5" s="90">
        <v>2</v>
      </c>
      <c r="B5" s="91" t="s">
        <v>40</v>
      </c>
      <c r="C5" s="92" t="s">
        <v>20</v>
      </c>
      <c r="D5" s="90"/>
      <c r="E5" s="93"/>
      <c r="F5" s="94"/>
      <c r="G5" s="94"/>
      <c r="H5" s="94" t="s">
        <v>155</v>
      </c>
      <c r="I5" s="90" t="s">
        <v>130</v>
      </c>
      <c r="J5" s="93" t="s">
        <v>148</v>
      </c>
      <c r="K5" s="94">
        <v>1</v>
      </c>
      <c r="L5" s="96" t="s">
        <v>152</v>
      </c>
      <c r="M5" s="97" t="s">
        <v>156</v>
      </c>
      <c r="N5" s="98" t="s">
        <v>145</v>
      </c>
      <c r="O5" s="23" t="str">
        <f>VLOOKUP(B5,ИНФО!$L$4:$T$172,3,0)</f>
        <v>Другие ВУЗы</v>
      </c>
      <c r="P5" s="11" t="s">
        <v>72</v>
      </c>
      <c r="Q5" s="24">
        <f t="shared" si="0"/>
        <v>2</v>
      </c>
      <c r="R5" s="24" t="str">
        <f>VLOOKUP(B5,ИНФО!$L$4:$T$140,6,0)</f>
        <v>Атырау мұнай және газ институты</v>
      </c>
      <c r="S5" s="24" t="s">
        <v>154</v>
      </c>
      <c r="T5" s="13" t="s">
        <v>247</v>
      </c>
      <c r="U5" s="25" t="s">
        <v>260</v>
      </c>
      <c r="V5" s="26" t="s">
        <v>260</v>
      </c>
      <c r="W5" s="24" t="s">
        <v>260</v>
      </c>
      <c r="X5" s="24" t="str">
        <f t="shared" si="1"/>
        <v>Оңдасынов Жасулан Абайұлы</v>
      </c>
      <c r="Y5" s="13" t="str">
        <f>VLOOKUP(J5,ИНФО!$Y$5:$AD$412,6,0)</f>
        <v>Бакалавр</v>
      </c>
      <c r="Z5" s="24" t="str">
        <f>VLOOKUP(J5,ИНФО!$Y$5:$AD$412,5,0)</f>
        <v>7. Техникалық ғылымдар жəне технологиялар</v>
      </c>
      <c r="AA5" s="26">
        <f t="shared" si="2"/>
        <v>1</v>
      </c>
      <c r="AB5" s="25" t="str">
        <f>VLOOKUP(L5,ИНФО!$C$21:$D$24,2,0)</f>
        <v>вакант</v>
      </c>
      <c r="AC5" s="19" t="str">
        <f t="shared" si="3"/>
        <v>переведен в ЗФО  с группы НГД-18 ССО р/о (грант)ОФО приказ №19-01/19 от 25.01.19</v>
      </c>
      <c r="AD5" s="24" t="str">
        <f>VLOOKUP(N5,ИНФО!$C$26:$D$38,2,0)</f>
        <v>Жай</v>
      </c>
      <c r="AE5" s="25" t="str">
        <f>VLOOKUP(B5,ИНФО!$L$4:$T$172,8,0)</f>
        <v>Басқа ВУЗдар</v>
      </c>
      <c r="AF5" s="11" t="s">
        <v>74</v>
      </c>
      <c r="AG5" s="16" t="e">
        <f>VLOOKUP(J5,ИНФО!$Y$5:$AD$413,7,0)</f>
        <v>#REF!</v>
      </c>
    </row>
    <row r="6" spans="1:33" ht="15.75" customHeight="1" x14ac:dyDescent="0.25">
      <c r="A6" s="90">
        <v>3</v>
      </c>
      <c r="B6" s="91" t="s">
        <v>40</v>
      </c>
      <c r="C6" s="92" t="s">
        <v>20</v>
      </c>
      <c r="D6" s="90"/>
      <c r="E6" s="93"/>
      <c r="F6" s="94"/>
      <c r="G6" s="94"/>
      <c r="H6" s="99" t="s">
        <v>157</v>
      </c>
      <c r="I6" s="90" t="s">
        <v>130</v>
      </c>
      <c r="J6" s="93" t="s">
        <v>148</v>
      </c>
      <c r="K6" s="94">
        <v>2</v>
      </c>
      <c r="L6" s="96" t="s">
        <v>152</v>
      </c>
      <c r="M6" s="97" t="s">
        <v>158</v>
      </c>
      <c r="N6" s="98" t="s">
        <v>145</v>
      </c>
      <c r="O6" s="23" t="str">
        <f>VLOOKUP(B6,ИНФО!$L$4:$T$172,3,0)</f>
        <v>Другие ВУЗы</v>
      </c>
      <c r="P6" s="11" t="s">
        <v>72</v>
      </c>
      <c r="Q6" s="24">
        <f t="shared" si="0"/>
        <v>3</v>
      </c>
      <c r="R6" s="24" t="str">
        <f>VLOOKUP(B6,ИНФО!$L$4:$T$140,6,0)</f>
        <v>Атырау мұнай және газ институты</v>
      </c>
      <c r="S6" s="24" t="s">
        <v>154</v>
      </c>
      <c r="T6" s="13" t="s">
        <v>247</v>
      </c>
      <c r="U6" s="25" t="s">
        <v>260</v>
      </c>
      <c r="V6" s="26" t="s">
        <v>260</v>
      </c>
      <c r="W6" s="24" t="s">
        <v>260</v>
      </c>
      <c r="X6" s="24" t="str">
        <f t="shared" si="1"/>
        <v xml:space="preserve">Тұхпатоллаев Бекарыс Ильясұлы </v>
      </c>
      <c r="Y6" s="13" t="str">
        <f>VLOOKUP(J6,ИНФО!$Y$5:$AD$412,6,0)</f>
        <v>Бакалавр</v>
      </c>
      <c r="Z6" s="24" t="str">
        <f>VLOOKUP(J6,ИНФО!$Y$5:$AD$412,5,0)</f>
        <v>7. Техникалық ғылымдар жəне технологиялар</v>
      </c>
      <c r="AA6" s="26">
        <f t="shared" si="2"/>
        <v>2</v>
      </c>
      <c r="AB6" s="25" t="str">
        <f>VLOOKUP(L6,ИНФО!$C$21:$D$24,2,0)</f>
        <v>вакант</v>
      </c>
      <c r="AC6" s="19" t="str">
        <f t="shared" si="3"/>
        <v>Отчислен ПСЖ. приказ № 18-01/261 от 06.09.18</v>
      </c>
      <c r="AD6" s="24" t="str">
        <f>VLOOKUP(N6,ИНФО!$C$26:$D$38,2,0)</f>
        <v>Жай</v>
      </c>
      <c r="AE6" s="25" t="str">
        <f>VLOOKUP(B6,ИНФО!$L$4:$T$172,8,0)</f>
        <v>Басқа ВУЗдар</v>
      </c>
      <c r="AF6" s="11" t="s">
        <v>74</v>
      </c>
      <c r="AG6" s="16" t="e">
        <f>VLOOKUP(J6,ИНФО!$Y$5:$AD$413,7,0)</f>
        <v>#REF!</v>
      </c>
    </row>
    <row r="7" spans="1:33" ht="15.75" customHeight="1" x14ac:dyDescent="0.25">
      <c r="A7" s="90">
        <v>4</v>
      </c>
      <c r="B7" s="91" t="s">
        <v>40</v>
      </c>
      <c r="C7" s="92" t="s">
        <v>20</v>
      </c>
      <c r="D7" s="90"/>
      <c r="E7" s="93"/>
      <c r="F7" s="94"/>
      <c r="G7" s="94"/>
      <c r="H7" s="92" t="s">
        <v>159</v>
      </c>
      <c r="I7" s="90" t="s">
        <v>130</v>
      </c>
      <c r="J7" s="93" t="s">
        <v>148</v>
      </c>
      <c r="K7" s="94">
        <v>2</v>
      </c>
      <c r="L7" s="96" t="s">
        <v>152</v>
      </c>
      <c r="M7" s="97" t="s">
        <v>160</v>
      </c>
      <c r="N7" s="98" t="s">
        <v>149</v>
      </c>
      <c r="O7" s="23" t="str">
        <f>VLOOKUP(B7,ИНФО!$L$4:$T$172,3,0)</f>
        <v>Другие ВУЗы</v>
      </c>
      <c r="P7" s="11" t="s">
        <v>72</v>
      </c>
      <c r="Q7" s="24">
        <f t="shared" si="0"/>
        <v>4</v>
      </c>
      <c r="R7" s="24" t="str">
        <f>VLOOKUP(B7,ИНФО!$L$4:$T$140,6,0)</f>
        <v>Атырау мұнай және газ институты</v>
      </c>
      <c r="S7" s="24" t="s">
        <v>154</v>
      </c>
      <c r="T7" s="13" t="s">
        <v>247</v>
      </c>
      <c r="U7" s="25" t="s">
        <v>260</v>
      </c>
      <c r="V7" s="26" t="s">
        <v>260</v>
      </c>
      <c r="W7" s="24" t="s">
        <v>260</v>
      </c>
      <c r="X7" s="24" t="str">
        <f t="shared" si="1"/>
        <v>Жиренбай Азамат Қанатұлы</v>
      </c>
      <c r="Y7" s="13" t="str">
        <f>VLOOKUP(J7,ИНФО!$Y$5:$AD$412,6,0)</f>
        <v>Бакалавр</v>
      </c>
      <c r="Z7" s="24" t="str">
        <f>VLOOKUP(J7,ИНФО!$Y$5:$AD$412,5,0)</f>
        <v>7. Техникалық ғылымдар жəне технологиялар</v>
      </c>
      <c r="AA7" s="26">
        <f t="shared" si="2"/>
        <v>2</v>
      </c>
      <c r="AB7" s="25" t="str">
        <f>VLOOKUP(L7,ИНФО!$C$21:$D$24,2,0)</f>
        <v>вакант</v>
      </c>
      <c r="AC7" s="19" t="str">
        <f t="shared" si="3"/>
        <v>пр№19-01/87 от 22.04.19  отчислен за потери связи с университетом</v>
      </c>
      <c r="AD7" s="24" t="str">
        <f>VLOOKUP(N7,ИНФО!$C$26:$D$38,2,0)</f>
        <v>Серпин («Мәңгілік ел жастары – индустрияға!»)</v>
      </c>
      <c r="AE7" s="25" t="str">
        <f>VLOOKUP(B7,ИНФО!$L$4:$T$172,8,0)</f>
        <v>Басқа ВУЗдар</v>
      </c>
      <c r="AF7" s="11" t="s">
        <v>74</v>
      </c>
      <c r="AG7" s="16" t="e">
        <f>VLOOKUP(J7,ИНФО!$Y$5:$AD$413,7,0)</f>
        <v>#REF!</v>
      </c>
    </row>
    <row r="8" spans="1:33" ht="15.75" customHeight="1" x14ac:dyDescent="0.25">
      <c r="A8" s="90">
        <v>5</v>
      </c>
      <c r="B8" s="91" t="s">
        <v>40</v>
      </c>
      <c r="C8" s="92" t="s">
        <v>20</v>
      </c>
      <c r="D8" s="90"/>
      <c r="E8" s="93"/>
      <c r="F8" s="94"/>
      <c r="G8" s="94"/>
      <c r="H8" s="99" t="s">
        <v>161</v>
      </c>
      <c r="I8" s="90" t="s">
        <v>130</v>
      </c>
      <c r="J8" s="93" t="s">
        <v>148</v>
      </c>
      <c r="K8" s="94">
        <v>2</v>
      </c>
      <c r="L8" s="96" t="s">
        <v>152</v>
      </c>
      <c r="M8" s="97" t="s">
        <v>162</v>
      </c>
      <c r="N8" s="98" t="s">
        <v>163</v>
      </c>
      <c r="O8" s="23" t="str">
        <f>VLOOKUP(B8,ИНФО!$L$4:$T$172,3,0)</f>
        <v>Другие ВУЗы</v>
      </c>
      <c r="P8" s="11" t="s">
        <v>72</v>
      </c>
      <c r="Q8" s="24">
        <f t="shared" si="0"/>
        <v>5</v>
      </c>
      <c r="R8" s="24" t="str">
        <f>VLOOKUP(B8,ИНФО!$L$4:$T$140,6,0)</f>
        <v>Атырау мұнай және газ институты</v>
      </c>
      <c r="S8" s="24" t="s">
        <v>154</v>
      </c>
      <c r="T8" s="13" t="s">
        <v>247</v>
      </c>
      <c r="U8" s="25" t="s">
        <v>260</v>
      </c>
      <c r="V8" s="26" t="s">
        <v>260</v>
      </c>
      <c r="W8" s="24" t="s">
        <v>260</v>
      </c>
      <c r="X8" s="24" t="str">
        <f t="shared" si="1"/>
        <v xml:space="preserve">Тоқтаражы Ұшқын                              </v>
      </c>
      <c r="Y8" s="13" t="str">
        <f>VLOOKUP(J8,ИНФО!$Y$5:$AD$412,6,0)</f>
        <v>Бакалавр</v>
      </c>
      <c r="Z8" s="24" t="str">
        <f>VLOOKUP(J8,ИНФО!$Y$5:$AD$412,5,0)</f>
        <v>7. Техникалық ғылымдар жəне технологиялар</v>
      </c>
      <c r="AA8" s="26">
        <f t="shared" si="2"/>
        <v>2</v>
      </c>
      <c r="AB8" s="25" t="str">
        <f>VLOOKUP(L8,ИНФО!$C$21:$D$24,2,0)</f>
        <v>вакант</v>
      </c>
      <c r="AC8" s="19" t="str">
        <f t="shared" si="3"/>
        <v>Отчислен ПСЖ. приказ № 19-01/03 от 09.01.19</v>
      </c>
      <c r="AD8" s="24" t="str">
        <f>VLOOKUP(N8,ИНФО!$C$26:$D$38,2,0)</f>
        <v>Жай</v>
      </c>
      <c r="AE8" s="25" t="str">
        <f>VLOOKUP(B8,ИНФО!$L$4:$T$172,8,0)</f>
        <v>Басқа ВУЗдар</v>
      </c>
      <c r="AF8" s="11" t="s">
        <v>74</v>
      </c>
      <c r="AG8" s="16" t="e">
        <f>VLOOKUP(J8,ИНФО!$Y$5:$AD$413,7,0)</f>
        <v>#REF!</v>
      </c>
    </row>
    <row r="9" spans="1:33" ht="15.75" customHeight="1" x14ac:dyDescent="0.25">
      <c r="A9" s="90">
        <v>6</v>
      </c>
      <c r="B9" s="91" t="s">
        <v>40</v>
      </c>
      <c r="C9" s="92" t="s">
        <v>20</v>
      </c>
      <c r="D9" s="90"/>
      <c r="E9" s="93"/>
      <c r="F9" s="94"/>
      <c r="G9" s="94"/>
      <c r="H9" s="92" t="s">
        <v>164</v>
      </c>
      <c r="I9" s="90" t="s">
        <v>130</v>
      </c>
      <c r="J9" s="93" t="s">
        <v>165</v>
      </c>
      <c r="K9" s="94">
        <v>2</v>
      </c>
      <c r="L9" s="96" t="s">
        <v>152</v>
      </c>
      <c r="M9" s="97" t="s">
        <v>166</v>
      </c>
      <c r="N9" s="98" t="s">
        <v>145</v>
      </c>
      <c r="O9" s="18" t="str">
        <f>VLOOKUP(B9,ИНФО!$L$4:$T$172,3,0)</f>
        <v>Другие ВУЗы</v>
      </c>
      <c r="P9" s="11" t="s">
        <v>72</v>
      </c>
      <c r="Q9" s="19">
        <f t="shared" si="0"/>
        <v>6</v>
      </c>
      <c r="R9" s="19" t="str">
        <f>VLOOKUP(B9,ИНФО!$L$4:$T$140,6,0)</f>
        <v>Атырау мұнай және газ институты</v>
      </c>
      <c r="S9" s="24" t="s">
        <v>154</v>
      </c>
      <c r="T9" s="13" t="s">
        <v>247</v>
      </c>
      <c r="U9" s="12" t="s">
        <v>260</v>
      </c>
      <c r="V9" s="13" t="s">
        <v>260</v>
      </c>
      <c r="W9" s="19" t="s">
        <v>260</v>
      </c>
      <c r="X9" s="19" t="str">
        <f t="shared" si="1"/>
        <v>Орынбасар Нұрғиса Болатжанұлы</v>
      </c>
      <c r="Y9" s="13" t="str">
        <f>VLOOKUP(J9,ИНФО!$Y$5:$AD$412,6,0)</f>
        <v>Бакалавр</v>
      </c>
      <c r="Z9" s="19" t="str">
        <f>VLOOKUP(J9,ИНФО!$Y$5:$AD$412,5,0)</f>
        <v>7. Техникалық ғылымдар жəне технологиялар</v>
      </c>
      <c r="AA9" s="13">
        <f t="shared" si="2"/>
        <v>2</v>
      </c>
      <c r="AB9" s="25" t="str">
        <f>VLOOKUP(L9,ИНФО!$C$21:$D$24,2,0)</f>
        <v>вакант</v>
      </c>
      <c r="AC9" s="19" t="str">
        <f t="shared" si="3"/>
        <v>переведен в др.ВУЗ. пр№19-01/38 от 14.02.19</v>
      </c>
      <c r="AD9" s="19" t="str">
        <f>VLOOKUP(N9,ИНФО!$C$26:$D$38,2,0)</f>
        <v>Жай</v>
      </c>
      <c r="AE9" s="12" t="str">
        <f>VLOOKUP(B9,ИНФО!$L$4:$T$172,8,0)</f>
        <v>Басқа ВУЗдар</v>
      </c>
      <c r="AF9" s="11" t="s">
        <v>74</v>
      </c>
      <c r="AG9" s="16" t="e">
        <f>VLOOKUP(J9,ИНФО!$Y$5:$AD$413,7,0)</f>
        <v>#REF!</v>
      </c>
    </row>
    <row r="10" spans="1:33" ht="15.75" customHeight="1" x14ac:dyDescent="0.25">
      <c r="A10" s="90">
        <v>7</v>
      </c>
      <c r="B10" s="91" t="s">
        <v>40</v>
      </c>
      <c r="C10" s="92" t="s">
        <v>20</v>
      </c>
      <c r="D10" s="90"/>
      <c r="E10" s="93"/>
      <c r="F10" s="94"/>
      <c r="G10" s="94"/>
      <c r="H10" s="92" t="s">
        <v>167</v>
      </c>
      <c r="I10" s="90" t="s">
        <v>130</v>
      </c>
      <c r="J10" s="93" t="s">
        <v>150</v>
      </c>
      <c r="K10" s="94">
        <v>2</v>
      </c>
      <c r="L10" s="96" t="s">
        <v>152</v>
      </c>
      <c r="M10" s="97" t="s">
        <v>168</v>
      </c>
      <c r="N10" s="98" t="s">
        <v>149</v>
      </c>
      <c r="O10" s="18" t="str">
        <f>VLOOKUP(B10,ИНФО!$L$4:$T$172,3,0)</f>
        <v>Другие ВУЗы</v>
      </c>
      <c r="P10" s="11" t="s">
        <v>72</v>
      </c>
      <c r="Q10" s="19">
        <f t="shared" si="0"/>
        <v>7</v>
      </c>
      <c r="R10" s="19" t="str">
        <f>VLOOKUP(B10,ИНФО!$L$4:$T$140,6,0)</f>
        <v>Атырау мұнай және газ институты</v>
      </c>
      <c r="S10" s="24" t="s">
        <v>154</v>
      </c>
      <c r="T10" s="13" t="s">
        <v>247</v>
      </c>
      <c r="U10" s="12" t="s">
        <v>260</v>
      </c>
      <c r="V10" s="13" t="s">
        <v>260</v>
      </c>
      <c r="W10" s="19" t="s">
        <v>260</v>
      </c>
      <c r="X10" s="19" t="str">
        <f t="shared" si="1"/>
        <v xml:space="preserve">Әуелбаева Зере Ерсұлтанқызы        </v>
      </c>
      <c r="Y10" s="13" t="str">
        <f>VLOOKUP(J10,ИНФО!$Y$5:$AD$412,6,0)</f>
        <v>Бакалавр</v>
      </c>
      <c r="Z10" s="19" t="str">
        <f>VLOOKUP(J10,ИНФО!$Y$5:$AD$412,5,0)</f>
        <v>7. Техникалық ғылымдар жəне технологиялар</v>
      </c>
      <c r="AA10" s="13">
        <f t="shared" si="2"/>
        <v>2</v>
      </c>
      <c r="AB10" s="25" t="str">
        <f>VLOOKUP(L10,ИНФО!$C$21:$D$24,2,0)</f>
        <v>вакант</v>
      </c>
      <c r="AC10" s="19" t="str">
        <f t="shared" si="3"/>
        <v>переведен в др.ВУЗ. пр.№18-01/270 от 12.09.18</v>
      </c>
      <c r="AD10" s="19" t="str">
        <f>VLOOKUP(N10,ИНФО!$C$26:$D$38,2,0)</f>
        <v>Серпин («Мәңгілік ел жастары – индустрияға!»)</v>
      </c>
      <c r="AE10" s="12" t="str">
        <f>VLOOKUP(B10,ИНФО!$L$4:$T$172,8,0)</f>
        <v>Басқа ВУЗдар</v>
      </c>
      <c r="AF10" s="11" t="s">
        <v>74</v>
      </c>
      <c r="AG10" s="16" t="e">
        <f>VLOOKUP(J10,ИНФО!$Y$5:$AD$413,7,0)</f>
        <v>#REF!</v>
      </c>
    </row>
    <row r="11" spans="1:33" ht="15.75" customHeight="1" x14ac:dyDescent="0.25">
      <c r="A11" s="90">
        <v>8</v>
      </c>
      <c r="B11" s="91" t="s">
        <v>40</v>
      </c>
      <c r="C11" s="92" t="s">
        <v>20</v>
      </c>
      <c r="D11" s="90"/>
      <c r="E11" s="93"/>
      <c r="F11" s="94"/>
      <c r="G11" s="94"/>
      <c r="H11" s="92" t="s">
        <v>169</v>
      </c>
      <c r="I11" s="90" t="s">
        <v>130</v>
      </c>
      <c r="J11" s="93" t="s">
        <v>150</v>
      </c>
      <c r="K11" s="94">
        <v>2</v>
      </c>
      <c r="L11" s="96" t="s">
        <v>152</v>
      </c>
      <c r="M11" s="97" t="s">
        <v>168</v>
      </c>
      <c r="N11" s="98" t="s">
        <v>149</v>
      </c>
      <c r="O11" s="18" t="str">
        <f>VLOOKUP(B11,ИНФО!$L$4:$T$172,3,0)</f>
        <v>Другие ВУЗы</v>
      </c>
      <c r="P11" s="11" t="s">
        <v>72</v>
      </c>
      <c r="Q11" s="19">
        <f t="shared" si="0"/>
        <v>8</v>
      </c>
      <c r="R11" s="19" t="str">
        <f>VLOOKUP(B11,ИНФО!$L$4:$T$140,6,0)</f>
        <v>Атырау мұнай және газ институты</v>
      </c>
      <c r="S11" s="24" t="s">
        <v>154</v>
      </c>
      <c r="T11" s="13" t="s">
        <v>247</v>
      </c>
      <c r="U11" s="12" t="s">
        <v>260</v>
      </c>
      <c r="V11" s="13" t="s">
        <v>260</v>
      </c>
      <c r="W11" s="19" t="s">
        <v>260</v>
      </c>
      <c r="X11" s="19" t="str">
        <f t="shared" si="1"/>
        <v xml:space="preserve">Әбілқайыр Ермахан Рамазанұлы          </v>
      </c>
      <c r="Y11" s="13" t="str">
        <f>VLOOKUP(J11,ИНФО!$Y$5:$AD$412,6,0)</f>
        <v>Бакалавр</v>
      </c>
      <c r="Z11" s="19" t="str">
        <f>VLOOKUP(J11,ИНФО!$Y$5:$AD$412,5,0)</f>
        <v>7. Техникалық ғылымдар жəне технологиялар</v>
      </c>
      <c r="AA11" s="13">
        <f t="shared" si="2"/>
        <v>2</v>
      </c>
      <c r="AB11" s="25" t="str">
        <f>VLOOKUP(L11,ИНФО!$C$21:$D$24,2,0)</f>
        <v>вакант</v>
      </c>
      <c r="AC11" s="19" t="str">
        <f t="shared" si="3"/>
        <v>переведен в др.ВУЗ. пр.№18-01/270 от 12.09.18</v>
      </c>
      <c r="AD11" s="19" t="str">
        <f>VLOOKUP(N11,ИНФО!$C$26:$D$38,2,0)</f>
        <v>Серпин («Мәңгілік ел жастары – индустрияға!»)</v>
      </c>
      <c r="AE11" s="12" t="str">
        <f>VLOOKUP(B11,ИНФО!$L$4:$T$172,8,0)</f>
        <v>Басқа ВУЗдар</v>
      </c>
      <c r="AF11" s="11" t="s">
        <v>74</v>
      </c>
      <c r="AG11" s="16" t="e">
        <f>VLOOKUP(J11,ИНФО!$Y$5:$AD$413,7,0)</f>
        <v>#REF!</v>
      </c>
    </row>
    <row r="12" spans="1:33" ht="15.75" customHeight="1" x14ac:dyDescent="0.25">
      <c r="A12" s="90">
        <v>9</v>
      </c>
      <c r="B12" s="91" t="s">
        <v>40</v>
      </c>
      <c r="C12" s="92" t="s">
        <v>20</v>
      </c>
      <c r="D12" s="90"/>
      <c r="E12" s="93"/>
      <c r="F12" s="94"/>
      <c r="G12" s="94"/>
      <c r="H12" s="92" t="s">
        <v>170</v>
      </c>
      <c r="I12" s="90" t="s">
        <v>130</v>
      </c>
      <c r="J12" s="93" t="s">
        <v>150</v>
      </c>
      <c r="K12" s="94">
        <v>2</v>
      </c>
      <c r="L12" s="96" t="s">
        <v>152</v>
      </c>
      <c r="M12" s="97" t="s">
        <v>171</v>
      </c>
      <c r="N12" s="98" t="s">
        <v>149</v>
      </c>
      <c r="O12" s="18" t="str">
        <f>VLOOKUP(B12,ИНФО!$L$4:$T$172,3,0)</f>
        <v>Другие ВУЗы</v>
      </c>
      <c r="P12" s="11" t="s">
        <v>72</v>
      </c>
      <c r="Q12" s="19">
        <f t="shared" si="0"/>
        <v>9</v>
      </c>
      <c r="R12" s="19" t="str">
        <f>VLOOKUP(B12,ИНФО!$L$4:$T$140,6,0)</f>
        <v>Атырау мұнай және газ институты</v>
      </c>
      <c r="S12" s="24" t="s">
        <v>154</v>
      </c>
      <c r="T12" s="13" t="s">
        <v>247</v>
      </c>
      <c r="U12" s="12" t="s">
        <v>260</v>
      </c>
      <c r="V12" s="13" t="s">
        <v>260</v>
      </c>
      <c r="W12" s="19" t="s">
        <v>260</v>
      </c>
      <c r="X12" s="19" t="str">
        <f t="shared" si="1"/>
        <v xml:space="preserve">Өтеген Әнуар Фазылбекұлы           </v>
      </c>
      <c r="Y12" s="13" t="str">
        <f>VLOOKUP(J12,ИНФО!$Y$5:$AD$412,6,0)</f>
        <v>Бакалавр</v>
      </c>
      <c r="Z12" s="19" t="str">
        <f>VLOOKUP(J12,ИНФО!$Y$5:$AD$412,5,0)</f>
        <v>7. Техникалық ғылымдар жəне технологиялар</v>
      </c>
      <c r="AA12" s="13">
        <f t="shared" si="2"/>
        <v>2</v>
      </c>
      <c r="AB12" s="25" t="str">
        <f>VLOOKUP(L12,ИНФО!$C$21:$D$24,2,0)</f>
        <v>вакант</v>
      </c>
      <c r="AC12" s="19" t="str">
        <f t="shared" si="3"/>
        <v>переведен в др.ВУЗ. пр.№18-01/270 от 12.09.19</v>
      </c>
      <c r="AD12" s="19" t="str">
        <f>VLOOKUP(N12,ИНФО!$C$26:$D$38,2,0)</f>
        <v>Серпин («Мәңгілік ел жастары – индустрияға!»)</v>
      </c>
      <c r="AE12" s="12" t="str">
        <f>VLOOKUP(B12,ИНФО!$L$4:$T$172,8,0)</f>
        <v>Басқа ВУЗдар</v>
      </c>
      <c r="AF12" s="11" t="s">
        <v>74</v>
      </c>
      <c r="AG12" s="16" t="e">
        <f>VLOOKUP(J12,ИНФО!$Y$5:$AD$413,7,0)</f>
        <v>#REF!</v>
      </c>
    </row>
    <row r="13" spans="1:33" ht="15.75" customHeight="1" x14ac:dyDescent="0.25">
      <c r="A13" s="90">
        <v>10</v>
      </c>
      <c r="B13" s="91" t="s">
        <v>40</v>
      </c>
      <c r="C13" s="92" t="s">
        <v>20</v>
      </c>
      <c r="D13" s="90"/>
      <c r="E13" s="93"/>
      <c r="F13" s="94"/>
      <c r="G13" s="94"/>
      <c r="H13" s="94" t="s">
        <v>172</v>
      </c>
      <c r="I13" s="90" t="s">
        <v>130</v>
      </c>
      <c r="J13" s="93" t="s">
        <v>148</v>
      </c>
      <c r="K13" s="94">
        <v>2</v>
      </c>
      <c r="L13" s="96" t="s">
        <v>152</v>
      </c>
      <c r="M13" s="97" t="s">
        <v>173</v>
      </c>
      <c r="N13" s="98" t="s">
        <v>149</v>
      </c>
      <c r="O13" s="18" t="str">
        <f>VLOOKUP(B13,ИНФО!$L$4:$T$172,3,0)</f>
        <v>Другие ВУЗы</v>
      </c>
      <c r="P13" s="11" t="s">
        <v>72</v>
      </c>
      <c r="Q13" s="19">
        <f t="shared" si="0"/>
        <v>10</v>
      </c>
      <c r="R13" s="19" t="str">
        <f>VLOOKUP(B13,ИНФО!$L$4:$T$140,6,0)</f>
        <v>Атырау мұнай және газ институты</v>
      </c>
      <c r="S13" s="24" t="s">
        <v>154</v>
      </c>
      <c r="T13" s="13" t="s">
        <v>247</v>
      </c>
      <c r="U13" s="12" t="s">
        <v>260</v>
      </c>
      <c r="V13" s="13" t="s">
        <v>260</v>
      </c>
      <c r="W13" s="19" t="s">
        <v>260</v>
      </c>
      <c r="X13" s="19" t="str">
        <f t="shared" si="1"/>
        <v>Хабай Қайрат</v>
      </c>
      <c r="Y13" s="13" t="str">
        <f>VLOOKUP(J13,ИНФО!$Y$5:$AD$412,6,0)</f>
        <v>Бакалавр</v>
      </c>
      <c r="Z13" s="19" t="str">
        <f>VLOOKUP(J13,ИНФО!$Y$5:$AD$412,5,0)</f>
        <v>7. Техникалық ғылымдар жəне технологиялар</v>
      </c>
      <c r="AA13" s="13">
        <f t="shared" si="2"/>
        <v>2</v>
      </c>
      <c r="AB13" s="25" t="str">
        <f>VLOOKUP(L13,ИНФО!$C$21:$D$24,2,0)</f>
        <v>вакант</v>
      </c>
      <c r="AC13" s="19" t="str">
        <f t="shared" si="3"/>
        <v>Переведен в ЗФО  с группы НГД-18 ССО р/о (грант)ОФО приказ №19-01/19 от 25.01.19</v>
      </c>
      <c r="AD13" s="19" t="str">
        <f>VLOOKUP(N13,ИНФО!$C$26:$D$38,2,0)</f>
        <v>Серпин («Мәңгілік ел жастары – индустрияға!»)</v>
      </c>
      <c r="AE13" s="12" t="str">
        <f>VLOOKUP(B13,ИНФО!$L$4:$T$172,8,0)</f>
        <v>Басқа ВУЗдар</v>
      </c>
      <c r="AF13" s="11" t="s">
        <v>74</v>
      </c>
      <c r="AG13" s="16" t="e">
        <f>VLOOKUP(J13,ИНФО!$Y$5:$AD$413,7,0)</f>
        <v>#REF!</v>
      </c>
    </row>
    <row r="14" spans="1:33" ht="15.75" customHeight="1" x14ac:dyDescent="0.25">
      <c r="A14" s="90">
        <v>11</v>
      </c>
      <c r="B14" s="91" t="s">
        <v>40</v>
      </c>
      <c r="C14" s="92" t="s">
        <v>20</v>
      </c>
      <c r="D14" s="90"/>
      <c r="E14" s="93"/>
      <c r="F14" s="94"/>
      <c r="G14" s="94"/>
      <c r="H14" s="94" t="s">
        <v>174</v>
      </c>
      <c r="I14" s="90" t="s">
        <v>130</v>
      </c>
      <c r="J14" s="93" t="s">
        <v>148</v>
      </c>
      <c r="K14" s="94">
        <v>2</v>
      </c>
      <c r="L14" s="96" t="s">
        <v>152</v>
      </c>
      <c r="M14" s="97" t="s">
        <v>175</v>
      </c>
      <c r="N14" s="98" t="s">
        <v>145</v>
      </c>
      <c r="O14" s="18" t="str">
        <f>VLOOKUP(B14,ИНФО!$L$4:$T$172,3,0)</f>
        <v>Другие ВУЗы</v>
      </c>
      <c r="P14" s="11" t="s">
        <v>72</v>
      </c>
      <c r="Q14" s="19">
        <f t="shared" si="0"/>
        <v>11</v>
      </c>
      <c r="R14" s="19" t="str">
        <f>VLOOKUP(B14,ИНФО!$L$4:$T$140,6,0)</f>
        <v>Атырау мұнай және газ институты</v>
      </c>
      <c r="S14" s="24" t="s">
        <v>154</v>
      </c>
      <c r="T14" s="13" t="s">
        <v>247</v>
      </c>
      <c r="U14" s="12" t="s">
        <v>260</v>
      </c>
      <c r="V14" s="13" t="s">
        <v>260</v>
      </c>
      <c r="W14" s="19" t="s">
        <v>260</v>
      </c>
      <c r="X14" s="19" t="str">
        <f t="shared" si="1"/>
        <v>Ізғалиев Жамбыл</v>
      </c>
      <c r="Y14" s="13" t="str">
        <f>VLOOKUP(J14,ИНФО!$Y$5:$AD$412,6,0)</f>
        <v>Бакалавр</v>
      </c>
      <c r="Z14" s="19" t="str">
        <f>VLOOKUP(J14,ИНФО!$Y$5:$AD$412,5,0)</f>
        <v>7. Техникалық ғылымдар жəне технологиялар</v>
      </c>
      <c r="AA14" s="13">
        <f t="shared" si="2"/>
        <v>2</v>
      </c>
      <c r="AB14" s="25" t="str">
        <f>VLOOKUP(L14,ИНФО!$C$21:$D$24,2,0)</f>
        <v>вакант</v>
      </c>
      <c r="AC14" s="19" t="str">
        <f t="shared" si="3"/>
        <v>Переведен в ЗФО  с группы НГД-18 ССО р/о (грант)ОФО приказ №19-01/19 от 25.01.20</v>
      </c>
      <c r="AD14" s="19" t="str">
        <f>VLOOKUP(N14,ИНФО!$C$26:$D$38,2,0)</f>
        <v>Жай</v>
      </c>
      <c r="AE14" s="12" t="str">
        <f>VLOOKUP(B14,ИНФО!$L$4:$T$172,8,0)</f>
        <v>Басқа ВУЗдар</v>
      </c>
      <c r="AF14" s="11" t="s">
        <v>74</v>
      </c>
      <c r="AG14" s="16" t="e">
        <f>VLOOKUP(J14,ИНФО!$Y$5:$AD$413,7,0)</f>
        <v>#REF!</v>
      </c>
    </row>
    <row r="15" spans="1:33" ht="15.75" customHeight="1" x14ac:dyDescent="0.25">
      <c r="A15" s="90">
        <v>12</v>
      </c>
      <c r="B15" s="91" t="s">
        <v>40</v>
      </c>
      <c r="C15" s="92" t="s">
        <v>20</v>
      </c>
      <c r="D15" s="90"/>
      <c r="E15" s="93"/>
      <c r="F15" s="94"/>
      <c r="G15" s="94"/>
      <c r="H15" s="99" t="s">
        <v>176</v>
      </c>
      <c r="I15" s="90" t="s">
        <v>130</v>
      </c>
      <c r="J15" s="93" t="s">
        <v>150</v>
      </c>
      <c r="K15" s="94">
        <v>2</v>
      </c>
      <c r="L15" s="96" t="s">
        <v>152</v>
      </c>
      <c r="M15" s="97" t="s">
        <v>177</v>
      </c>
      <c r="N15" s="98" t="s">
        <v>149</v>
      </c>
      <c r="O15" s="18" t="str">
        <f>VLOOKUP(B15,ИНФО!$L$4:$T$172,3,0)</f>
        <v>Другие ВУЗы</v>
      </c>
      <c r="P15" s="11" t="s">
        <v>72</v>
      </c>
      <c r="Q15" s="19">
        <f t="shared" si="0"/>
        <v>12</v>
      </c>
      <c r="R15" s="19" t="str">
        <f>VLOOKUP(B15,ИНФО!$L$4:$T$140,6,0)</f>
        <v>Атырау мұнай және газ институты</v>
      </c>
      <c r="S15" s="24" t="s">
        <v>154</v>
      </c>
      <c r="T15" s="13" t="s">
        <v>247</v>
      </c>
      <c r="U15" s="12" t="s">
        <v>260</v>
      </c>
      <c r="V15" s="13" t="s">
        <v>260</v>
      </c>
      <c r="W15" s="19" t="s">
        <v>260</v>
      </c>
      <c r="X15" s="19" t="str">
        <f t="shared" si="1"/>
        <v>Баймахан Сұлтанмұрат</v>
      </c>
      <c r="Y15" s="13" t="str">
        <f>VLOOKUP(J15,ИНФО!$Y$5:$AD$412,6,0)</f>
        <v>Бакалавр</v>
      </c>
      <c r="Z15" s="19" t="str">
        <f>VLOOKUP(J15,ИНФО!$Y$5:$AD$412,5,0)</f>
        <v>7. Техникалық ғылымдар жəне технологиялар</v>
      </c>
      <c r="AA15" s="13">
        <f t="shared" si="2"/>
        <v>2</v>
      </c>
      <c r="AB15" s="25" t="str">
        <f>VLOOKUP(L15,ИНФО!$C$21:$D$24,2,0)</f>
        <v>вакант</v>
      </c>
      <c r="AC15" s="19" t="str">
        <f t="shared" si="3"/>
        <v>Приказ № 19-01/211 от 19.08.2019 оставлен на повторный год обучения</v>
      </c>
      <c r="AD15" s="19" t="str">
        <f>VLOOKUP(N15,ИНФО!$C$26:$D$38,2,0)</f>
        <v>Серпин («Мәңгілік ел жастары – индустрияға!»)</v>
      </c>
      <c r="AE15" s="12" t="str">
        <f>VLOOKUP(B15,ИНФО!$L$4:$T$172,8,0)</f>
        <v>Басқа ВУЗдар</v>
      </c>
      <c r="AF15" s="11" t="s">
        <v>74</v>
      </c>
      <c r="AG15" s="16" t="e">
        <f>VLOOKUP(J15,ИНФО!$Y$5:$AD$413,7,0)</f>
        <v>#REF!</v>
      </c>
    </row>
    <row r="16" spans="1:33" ht="15.75" customHeight="1" x14ac:dyDescent="0.25">
      <c r="A16" s="90">
        <v>13</v>
      </c>
      <c r="B16" s="91" t="s">
        <v>40</v>
      </c>
      <c r="C16" s="92" t="s">
        <v>20</v>
      </c>
      <c r="D16" s="90"/>
      <c r="E16" s="93"/>
      <c r="F16" s="94"/>
      <c r="G16" s="94"/>
      <c r="H16" s="99" t="s">
        <v>178</v>
      </c>
      <c r="I16" s="90" t="s">
        <v>130</v>
      </c>
      <c r="J16" s="93" t="s">
        <v>150</v>
      </c>
      <c r="K16" s="94">
        <v>2</v>
      </c>
      <c r="L16" s="96" t="s">
        <v>152</v>
      </c>
      <c r="M16" s="97" t="s">
        <v>177</v>
      </c>
      <c r="N16" s="98" t="s">
        <v>149</v>
      </c>
      <c r="O16" s="18" t="str">
        <f>VLOOKUP(B16,ИНФО!$L$4:$T$172,3,0)</f>
        <v>Другие ВУЗы</v>
      </c>
      <c r="P16" s="11" t="s">
        <v>72</v>
      </c>
      <c r="Q16" s="19">
        <f t="shared" si="0"/>
        <v>13</v>
      </c>
      <c r="R16" s="19" t="str">
        <f>VLOOKUP(B16,ИНФО!$L$4:$T$140,6,0)</f>
        <v>Атырау мұнай және газ институты</v>
      </c>
      <c r="S16" s="24" t="s">
        <v>154</v>
      </c>
      <c r="T16" s="13" t="s">
        <v>247</v>
      </c>
      <c r="U16" s="12" t="s">
        <v>260</v>
      </c>
      <c r="V16" s="13" t="s">
        <v>260</v>
      </c>
      <c r="W16" s="19" t="s">
        <v>260</v>
      </c>
      <c r="X16" s="19" t="str">
        <f t="shared" si="1"/>
        <v>Бурханов Азиз</v>
      </c>
      <c r="Y16" s="13" t="str">
        <f>VLOOKUP(J16,ИНФО!$Y$5:$AD$412,6,0)</f>
        <v>Бакалавр</v>
      </c>
      <c r="Z16" s="19" t="str">
        <f>VLOOKUP(J16,ИНФО!$Y$5:$AD$412,5,0)</f>
        <v>7. Техникалық ғылымдар жəне технологиялар</v>
      </c>
      <c r="AA16" s="13">
        <f t="shared" si="2"/>
        <v>2</v>
      </c>
      <c r="AB16" s="25" t="str">
        <f>VLOOKUP(L16,ИНФО!$C$21:$D$24,2,0)</f>
        <v>вакант</v>
      </c>
      <c r="AC16" s="19" t="str">
        <f t="shared" si="3"/>
        <v>Приказ № 19-01/211 от 19.08.2019 оставлен на повторный год обучения</v>
      </c>
      <c r="AD16" s="19" t="str">
        <f>VLOOKUP(N16,ИНФО!$C$26:$D$38,2,0)</f>
        <v>Серпин («Мәңгілік ел жастары – индустрияға!»)</v>
      </c>
      <c r="AE16" s="12" t="str">
        <f>VLOOKUP(B16,ИНФО!$L$4:$T$172,8,0)</f>
        <v>Басқа ВУЗдар</v>
      </c>
      <c r="AF16" s="11" t="s">
        <v>74</v>
      </c>
      <c r="AG16" s="16" t="e">
        <f>VLOOKUP(J16,ИНФО!$Y$5:$AD$413,7,0)</f>
        <v>#REF!</v>
      </c>
    </row>
    <row r="17" spans="1:33" ht="15.75" customHeight="1" x14ac:dyDescent="0.25">
      <c r="A17" s="90">
        <v>14</v>
      </c>
      <c r="B17" s="91" t="s">
        <v>40</v>
      </c>
      <c r="C17" s="92" t="s">
        <v>20</v>
      </c>
      <c r="D17" s="90"/>
      <c r="E17" s="93"/>
      <c r="F17" s="94"/>
      <c r="G17" s="94"/>
      <c r="H17" s="94" t="s">
        <v>179</v>
      </c>
      <c r="I17" s="90" t="s">
        <v>130</v>
      </c>
      <c r="J17" s="93" t="s">
        <v>150</v>
      </c>
      <c r="K17" s="94">
        <v>2</v>
      </c>
      <c r="L17" s="96" t="s">
        <v>152</v>
      </c>
      <c r="M17" s="97" t="s">
        <v>180</v>
      </c>
      <c r="N17" s="98" t="s">
        <v>149</v>
      </c>
      <c r="O17" s="18" t="str">
        <f>VLOOKUP(B17,ИНФО!$L$4:$T$172,3,0)</f>
        <v>Другие ВУЗы</v>
      </c>
      <c r="P17" s="11" t="s">
        <v>72</v>
      </c>
      <c r="Q17" s="19">
        <f t="shared" si="0"/>
        <v>14</v>
      </c>
      <c r="R17" s="19" t="str">
        <f>VLOOKUP(B17,ИНФО!$L$4:$T$140,6,0)</f>
        <v>Атырау мұнай және газ институты</v>
      </c>
      <c r="S17" s="24" t="s">
        <v>154</v>
      </c>
      <c r="T17" s="13" t="s">
        <v>247</v>
      </c>
      <c r="U17" s="12" t="s">
        <v>260</v>
      </c>
      <c r="V17" s="13" t="s">
        <v>260</v>
      </c>
      <c r="W17" s="19" t="s">
        <v>260</v>
      </c>
      <c r="X17" s="19" t="str">
        <f t="shared" si="1"/>
        <v>Қасым Нұрбосын</v>
      </c>
      <c r="Y17" s="13" t="str">
        <f>VLOOKUP(J17,ИНФО!$Y$5:$AD$412,6,0)</f>
        <v>Бакалавр</v>
      </c>
      <c r="Z17" s="19" t="str">
        <f>VLOOKUP(J17,ИНФО!$Y$5:$AD$412,5,0)</f>
        <v>7. Техникалық ғылымдар жəне технологиялар</v>
      </c>
      <c r="AA17" s="13">
        <f t="shared" si="2"/>
        <v>2</v>
      </c>
      <c r="AB17" s="25" t="str">
        <f>VLOOKUP(L17,ИНФО!$C$21:$D$24,2,0)</f>
        <v>вакант</v>
      </c>
      <c r="AC17" s="19" t="str">
        <f t="shared" si="3"/>
        <v>Пр №19-01/273 от 18.09.2019 переведен в другой ВУЗ</v>
      </c>
      <c r="AD17" s="19" t="str">
        <f>VLOOKUP(N17,ИНФО!$C$26:$D$38,2,0)</f>
        <v>Серпин («Мәңгілік ел жастары – индустрияға!»)</v>
      </c>
      <c r="AE17" s="12" t="str">
        <f>VLOOKUP(B17,ИНФО!$L$4:$T$172,8,0)</f>
        <v>Басқа ВУЗдар</v>
      </c>
      <c r="AF17" s="11" t="s">
        <v>74</v>
      </c>
      <c r="AG17" s="16" t="e">
        <f>VLOOKUP(J17,ИНФО!$Y$5:$AD$413,7,0)</f>
        <v>#REF!</v>
      </c>
    </row>
    <row r="18" spans="1:33" ht="15.75" customHeight="1" x14ac:dyDescent="0.25">
      <c r="A18" s="90">
        <v>15</v>
      </c>
      <c r="B18" s="91" t="s">
        <v>40</v>
      </c>
      <c r="C18" s="92" t="s">
        <v>20</v>
      </c>
      <c r="D18" s="90"/>
      <c r="E18" s="93"/>
      <c r="F18" s="94"/>
      <c r="G18" s="94"/>
      <c r="H18" s="94" t="s">
        <v>181</v>
      </c>
      <c r="I18" s="90" t="s">
        <v>130</v>
      </c>
      <c r="J18" s="93" t="s">
        <v>150</v>
      </c>
      <c r="K18" s="94">
        <v>2</v>
      </c>
      <c r="L18" s="96" t="s">
        <v>152</v>
      </c>
      <c r="M18" s="97" t="s">
        <v>182</v>
      </c>
      <c r="N18" s="98" t="s">
        <v>149</v>
      </c>
      <c r="O18" s="18" t="str">
        <f>VLOOKUP(B18,ИНФО!$L$4:$T$172,3,0)</f>
        <v>Другие ВУЗы</v>
      </c>
      <c r="P18" s="11" t="s">
        <v>72</v>
      </c>
      <c r="Q18" s="19">
        <f t="shared" si="0"/>
        <v>15</v>
      </c>
      <c r="R18" s="19" t="str">
        <f>VLOOKUP(B18,ИНФО!$L$4:$T$140,6,0)</f>
        <v>Атырау мұнай және газ институты</v>
      </c>
      <c r="S18" s="24" t="s">
        <v>154</v>
      </c>
      <c r="T18" s="13" t="s">
        <v>247</v>
      </c>
      <c r="U18" s="12" t="s">
        <v>260</v>
      </c>
      <c r="V18" s="13" t="s">
        <v>260</v>
      </c>
      <c r="W18" s="19" t="s">
        <v>260</v>
      </c>
      <c r="X18" s="19" t="str">
        <f t="shared" si="1"/>
        <v>Балтабаев Жангирхан</v>
      </c>
      <c r="Y18" s="13" t="str">
        <f>VLOOKUP(J18,ИНФО!$Y$5:$AD$412,6,0)</f>
        <v>Бакалавр</v>
      </c>
      <c r="Z18" s="19" t="str">
        <f>VLOOKUP(J18,ИНФО!$Y$5:$AD$412,5,0)</f>
        <v>7. Техникалық ғылымдар жəне технологиялар</v>
      </c>
      <c r="AA18" s="13">
        <f t="shared" si="2"/>
        <v>2</v>
      </c>
      <c r="AB18" s="25" t="str">
        <f>VLOOKUP(L18,ИНФО!$C$21:$D$24,2,0)</f>
        <v>вакант</v>
      </c>
      <c r="AC18" s="19" t="str">
        <f t="shared" si="3"/>
        <v>Отчислен ПСЖ. приказ № 19-01/273 от 18.09.19</v>
      </c>
      <c r="AD18" s="19" t="str">
        <f>VLOOKUP(N18,ИНФО!$C$26:$D$38,2,0)</f>
        <v>Серпин («Мәңгілік ел жастары – индустрияға!»)</v>
      </c>
      <c r="AE18" s="12" t="str">
        <f>VLOOKUP(B18,ИНФО!$L$4:$T$172,8,0)</f>
        <v>Басқа ВУЗдар</v>
      </c>
      <c r="AF18" s="11" t="s">
        <v>74</v>
      </c>
      <c r="AG18" s="16" t="e">
        <f>VLOOKUP(J18,ИНФО!$Y$5:$AD$413,7,0)</f>
        <v>#REF!</v>
      </c>
    </row>
    <row r="19" spans="1:33" ht="15.75" customHeight="1" x14ac:dyDescent="0.25">
      <c r="A19" s="90">
        <v>16</v>
      </c>
      <c r="B19" s="91" t="s">
        <v>40</v>
      </c>
      <c r="C19" s="92" t="s">
        <v>20</v>
      </c>
      <c r="D19" s="90"/>
      <c r="E19" s="93"/>
      <c r="F19" s="94"/>
      <c r="G19" s="94"/>
      <c r="H19" s="94" t="s">
        <v>183</v>
      </c>
      <c r="I19" s="90" t="s">
        <v>130</v>
      </c>
      <c r="J19" s="93" t="s">
        <v>150</v>
      </c>
      <c r="K19" s="94">
        <v>2</v>
      </c>
      <c r="L19" s="96" t="s">
        <v>152</v>
      </c>
      <c r="M19" s="97" t="s">
        <v>184</v>
      </c>
      <c r="N19" s="98" t="s">
        <v>149</v>
      </c>
      <c r="O19" s="18" t="str">
        <f>VLOOKUP(B19,ИНФО!$L$4:$T$172,3,0)</f>
        <v>Другие ВУЗы</v>
      </c>
      <c r="P19" s="11" t="s">
        <v>72</v>
      </c>
      <c r="Q19" s="19">
        <f t="shared" si="0"/>
        <v>16</v>
      </c>
      <c r="R19" s="19" t="str">
        <f>VLOOKUP(B19,ИНФО!$L$4:$T$140,6,0)</f>
        <v>Атырау мұнай және газ институты</v>
      </c>
      <c r="S19" s="24" t="s">
        <v>154</v>
      </c>
      <c r="T19" s="13" t="s">
        <v>247</v>
      </c>
      <c r="U19" s="12" t="s">
        <v>260</v>
      </c>
      <c r="V19" s="13" t="s">
        <v>260</v>
      </c>
      <c r="W19" s="19" t="s">
        <v>260</v>
      </c>
      <c r="X19" s="19" t="str">
        <f t="shared" si="1"/>
        <v>Мырзалиев Давлотжан</v>
      </c>
      <c r="Y19" s="13" t="str">
        <f>VLOOKUP(J19,ИНФО!$Y$5:$AD$412,6,0)</f>
        <v>Бакалавр</v>
      </c>
      <c r="Z19" s="19" t="str">
        <f>VLOOKUP(J19,ИНФО!$Y$5:$AD$412,5,0)</f>
        <v>7. Техникалық ғылымдар жəне технологиялар</v>
      </c>
      <c r="AA19" s="13">
        <f t="shared" si="2"/>
        <v>2</v>
      </c>
      <c r="AB19" s="25" t="str">
        <f>VLOOKUP(L19,ИНФО!$C$21:$D$24,2,0)</f>
        <v>вакант</v>
      </c>
      <c r="AC19" s="19" t="str">
        <f t="shared" si="3"/>
        <v>Отчислен ПСЖ. приказ № 19-01/293 от 11.10.2019 г.</v>
      </c>
      <c r="AD19" s="19" t="str">
        <f>VLOOKUP(N19,ИНФО!$C$26:$D$38,2,0)</f>
        <v>Серпин («Мәңгілік ел жастары – индустрияға!»)</v>
      </c>
      <c r="AE19" s="12" t="str">
        <f>VLOOKUP(B19,ИНФО!$L$4:$T$172,8,0)</f>
        <v>Басқа ВУЗдар</v>
      </c>
      <c r="AF19" s="11" t="s">
        <v>74</v>
      </c>
      <c r="AG19" s="16" t="e">
        <f>VLOOKUP(J19,ИНФО!$Y$5:$AD$413,7,0)</f>
        <v>#REF!</v>
      </c>
    </row>
    <row r="20" spans="1:33" ht="15.75" customHeight="1" x14ac:dyDescent="0.25">
      <c r="A20" s="90">
        <v>17</v>
      </c>
      <c r="B20" s="91" t="s">
        <v>40</v>
      </c>
      <c r="C20" s="92" t="s">
        <v>20</v>
      </c>
      <c r="D20" s="90"/>
      <c r="E20" s="93"/>
      <c r="F20" s="94"/>
      <c r="G20" s="94"/>
      <c r="H20" s="94" t="s">
        <v>185</v>
      </c>
      <c r="I20" s="90" t="s">
        <v>130</v>
      </c>
      <c r="J20" s="93" t="s">
        <v>150</v>
      </c>
      <c r="K20" s="94">
        <v>2</v>
      </c>
      <c r="L20" s="96" t="s">
        <v>152</v>
      </c>
      <c r="M20" s="97" t="s">
        <v>158</v>
      </c>
      <c r="N20" s="98" t="s">
        <v>149</v>
      </c>
      <c r="O20" s="18" t="str">
        <f>VLOOKUP(B20,ИНФО!$L$4:$T$172,3,0)</f>
        <v>Другие ВУЗы</v>
      </c>
      <c r="P20" s="11" t="s">
        <v>72</v>
      </c>
      <c r="Q20" s="19">
        <f t="shared" si="0"/>
        <v>17</v>
      </c>
      <c r="R20" s="19" t="str">
        <f>VLOOKUP(B20,ИНФО!$L$4:$T$140,6,0)</f>
        <v>Атырау мұнай және газ институты</v>
      </c>
      <c r="S20" s="24" t="s">
        <v>154</v>
      </c>
      <c r="T20" s="13" t="s">
        <v>247</v>
      </c>
      <c r="U20" s="12" t="s">
        <v>260</v>
      </c>
      <c r="V20" s="13" t="s">
        <v>260</v>
      </c>
      <c r="W20" s="19" t="s">
        <v>260</v>
      </c>
      <c r="X20" s="19" t="str">
        <f t="shared" si="1"/>
        <v>Қасанова Венера</v>
      </c>
      <c r="Y20" s="13" t="str">
        <f>VLOOKUP(J20,ИНФО!$Y$5:$AD$412,6,0)</f>
        <v>Бакалавр</v>
      </c>
      <c r="Z20" s="19" t="str">
        <f>VLOOKUP(J20,ИНФО!$Y$5:$AD$412,5,0)</f>
        <v>7. Техникалық ғылымдар жəне технологиялар</v>
      </c>
      <c r="AA20" s="13">
        <f t="shared" si="2"/>
        <v>2</v>
      </c>
      <c r="AB20" s="25" t="str">
        <f>VLOOKUP(L20,ИНФО!$C$21:$D$24,2,0)</f>
        <v>вакант</v>
      </c>
      <c r="AC20" s="19" t="str">
        <f t="shared" si="3"/>
        <v>Отчислен ПСЖ. приказ № 18-01/261 от 06.09.18</v>
      </c>
      <c r="AD20" s="19" t="str">
        <f>VLOOKUP(N20,ИНФО!$C$26:$D$38,2,0)</f>
        <v>Серпин («Мәңгілік ел жастары – индустрияға!»)</v>
      </c>
      <c r="AE20" s="12" t="str">
        <f>VLOOKUP(B20,ИНФО!$L$4:$T$172,8,0)</f>
        <v>Басқа ВУЗдар</v>
      </c>
      <c r="AF20" s="11" t="s">
        <v>74</v>
      </c>
      <c r="AG20" s="16" t="e">
        <f>VLOOKUP(J20,ИНФО!$Y$5:$AD$413,7,0)</f>
        <v>#REF!</v>
      </c>
    </row>
    <row r="21" spans="1:33" ht="15.75" customHeight="1" x14ac:dyDescent="0.25">
      <c r="A21" s="90">
        <v>18</v>
      </c>
      <c r="B21" s="91" t="s">
        <v>40</v>
      </c>
      <c r="C21" s="92" t="s">
        <v>20</v>
      </c>
      <c r="D21" s="90"/>
      <c r="E21" s="93"/>
      <c r="F21" s="94"/>
      <c r="G21" s="94"/>
      <c r="H21" s="94" t="s">
        <v>186</v>
      </c>
      <c r="I21" s="90" t="s">
        <v>130</v>
      </c>
      <c r="J21" s="93" t="s">
        <v>165</v>
      </c>
      <c r="K21" s="94">
        <v>2</v>
      </c>
      <c r="L21" s="96" t="s">
        <v>152</v>
      </c>
      <c r="M21" s="97" t="s">
        <v>187</v>
      </c>
      <c r="N21" s="98" t="s">
        <v>145</v>
      </c>
      <c r="O21" s="18" t="str">
        <f>VLOOKUP(B21,ИНФО!$L$4:$T$172,3,0)</f>
        <v>Другие ВУЗы</v>
      </c>
      <c r="P21" s="11" t="s">
        <v>72</v>
      </c>
      <c r="Q21" s="19">
        <f t="shared" si="0"/>
        <v>18</v>
      </c>
      <c r="R21" s="19" t="str">
        <f>VLOOKUP(B21,ИНФО!$L$4:$T$140,6,0)</f>
        <v>Атырау мұнай және газ институты</v>
      </c>
      <c r="S21" s="24" t="s">
        <v>154</v>
      </c>
      <c r="T21" s="13" t="s">
        <v>247</v>
      </c>
      <c r="U21" s="12" t="s">
        <v>260</v>
      </c>
      <c r="V21" s="13" t="s">
        <v>260</v>
      </c>
      <c r="W21" s="19" t="s">
        <v>260</v>
      </c>
      <c r="X21" s="19" t="str">
        <f t="shared" si="1"/>
        <v>Есімхан Парасат</v>
      </c>
      <c r="Y21" s="13" t="str">
        <f>VLOOKUP(J21,ИНФО!$Y$5:$AD$412,6,0)</f>
        <v>Бакалавр</v>
      </c>
      <c r="Z21" s="19" t="str">
        <f>VLOOKUP(J21,ИНФО!$Y$5:$AD$412,5,0)</f>
        <v>7. Техникалық ғылымдар жəне технологиялар</v>
      </c>
      <c r="AA21" s="13">
        <f t="shared" si="2"/>
        <v>2</v>
      </c>
      <c r="AB21" s="25" t="str">
        <f>VLOOKUP(L21,ИНФО!$C$21:$D$24,2,0)</f>
        <v>вакант</v>
      </c>
      <c r="AC21" s="19" t="str">
        <f t="shared" si="3"/>
        <v xml:space="preserve"> Приказ № 18-01/211 от 19.08.2019 оставлен на повторный год</v>
      </c>
      <c r="AD21" s="19" t="str">
        <f>VLOOKUP(N21,ИНФО!$C$26:$D$38,2,0)</f>
        <v>Жай</v>
      </c>
      <c r="AE21" s="12" t="str">
        <f>VLOOKUP(B21,ИНФО!$L$4:$T$172,8,0)</f>
        <v>Басқа ВУЗдар</v>
      </c>
      <c r="AF21" s="11" t="s">
        <v>74</v>
      </c>
      <c r="AG21" s="16" t="e">
        <f>VLOOKUP(J21,ИНФО!$Y$5:$AD$413,7,0)</f>
        <v>#REF!</v>
      </c>
    </row>
    <row r="22" spans="1:33" ht="15.75" customHeight="1" x14ac:dyDescent="0.25">
      <c r="A22" s="90">
        <v>19</v>
      </c>
      <c r="B22" s="91" t="s">
        <v>40</v>
      </c>
      <c r="C22" s="92" t="s">
        <v>20</v>
      </c>
      <c r="D22" s="90"/>
      <c r="E22" s="93"/>
      <c r="F22" s="94"/>
      <c r="G22" s="94"/>
      <c r="H22" s="94" t="s">
        <v>188</v>
      </c>
      <c r="I22" s="90" t="s">
        <v>130</v>
      </c>
      <c r="J22" s="93" t="s">
        <v>165</v>
      </c>
      <c r="K22" s="94">
        <v>2</v>
      </c>
      <c r="L22" s="96" t="s">
        <v>152</v>
      </c>
      <c r="M22" s="97" t="s">
        <v>189</v>
      </c>
      <c r="N22" s="98" t="s">
        <v>145</v>
      </c>
      <c r="O22" s="18" t="str">
        <f>VLOOKUP(B22,ИНФО!$L$4:$T$172,3,0)</f>
        <v>Другие ВУЗы</v>
      </c>
      <c r="P22" s="11" t="s">
        <v>72</v>
      </c>
      <c r="Q22" s="19">
        <f t="shared" si="0"/>
        <v>19</v>
      </c>
      <c r="R22" s="29" t="str">
        <f>VLOOKUP(B22,ИНФО!$L$4:$T$140,6,0)</f>
        <v>Атырау мұнай және газ институты</v>
      </c>
      <c r="S22" s="24" t="s">
        <v>154</v>
      </c>
      <c r="T22" s="13" t="s">
        <v>247</v>
      </c>
      <c r="U22" s="12" t="s">
        <v>260</v>
      </c>
      <c r="V22" s="13" t="s">
        <v>260</v>
      </c>
      <c r="W22" s="19" t="s">
        <v>260</v>
      </c>
      <c r="X22" s="19" t="str">
        <f t="shared" si="1"/>
        <v>Марат Аян Танатұлы</v>
      </c>
      <c r="Y22" s="13" t="str">
        <f>VLOOKUP(J22,ИНФО!$Y$5:$AD$412,6,0)</f>
        <v>Бакалавр</v>
      </c>
      <c r="Z22" s="19" t="str">
        <f>VLOOKUP(J22,ИНФО!$Y$5:$AD$412,5,0)</f>
        <v>7. Техникалық ғылымдар жəне технологиялар</v>
      </c>
      <c r="AA22" s="13">
        <f t="shared" si="2"/>
        <v>2</v>
      </c>
      <c r="AB22" s="25" t="str">
        <f>VLOOKUP(L22,ИНФО!$C$21:$D$24,2,0)</f>
        <v>вакант</v>
      </c>
      <c r="AC22" s="19" t="str">
        <f t="shared" si="3"/>
        <v>Пр №19-01/211 от 19.08.2019 оставлен на повторный год обучения</v>
      </c>
      <c r="AD22" s="19" t="str">
        <f>VLOOKUP(N22,ИНФО!$C$26:$D$38,2,0)</f>
        <v>Жай</v>
      </c>
      <c r="AE22" s="12" t="str">
        <f>VLOOKUP(B22,ИНФО!$L$4:$T$172,8,0)</f>
        <v>Басқа ВУЗдар</v>
      </c>
      <c r="AF22" s="11" t="s">
        <v>74</v>
      </c>
      <c r="AG22" s="16" t="e">
        <f>VLOOKUP(J22,ИНФО!$Y$5:$AD$413,7,0)</f>
        <v>#REF!</v>
      </c>
    </row>
    <row r="23" spans="1:33" ht="15.75" customHeight="1" x14ac:dyDescent="0.25">
      <c r="A23" s="90">
        <v>20</v>
      </c>
      <c r="B23" s="91" t="s">
        <v>40</v>
      </c>
      <c r="C23" s="92" t="s">
        <v>20</v>
      </c>
      <c r="D23" s="90"/>
      <c r="E23" s="93"/>
      <c r="F23" s="94"/>
      <c r="G23" s="94"/>
      <c r="H23" s="94" t="s">
        <v>190</v>
      </c>
      <c r="I23" s="90" t="s">
        <v>130</v>
      </c>
      <c r="J23" s="93" t="s">
        <v>148</v>
      </c>
      <c r="K23" s="94">
        <v>2</v>
      </c>
      <c r="L23" s="96" t="s">
        <v>152</v>
      </c>
      <c r="M23" s="97" t="s">
        <v>189</v>
      </c>
      <c r="N23" s="98" t="s">
        <v>145</v>
      </c>
      <c r="O23" s="18" t="str">
        <f>VLOOKUP(B23,ИНФО!$L$4:$T$172,3,0)</f>
        <v>Другие ВУЗы</v>
      </c>
      <c r="P23" s="11" t="s">
        <v>72</v>
      </c>
      <c r="Q23" s="19">
        <f t="shared" si="0"/>
        <v>20</v>
      </c>
      <c r="R23" s="29" t="str">
        <f>VLOOKUP(B23,ИНФО!$L$4:$T$140,6,0)</f>
        <v>Атырау мұнай және газ институты</v>
      </c>
      <c r="S23" s="24" t="s">
        <v>154</v>
      </c>
      <c r="T23" s="13" t="s">
        <v>247</v>
      </c>
      <c r="U23" s="12" t="s">
        <v>260</v>
      </c>
      <c r="V23" s="13" t="s">
        <v>260</v>
      </c>
      <c r="W23" s="19" t="s">
        <v>260</v>
      </c>
      <c r="X23" s="19" t="str">
        <f t="shared" si="1"/>
        <v>Зайдуллин Мусабек</v>
      </c>
      <c r="Y23" s="13" t="str">
        <f>VLOOKUP(J23,ИНФО!$Y$5:$AD$412,6,0)</f>
        <v>Бакалавр</v>
      </c>
      <c r="Z23" s="19" t="str">
        <f>VLOOKUP(J23,ИНФО!$Y$5:$AD$412,5,0)</f>
        <v>7. Техникалық ғылымдар жəне технологиялар</v>
      </c>
      <c r="AA23" s="13">
        <f t="shared" si="2"/>
        <v>2</v>
      </c>
      <c r="AB23" s="25" t="str">
        <f>VLOOKUP(L23,ИНФО!$C$21:$D$24,2,0)</f>
        <v>вакант</v>
      </c>
      <c r="AC23" s="19" t="str">
        <f t="shared" si="3"/>
        <v>Пр №19-01/211 от 19.08.2019 оставлен на повторный год обучения</v>
      </c>
      <c r="AD23" s="19" t="str">
        <f>VLOOKUP(N23,ИНФО!$C$26:$D$38,2,0)</f>
        <v>Жай</v>
      </c>
      <c r="AE23" s="12" t="str">
        <f>VLOOKUP(B23,ИНФО!$L$4:$T$172,8,0)</f>
        <v>Басқа ВУЗдар</v>
      </c>
      <c r="AF23" s="11" t="s">
        <v>74</v>
      </c>
      <c r="AG23" s="16" t="e">
        <f>VLOOKUP(J23,ИНФО!$Y$5:$AD$413,7,0)</f>
        <v>#REF!</v>
      </c>
    </row>
    <row r="24" spans="1:33" ht="15.75" customHeight="1" x14ac:dyDescent="0.25">
      <c r="A24" s="90">
        <v>21</v>
      </c>
      <c r="B24" s="91" t="s">
        <v>40</v>
      </c>
      <c r="C24" s="92" t="s">
        <v>20</v>
      </c>
      <c r="D24" s="90"/>
      <c r="E24" s="93"/>
      <c r="F24" s="94"/>
      <c r="G24" s="94"/>
      <c r="H24" s="94" t="s">
        <v>191</v>
      </c>
      <c r="I24" s="90" t="s">
        <v>130</v>
      </c>
      <c r="J24" s="93" t="s">
        <v>148</v>
      </c>
      <c r="K24" s="94">
        <v>2</v>
      </c>
      <c r="L24" s="96" t="s">
        <v>152</v>
      </c>
      <c r="M24" s="97" t="s">
        <v>192</v>
      </c>
      <c r="N24" s="98" t="s">
        <v>145</v>
      </c>
      <c r="O24" s="18" t="str">
        <f>VLOOKUP(B24,ИНФО!$L$4:$T$172,3,0)</f>
        <v>Другие ВУЗы</v>
      </c>
      <c r="P24" s="11" t="s">
        <v>72</v>
      </c>
      <c r="Q24" s="19">
        <f t="shared" si="0"/>
        <v>21</v>
      </c>
      <c r="R24" s="29" t="str">
        <f>VLOOKUP(B24,ИНФО!$L$4:$T$140,6,0)</f>
        <v>Атырау мұнай және газ институты</v>
      </c>
      <c r="S24" s="24" t="s">
        <v>154</v>
      </c>
      <c r="T24" s="13" t="s">
        <v>247</v>
      </c>
      <c r="U24" s="12" t="s">
        <v>260</v>
      </c>
      <c r="V24" s="13" t="s">
        <v>260</v>
      </c>
      <c r="W24" s="19" t="s">
        <v>260</v>
      </c>
      <c r="X24" s="30" t="str">
        <f t="shared" si="1"/>
        <v>Қоғабай Дастан</v>
      </c>
      <c r="Y24" s="13" t="str">
        <f>VLOOKUP(J24,ИНФО!$Y$5:$AD$412,6,0)</f>
        <v>Бакалавр</v>
      </c>
      <c r="Z24" s="19" t="str">
        <f>VLOOKUP(J24,ИНФО!$Y$5:$AD$412,5,0)</f>
        <v>7. Техникалық ғылымдар жəне технологиялар</v>
      </c>
      <c r="AA24" s="13">
        <f t="shared" si="2"/>
        <v>2</v>
      </c>
      <c r="AB24" s="25" t="str">
        <f>VLOOKUP(L24,ИНФО!$C$21:$D$24,2,0)</f>
        <v>вакант</v>
      </c>
      <c r="AC24" s="19" t="str">
        <f t="shared" si="3"/>
        <v>пр№19-01/211 от 19.08.2019  оставлен на повторный год</v>
      </c>
      <c r="AD24" s="19" t="str">
        <f>VLOOKUP(N24,ИНФО!$C$26:$D$38,2,0)</f>
        <v>Жай</v>
      </c>
      <c r="AE24" s="12" t="str">
        <f>VLOOKUP(B24,ИНФО!$L$4:$T$172,8,0)</f>
        <v>Басқа ВУЗдар</v>
      </c>
      <c r="AF24" s="11" t="s">
        <v>74</v>
      </c>
      <c r="AG24" s="16" t="e">
        <f>VLOOKUP(J24,ИНФО!$Y$5:$AD$413,7,0)</f>
        <v>#REF!</v>
      </c>
    </row>
    <row r="25" spans="1:33" ht="15.75" customHeight="1" x14ac:dyDescent="0.25">
      <c r="A25" s="90">
        <v>22</v>
      </c>
      <c r="B25" s="91" t="s">
        <v>40</v>
      </c>
      <c r="C25" s="92" t="s">
        <v>20</v>
      </c>
      <c r="D25" s="90"/>
      <c r="E25" s="93"/>
      <c r="F25" s="94"/>
      <c r="G25" s="94"/>
      <c r="H25" s="94" t="s">
        <v>193</v>
      </c>
      <c r="I25" s="90" t="s">
        <v>130</v>
      </c>
      <c r="J25" s="93" t="s">
        <v>148</v>
      </c>
      <c r="K25" s="94">
        <v>2</v>
      </c>
      <c r="L25" s="96" t="s">
        <v>152</v>
      </c>
      <c r="M25" s="97" t="s">
        <v>192</v>
      </c>
      <c r="N25" s="98" t="s">
        <v>145</v>
      </c>
      <c r="O25" s="18" t="str">
        <f>VLOOKUP(B25,ИНФО!$L$4:$T$172,3,0)</f>
        <v>Другие ВУЗы</v>
      </c>
      <c r="P25" s="11" t="s">
        <v>72</v>
      </c>
      <c r="Q25" s="19">
        <f t="shared" si="0"/>
        <v>22</v>
      </c>
      <c r="R25" s="19" t="str">
        <f>VLOOKUP(B25,ИНФО!$L$4:$T$140,6,0)</f>
        <v>Атырау мұнай және газ институты</v>
      </c>
      <c r="S25" s="24" t="s">
        <v>154</v>
      </c>
      <c r="T25" s="13" t="s">
        <v>247</v>
      </c>
      <c r="U25" s="12" t="s">
        <v>260</v>
      </c>
      <c r="V25" s="13" t="s">
        <v>260</v>
      </c>
      <c r="W25" s="19" t="s">
        <v>260</v>
      </c>
      <c r="X25" s="30" t="str">
        <f t="shared" si="1"/>
        <v>Нағыметулла Абылай</v>
      </c>
      <c r="Y25" s="13" t="str">
        <f>VLOOKUP(J25,ИНФО!$Y$5:$AD$412,6,0)</f>
        <v>Бакалавр</v>
      </c>
      <c r="Z25" s="19" t="str">
        <f>VLOOKUP(J25,ИНФО!$Y$5:$AD$412,5,0)</f>
        <v>7. Техникалық ғылымдар жəне технологиялар</v>
      </c>
      <c r="AA25" s="13">
        <f t="shared" si="2"/>
        <v>2</v>
      </c>
      <c r="AB25" s="25" t="str">
        <f>VLOOKUP(L25,ИНФО!$C$21:$D$24,2,0)</f>
        <v>вакант</v>
      </c>
      <c r="AC25" s="19" t="str">
        <f t="shared" si="3"/>
        <v>пр№19-01/211 от 19.08.2019  оставлен на повторный год</v>
      </c>
      <c r="AD25" s="19" t="str">
        <f>VLOOKUP(N25,ИНФО!$C$26:$D$38,2,0)</f>
        <v>Жай</v>
      </c>
      <c r="AE25" s="12" t="str">
        <f>VLOOKUP(B25,ИНФО!$L$4:$T$172,8,0)</f>
        <v>Басқа ВУЗдар</v>
      </c>
      <c r="AF25" s="11" t="s">
        <v>74</v>
      </c>
      <c r="AG25" s="16" t="e">
        <f>VLOOKUP(J25,ИНФО!$Y$5:$AD$413,7,0)</f>
        <v>#REF!</v>
      </c>
    </row>
    <row r="26" spans="1:33" ht="15.75" customHeight="1" x14ac:dyDescent="0.25">
      <c r="A26" s="90">
        <v>23</v>
      </c>
      <c r="B26" s="91" t="s">
        <v>40</v>
      </c>
      <c r="C26" s="92" t="s">
        <v>20</v>
      </c>
      <c r="D26" s="90"/>
      <c r="E26" s="93"/>
      <c r="F26" s="94"/>
      <c r="G26" s="94"/>
      <c r="H26" s="94" t="s">
        <v>194</v>
      </c>
      <c r="I26" s="90" t="s">
        <v>130</v>
      </c>
      <c r="J26" s="93" t="s">
        <v>148</v>
      </c>
      <c r="K26" s="94">
        <v>2</v>
      </c>
      <c r="L26" s="96" t="s">
        <v>152</v>
      </c>
      <c r="M26" s="97" t="s">
        <v>195</v>
      </c>
      <c r="N26" s="98" t="s">
        <v>145</v>
      </c>
      <c r="O26" s="18" t="str">
        <f>VLOOKUP(B26,ИНФО!$L$4:$T$172,3,0)</f>
        <v>Другие ВУЗы</v>
      </c>
      <c r="P26" s="11" t="s">
        <v>72</v>
      </c>
      <c r="Q26" s="19">
        <f t="shared" si="0"/>
        <v>23</v>
      </c>
      <c r="R26" s="19" t="str">
        <f>VLOOKUP(B26,ИНФО!$L$4:$T$140,6,0)</f>
        <v>Атырау мұнай және газ институты</v>
      </c>
      <c r="S26" s="24" t="s">
        <v>154</v>
      </c>
      <c r="T26" s="13" t="s">
        <v>247</v>
      </c>
      <c r="U26" s="12" t="s">
        <v>260</v>
      </c>
      <c r="V26" s="13" t="s">
        <v>260</v>
      </c>
      <c r="W26" s="19" t="s">
        <v>260</v>
      </c>
      <c r="X26" s="30" t="str">
        <f t="shared" si="1"/>
        <v>Сартаев Ақниет</v>
      </c>
      <c r="Y26" s="13" t="str">
        <f>VLOOKUP(J26,ИНФО!$Y$5:$AD$412,6,0)</f>
        <v>Бакалавр</v>
      </c>
      <c r="Z26" s="19" t="str">
        <f>VLOOKUP(J26,ИНФО!$Y$5:$AD$412,5,0)</f>
        <v>7. Техникалық ғылымдар жəне технологиялар</v>
      </c>
      <c r="AA26" s="13">
        <f t="shared" si="2"/>
        <v>2</v>
      </c>
      <c r="AB26" s="25" t="str">
        <f>VLOOKUP(L26,ИНФО!$C$21:$D$24,2,0)</f>
        <v>вакант</v>
      </c>
      <c r="AC26" s="19" t="str">
        <f t="shared" si="3"/>
        <v xml:space="preserve">пр№19-01/211 от 19.08.2019  оставлен на повторный год, Пр №19-01/272 от 17.09.2019 отчислен </v>
      </c>
      <c r="AD26" s="19" t="str">
        <f>VLOOKUP(N26,ИНФО!$C$26:$D$38,2,0)</f>
        <v>Жай</v>
      </c>
      <c r="AE26" s="12" t="str">
        <f>VLOOKUP(B26,ИНФО!$L$4:$T$172,8,0)</f>
        <v>Басқа ВУЗдар</v>
      </c>
      <c r="AF26" s="11" t="s">
        <v>74</v>
      </c>
      <c r="AG26" s="16" t="e">
        <f>VLOOKUP(J26,ИНФО!$Y$5:$AD$413,7,0)</f>
        <v>#REF!</v>
      </c>
    </row>
    <row r="27" spans="1:33" ht="15.75" customHeight="1" x14ac:dyDescent="0.25">
      <c r="A27" s="90">
        <v>24</v>
      </c>
      <c r="B27" s="91" t="s">
        <v>40</v>
      </c>
      <c r="C27" s="92" t="s">
        <v>20</v>
      </c>
      <c r="D27" s="90"/>
      <c r="E27" s="93"/>
      <c r="F27" s="94"/>
      <c r="G27" s="94"/>
      <c r="H27" s="94" t="s">
        <v>196</v>
      </c>
      <c r="I27" s="90" t="s">
        <v>130</v>
      </c>
      <c r="J27" s="93" t="s">
        <v>148</v>
      </c>
      <c r="K27" s="94">
        <v>2</v>
      </c>
      <c r="L27" s="96" t="s">
        <v>152</v>
      </c>
      <c r="M27" s="97" t="s">
        <v>197</v>
      </c>
      <c r="N27" s="98" t="s">
        <v>145</v>
      </c>
      <c r="O27" s="18" t="str">
        <f>VLOOKUP(B27,ИНФО!$L$4:$T$172,3,0)</f>
        <v>Другие ВУЗы</v>
      </c>
      <c r="P27" s="11" t="s">
        <v>72</v>
      </c>
      <c r="Q27" s="19">
        <f t="shared" si="0"/>
        <v>24</v>
      </c>
      <c r="R27" s="19" t="str">
        <f>VLOOKUP(B27,ИНФО!$L$4:$T$140,6,0)</f>
        <v>Атырау мұнай және газ институты</v>
      </c>
      <c r="S27" s="24" t="s">
        <v>154</v>
      </c>
      <c r="T27" s="13" t="s">
        <v>247</v>
      </c>
      <c r="U27" s="12" t="s">
        <v>260</v>
      </c>
      <c r="V27" s="13" t="s">
        <v>260</v>
      </c>
      <c r="W27" s="19" t="s">
        <v>260</v>
      </c>
      <c r="X27" s="30" t="str">
        <f t="shared" si="1"/>
        <v>Бердіғали Кемеңгер</v>
      </c>
      <c r="Y27" s="13" t="str">
        <f>VLOOKUP(J27,ИНФО!$Y$5:$AD$412,6,0)</f>
        <v>Бакалавр</v>
      </c>
      <c r="Z27" s="19" t="str">
        <f>VLOOKUP(J27,ИНФО!$Y$5:$AD$412,5,0)</f>
        <v>7. Техникалық ғылымдар жəне технологиялар</v>
      </c>
      <c r="AA27" s="13">
        <f t="shared" si="2"/>
        <v>2</v>
      </c>
      <c r="AB27" s="25" t="str">
        <f>VLOOKUP(L27,ИНФО!$C$21:$D$24,2,0)</f>
        <v>вакант</v>
      </c>
      <c r="AC27" s="19" t="str">
        <f t="shared" si="3"/>
        <v>переведен в ЗФО пр№19-01/225 от 23.08.19</v>
      </c>
      <c r="AD27" s="19" t="str">
        <f>VLOOKUP(N27,ИНФО!$C$26:$D$38,2,0)</f>
        <v>Жай</v>
      </c>
      <c r="AE27" s="12" t="str">
        <f>VLOOKUP(B27,ИНФО!$L$4:$T$172,8,0)</f>
        <v>Басқа ВУЗдар</v>
      </c>
      <c r="AF27" s="11" t="s">
        <v>74</v>
      </c>
      <c r="AG27" s="16" t="e">
        <f>VLOOKUP(J27,ИНФО!$Y$5:$AD$413,7,0)</f>
        <v>#REF!</v>
      </c>
    </row>
    <row r="28" spans="1:33" ht="15.75" customHeight="1" x14ac:dyDescent="0.25">
      <c r="A28" s="90">
        <v>25</v>
      </c>
      <c r="B28" s="91" t="s">
        <v>40</v>
      </c>
      <c r="C28" s="92" t="s">
        <v>20</v>
      </c>
      <c r="D28" s="90"/>
      <c r="E28" s="93"/>
      <c r="F28" s="94"/>
      <c r="G28" s="94"/>
      <c r="H28" s="94" t="s">
        <v>198</v>
      </c>
      <c r="I28" s="90" t="s">
        <v>130</v>
      </c>
      <c r="J28" s="93" t="s">
        <v>148</v>
      </c>
      <c r="K28" s="94">
        <v>2</v>
      </c>
      <c r="L28" s="96" t="s">
        <v>152</v>
      </c>
      <c r="M28" s="97" t="s">
        <v>199</v>
      </c>
      <c r="N28" s="98" t="s">
        <v>145</v>
      </c>
      <c r="O28" s="18" t="str">
        <f>VLOOKUP(B28,ИНФО!$L$4:$T$172,3,0)</f>
        <v>Другие ВУЗы</v>
      </c>
      <c r="P28" s="11" t="s">
        <v>72</v>
      </c>
      <c r="Q28" s="19">
        <f t="shared" si="0"/>
        <v>25</v>
      </c>
      <c r="R28" s="19" t="str">
        <f>VLOOKUP(B28,ИНФО!$L$4:$T$140,6,0)</f>
        <v>Атырау мұнай және газ институты</v>
      </c>
      <c r="S28" s="24" t="s">
        <v>154</v>
      </c>
      <c r="T28" s="13" t="s">
        <v>247</v>
      </c>
      <c r="U28" s="12" t="s">
        <v>260</v>
      </c>
      <c r="V28" s="13" t="s">
        <v>260</v>
      </c>
      <c r="W28" s="19" t="s">
        <v>260</v>
      </c>
      <c r="X28" s="30" t="str">
        <f t="shared" si="1"/>
        <v>Ниетқали Сұлтанбек</v>
      </c>
      <c r="Y28" s="13" t="str">
        <f>VLOOKUP(J28,ИНФО!$Y$5:$AD$412,6,0)</f>
        <v>Бакалавр</v>
      </c>
      <c r="Z28" s="19" t="str">
        <f>VLOOKUP(J28,ИНФО!$Y$5:$AD$412,5,0)</f>
        <v>7. Техникалық ғылымдар жəне технологиялар</v>
      </c>
      <c r="AA28" s="13">
        <f t="shared" si="2"/>
        <v>2</v>
      </c>
      <c r="AB28" s="25" t="str">
        <f>VLOOKUP(L28,ИНФО!$C$21:$D$24,2,0)</f>
        <v>вакант</v>
      </c>
      <c r="AC28" s="19" t="str">
        <f t="shared" si="3"/>
        <v>переведен в ЗФО Пр№19-01/225 от 23.08.19</v>
      </c>
      <c r="AD28" s="19" t="str">
        <f>VLOOKUP(N28,ИНФО!$C$26:$D$38,2,0)</f>
        <v>Жай</v>
      </c>
      <c r="AE28" s="12" t="str">
        <f>VLOOKUP(B28,ИНФО!$L$4:$T$172,8,0)</f>
        <v>Басқа ВУЗдар</v>
      </c>
      <c r="AF28" s="11" t="s">
        <v>74</v>
      </c>
      <c r="AG28" s="16" t="e">
        <f>VLOOKUP(J28,ИНФО!$Y$5:$AD$413,7,0)</f>
        <v>#REF!</v>
      </c>
    </row>
    <row r="29" spans="1:33" ht="15.75" customHeight="1" x14ac:dyDescent="0.25">
      <c r="A29" s="90">
        <v>26</v>
      </c>
      <c r="B29" s="91" t="s">
        <v>40</v>
      </c>
      <c r="C29" s="92" t="s">
        <v>20</v>
      </c>
      <c r="D29" s="90"/>
      <c r="E29" s="93"/>
      <c r="F29" s="94"/>
      <c r="G29" s="94"/>
      <c r="H29" s="94" t="s">
        <v>200</v>
      </c>
      <c r="I29" s="90" t="s">
        <v>130</v>
      </c>
      <c r="J29" s="93" t="s">
        <v>148</v>
      </c>
      <c r="K29" s="94">
        <v>2</v>
      </c>
      <c r="L29" s="96" t="s">
        <v>152</v>
      </c>
      <c r="M29" s="97" t="s">
        <v>201</v>
      </c>
      <c r="N29" s="98" t="s">
        <v>145</v>
      </c>
      <c r="O29" s="18" t="str">
        <f>VLOOKUP(B29,ИНФО!$L$4:$T$172,3,0)</f>
        <v>Другие ВУЗы</v>
      </c>
      <c r="P29" s="11" t="s">
        <v>72</v>
      </c>
      <c r="Q29" s="19">
        <f t="shared" si="0"/>
        <v>26</v>
      </c>
      <c r="R29" s="19" t="str">
        <f>VLOOKUP(B29,ИНФО!$L$4:$T$140,6,0)</f>
        <v>Атырау мұнай және газ институты</v>
      </c>
      <c r="S29" s="24" t="s">
        <v>154</v>
      </c>
      <c r="T29" s="13" t="s">
        <v>247</v>
      </c>
      <c r="U29" s="12" t="s">
        <v>260</v>
      </c>
      <c r="V29" s="13" t="s">
        <v>260</v>
      </c>
      <c r="W29" s="19" t="s">
        <v>260</v>
      </c>
      <c r="X29" s="30" t="str">
        <f t="shared" si="1"/>
        <v>Шаймардан Тұрар</v>
      </c>
      <c r="Y29" s="13" t="str">
        <f>VLOOKUP(J29,ИНФО!$Y$5:$AD$412,6,0)</f>
        <v>Бакалавр</v>
      </c>
      <c r="Z29" s="19" t="str">
        <f>VLOOKUP(J29,ИНФО!$Y$5:$AD$412,5,0)</f>
        <v>7. Техникалық ғылымдар жəне технологиялар</v>
      </c>
      <c r="AA29" s="13">
        <f t="shared" si="2"/>
        <v>2</v>
      </c>
      <c r="AB29" s="25" t="str">
        <f>VLOOKUP(L29,ИНФО!$C$21:$D$24,2,0)</f>
        <v>вакант</v>
      </c>
      <c r="AC29" s="19" t="str">
        <f t="shared" si="3"/>
        <v>переведен в ЗФО Пр№19-01/225 от 23.08.20</v>
      </c>
      <c r="AD29" s="19" t="str">
        <f>VLOOKUP(N29,ИНФО!$C$26:$D$38,2,0)</f>
        <v>Жай</v>
      </c>
      <c r="AE29" s="12" t="str">
        <f>VLOOKUP(B29,ИНФО!$L$4:$T$172,8,0)</f>
        <v>Басқа ВУЗдар</v>
      </c>
      <c r="AF29" s="11" t="s">
        <v>74</v>
      </c>
      <c r="AG29" s="16" t="e">
        <f>VLOOKUP(J29,ИНФО!$Y$5:$AD$413,7,0)</f>
        <v>#REF!</v>
      </c>
    </row>
    <row r="30" spans="1:33" ht="15.75" customHeight="1" x14ac:dyDescent="0.25">
      <c r="A30" s="90">
        <v>27</v>
      </c>
      <c r="B30" s="91" t="s">
        <v>40</v>
      </c>
      <c r="C30" s="92" t="s">
        <v>20</v>
      </c>
      <c r="D30" s="90"/>
      <c r="E30" s="93"/>
      <c r="F30" s="94"/>
      <c r="G30" s="94"/>
      <c r="H30" s="94" t="s">
        <v>202</v>
      </c>
      <c r="I30" s="90" t="s">
        <v>130</v>
      </c>
      <c r="J30" s="93" t="s">
        <v>148</v>
      </c>
      <c r="K30" s="94">
        <v>2</v>
      </c>
      <c r="L30" s="96" t="s">
        <v>152</v>
      </c>
      <c r="M30" s="97" t="s">
        <v>203</v>
      </c>
      <c r="N30" s="98" t="s">
        <v>145</v>
      </c>
      <c r="O30" s="18" t="str">
        <f>VLOOKUP(B30,ИНФО!$L$4:$T$172,3,0)</f>
        <v>Другие ВУЗы</v>
      </c>
      <c r="P30" s="11" t="s">
        <v>72</v>
      </c>
      <c r="Q30" s="19">
        <f t="shared" si="0"/>
        <v>27</v>
      </c>
      <c r="R30" s="19" t="str">
        <f>VLOOKUP(B30,ИНФО!$L$4:$T$140,6,0)</f>
        <v>Атырау мұнай және газ институты</v>
      </c>
      <c r="S30" s="24" t="s">
        <v>154</v>
      </c>
      <c r="T30" s="13" t="s">
        <v>247</v>
      </c>
      <c r="U30" s="12" t="s">
        <v>260</v>
      </c>
      <c r="V30" s="13" t="s">
        <v>260</v>
      </c>
      <c r="W30" s="19" t="s">
        <v>260</v>
      </c>
      <c r="X30" s="30" t="str">
        <f t="shared" si="1"/>
        <v>Энгельсов Эдуард</v>
      </c>
      <c r="Y30" s="13" t="str">
        <f>VLOOKUP(J30,ИНФО!$Y$5:$AD$412,6,0)</f>
        <v>Бакалавр</v>
      </c>
      <c r="Z30" s="19" t="str">
        <f>VLOOKUP(J30,ИНФО!$Y$5:$AD$412,5,0)</f>
        <v>7. Техникалық ғылымдар жəне технологиялар</v>
      </c>
      <c r="AA30" s="13">
        <f t="shared" si="2"/>
        <v>2</v>
      </c>
      <c r="AB30" s="25" t="str">
        <f>VLOOKUP(L30,ИНФО!$C$21:$D$24,2,0)</f>
        <v>вакант</v>
      </c>
      <c r="AC30" s="19" t="str">
        <f t="shared" si="3"/>
        <v>переведен в ЗФО Пр№19-01/225 от 23.08.21</v>
      </c>
      <c r="AD30" s="19" t="str">
        <f>VLOOKUP(N30,ИНФО!$C$26:$D$38,2,0)</f>
        <v>Жай</v>
      </c>
      <c r="AE30" s="12" t="str">
        <f>VLOOKUP(B30,ИНФО!$L$4:$T$172,8,0)</f>
        <v>Басқа ВУЗдар</v>
      </c>
      <c r="AF30" s="11" t="s">
        <v>74</v>
      </c>
      <c r="AG30" s="16" t="e">
        <f>VLOOKUP(J30,ИНФО!$Y$5:$AD$413,7,0)</f>
        <v>#REF!</v>
      </c>
    </row>
    <row r="31" spans="1:33" ht="15.75" customHeight="1" x14ac:dyDescent="0.25">
      <c r="A31" s="90">
        <v>28</v>
      </c>
      <c r="B31" s="91" t="s">
        <v>40</v>
      </c>
      <c r="C31" s="92" t="s">
        <v>20</v>
      </c>
      <c r="D31" s="90"/>
      <c r="E31" s="93"/>
      <c r="F31" s="94"/>
      <c r="G31" s="94"/>
      <c r="H31" s="94" t="s">
        <v>204</v>
      </c>
      <c r="I31" s="90" t="s">
        <v>130</v>
      </c>
      <c r="J31" s="93" t="s">
        <v>148</v>
      </c>
      <c r="K31" s="94">
        <v>2</v>
      </c>
      <c r="L31" s="96" t="s">
        <v>152</v>
      </c>
      <c r="M31" s="97" t="s">
        <v>205</v>
      </c>
      <c r="N31" s="98" t="s">
        <v>145</v>
      </c>
      <c r="O31" s="18" t="str">
        <f>VLOOKUP(B31,ИНФО!$L$4:$T$172,3,0)</f>
        <v>Другие ВУЗы</v>
      </c>
      <c r="P31" s="11" t="s">
        <v>72</v>
      </c>
      <c r="Q31" s="19">
        <f t="shared" si="0"/>
        <v>28</v>
      </c>
      <c r="R31" s="19" t="str">
        <f>VLOOKUP(B31,ИНФО!$L$4:$T$140,6,0)</f>
        <v>Атырау мұнай және газ институты</v>
      </c>
      <c r="S31" s="24" t="s">
        <v>154</v>
      </c>
      <c r="T31" s="13" t="s">
        <v>247</v>
      </c>
      <c r="U31" s="12" t="s">
        <v>260</v>
      </c>
      <c r="V31" s="13" t="s">
        <v>260</v>
      </c>
      <c r="W31" s="19" t="s">
        <v>260</v>
      </c>
      <c r="X31" s="30" t="str">
        <f t="shared" si="1"/>
        <v>Сиғуатова Гүлдана</v>
      </c>
      <c r="Y31" s="13" t="str">
        <f>VLOOKUP(J31,ИНФО!$Y$5:$AD$412,6,0)</f>
        <v>Бакалавр</v>
      </c>
      <c r="Z31" s="19" t="str">
        <f>VLOOKUP(J31,ИНФО!$Y$5:$AD$412,5,0)</f>
        <v>7. Техникалық ғылымдар жəне технологиялар</v>
      </c>
      <c r="AA31" s="13">
        <f t="shared" si="2"/>
        <v>2</v>
      </c>
      <c r="AB31" s="25" t="str">
        <f>VLOOKUP(L31,ИНФО!$C$21:$D$24,2,0)</f>
        <v>вакант</v>
      </c>
      <c r="AC31" s="19" t="str">
        <f t="shared" si="3"/>
        <v>переведен в ЗФО Пр№19-01/225 от 23.08.22</v>
      </c>
      <c r="AD31" s="19" t="str">
        <f>VLOOKUP(N31,ИНФО!$C$26:$D$38,2,0)</f>
        <v>Жай</v>
      </c>
      <c r="AE31" s="12" t="str">
        <f>VLOOKUP(B31,ИНФО!$L$4:$T$172,8,0)</f>
        <v>Басқа ВУЗдар</v>
      </c>
      <c r="AF31" s="11" t="s">
        <v>74</v>
      </c>
      <c r="AG31" s="16" t="e">
        <f>VLOOKUP(J31,ИНФО!$Y$5:$AD$413,7,0)</f>
        <v>#REF!</v>
      </c>
    </row>
    <row r="32" spans="1:33" ht="15.75" customHeight="1" x14ac:dyDescent="0.25">
      <c r="A32" s="90">
        <v>29</v>
      </c>
      <c r="B32" s="91" t="s">
        <v>40</v>
      </c>
      <c r="C32" s="92" t="s">
        <v>20</v>
      </c>
      <c r="D32" s="90"/>
      <c r="E32" s="93"/>
      <c r="F32" s="94"/>
      <c r="G32" s="94"/>
      <c r="H32" s="94" t="s">
        <v>206</v>
      </c>
      <c r="I32" s="90" t="s">
        <v>130</v>
      </c>
      <c r="J32" s="93" t="s">
        <v>148</v>
      </c>
      <c r="K32" s="94">
        <v>2</v>
      </c>
      <c r="L32" s="96" t="s">
        <v>152</v>
      </c>
      <c r="M32" s="97" t="s">
        <v>207</v>
      </c>
      <c r="N32" s="98" t="s">
        <v>145</v>
      </c>
      <c r="O32" s="18" t="str">
        <f>VLOOKUP(B32,ИНФО!$L$4:$T$172,3,0)</f>
        <v>Другие ВУЗы</v>
      </c>
      <c r="P32" s="11" t="s">
        <v>72</v>
      </c>
      <c r="Q32" s="31">
        <f t="shared" si="0"/>
        <v>29</v>
      </c>
      <c r="R32" s="19" t="str">
        <f>VLOOKUP(B32,ИНФО!$L$4:$T$140,6,0)</f>
        <v>Атырау мұнай және газ институты</v>
      </c>
      <c r="S32" s="24" t="s">
        <v>154</v>
      </c>
      <c r="T32" s="13" t="s">
        <v>247</v>
      </c>
      <c r="U32" s="19" t="s">
        <v>260</v>
      </c>
      <c r="V32" s="13" t="s">
        <v>260</v>
      </c>
      <c r="W32" s="19" t="s">
        <v>260</v>
      </c>
      <c r="X32" s="30" t="str">
        <f t="shared" si="1"/>
        <v>Елеусінов Мейрам</v>
      </c>
      <c r="Y32" s="13" t="str">
        <f>VLOOKUP(J32,ИНФО!$Y$5:$AD$412,6,0)</f>
        <v>Бакалавр</v>
      </c>
      <c r="Z32" s="19" t="str">
        <f>VLOOKUP(J32,ИНФО!$Y$5:$AD$412,5,0)</f>
        <v>7. Техникалық ғылымдар жəне технологиялар</v>
      </c>
      <c r="AA32" s="13">
        <f t="shared" si="2"/>
        <v>2</v>
      </c>
      <c r="AB32" s="25" t="str">
        <f>VLOOKUP(L32,ИНФО!$C$21:$D$24,2,0)</f>
        <v>вакант</v>
      </c>
      <c r="AC32" s="19" t="str">
        <f t="shared" si="3"/>
        <v>переведен в ЗФО Пр№19-01/20 от 25.01.19</v>
      </c>
      <c r="AD32" s="19" t="str">
        <f>VLOOKUP(N32,ИНФО!$C$26:$D$38,2,0)</f>
        <v>Жай</v>
      </c>
      <c r="AE32" s="12" t="str">
        <f>VLOOKUP(B32,ИНФО!$L$4:$T$172,8,0)</f>
        <v>Басқа ВУЗдар</v>
      </c>
      <c r="AF32" s="11" t="s">
        <v>74</v>
      </c>
      <c r="AG32" s="16" t="e">
        <f>VLOOKUP(J32,ИНФО!$Y$5:$AD$413,7,0)</f>
        <v>#REF!</v>
      </c>
    </row>
    <row r="33" spans="1:33" ht="15.75" hidden="1" customHeight="1" x14ac:dyDescent="0.3">
      <c r="A33" s="90">
        <v>30</v>
      </c>
      <c r="B33" s="91" t="s">
        <v>40</v>
      </c>
      <c r="C33" s="92" t="s">
        <v>20</v>
      </c>
      <c r="D33" s="90"/>
      <c r="E33" s="93"/>
      <c r="F33" s="94"/>
      <c r="G33" s="94"/>
      <c r="H33" s="94" t="s">
        <v>208</v>
      </c>
      <c r="I33" s="90" t="s">
        <v>277</v>
      </c>
      <c r="J33" s="93" t="s">
        <v>209</v>
      </c>
      <c r="K33" s="94">
        <v>1</v>
      </c>
      <c r="L33" s="96" t="s">
        <v>152</v>
      </c>
      <c r="M33" s="97" t="s">
        <v>210</v>
      </c>
      <c r="N33" s="98" t="s">
        <v>145</v>
      </c>
      <c r="O33" s="18" t="str">
        <f>VLOOKUP(B33,ИНФО!$L$4:$T$172,3,0)</f>
        <v>Другие ВУЗы</v>
      </c>
      <c r="P33" s="11" t="s">
        <v>72</v>
      </c>
      <c r="Q33" s="31">
        <f t="shared" si="0"/>
        <v>30</v>
      </c>
      <c r="R33" s="19" t="str">
        <f>VLOOKUP(B33,ИНФО!$L$4:$T$140,6,0)</f>
        <v>Атырау мұнай және газ институты</v>
      </c>
      <c r="S33" s="24" t="s">
        <v>154</v>
      </c>
      <c r="T33" s="13" t="s">
        <v>1046</v>
      </c>
      <c r="U33" s="19" t="s">
        <v>260</v>
      </c>
      <c r="V33" s="13" t="s">
        <v>260</v>
      </c>
      <c r="W33" s="19" t="s">
        <v>260</v>
      </c>
      <c r="X33" s="30" t="str">
        <f t="shared" si="1"/>
        <v xml:space="preserve">Кенғанова Гүлдана Талғатқызы  </v>
      </c>
      <c r="Y33" s="13" t="e">
        <f>VLOOKUP(J33,ИНФО!$Y$5:$AD$412,6,0)</f>
        <v>#N/A</v>
      </c>
      <c r="Z33" s="19" t="e">
        <f>VLOOKUP(J33,ИНФО!$Y$5:$AD$412,5,0)</f>
        <v>#N/A</v>
      </c>
      <c r="AA33" s="13">
        <f t="shared" si="2"/>
        <v>1</v>
      </c>
      <c r="AB33" s="25" t="str">
        <f>VLOOKUP(L33,ИНФО!$C$21:$D$24,2,0)</f>
        <v>вакант</v>
      </c>
      <c r="AC33" s="19" t="str">
        <f t="shared" si="3"/>
        <v>отчисл п.с.ж.пр№18-01/265 от 07.09.18</v>
      </c>
      <c r="AD33" s="19" t="str">
        <f>VLOOKUP(N33,ИНФО!$C$26:$D$38,2,0)</f>
        <v>Жай</v>
      </c>
      <c r="AE33" s="12" t="str">
        <f>VLOOKUP(B33,ИНФО!$L$4:$T$172,8,0)</f>
        <v>Басқа ВУЗдар</v>
      </c>
      <c r="AF33" s="11" t="s">
        <v>74</v>
      </c>
      <c r="AG33" s="16" t="e">
        <f>VLOOKUP(J33,ИНФО!$Y$5:$AD$413,7,0)</f>
        <v>#N/A</v>
      </c>
    </row>
    <row r="34" spans="1:33" ht="15.75" hidden="1" customHeight="1" x14ac:dyDescent="0.3">
      <c r="A34" s="90">
        <v>31</v>
      </c>
      <c r="B34" s="91" t="s">
        <v>40</v>
      </c>
      <c r="C34" s="92" t="s">
        <v>20</v>
      </c>
      <c r="D34" s="90"/>
      <c r="E34" s="93"/>
      <c r="F34" s="94"/>
      <c r="G34" s="94"/>
      <c r="H34" s="94" t="s">
        <v>211</v>
      </c>
      <c r="I34" s="90" t="s">
        <v>130</v>
      </c>
      <c r="J34" s="93" t="s">
        <v>212</v>
      </c>
      <c r="K34" s="94">
        <v>1</v>
      </c>
      <c r="L34" s="96" t="s">
        <v>152</v>
      </c>
      <c r="M34" s="97" t="s">
        <v>213</v>
      </c>
      <c r="N34" s="98" t="s">
        <v>145</v>
      </c>
      <c r="O34" s="18" t="str">
        <f>VLOOKUP(B34,ИНФО!$L$4:$T$172,3,0)</f>
        <v>Другие ВУЗы</v>
      </c>
      <c r="P34" s="11" t="s">
        <v>72</v>
      </c>
      <c r="Q34" s="31">
        <f t="shared" si="0"/>
        <v>31</v>
      </c>
      <c r="R34" s="19" t="str">
        <f>VLOOKUP(B34,ИНФО!$L$4:$T$140,6,0)</f>
        <v>Атырау мұнай және газ институты</v>
      </c>
      <c r="S34" s="24" t="s">
        <v>154</v>
      </c>
      <c r="T34" s="13" t="s">
        <v>247</v>
      </c>
      <c r="U34" s="19" t="s">
        <v>260</v>
      </c>
      <c r="V34" s="13" t="s">
        <v>260</v>
      </c>
      <c r="W34" s="19" t="s">
        <v>260</v>
      </c>
      <c r="X34" s="30" t="str">
        <f t="shared" si="1"/>
        <v>Сейілхан Мейіржан Бекімұлы</v>
      </c>
      <c r="Y34" s="13" t="str">
        <f>VLOOKUP(J34,ИНФО!$Y$5:$AD$412,6,0)</f>
        <v>Бакалавр</v>
      </c>
      <c r="Z34" s="19" t="str">
        <f>VLOOKUP(J34,ИНФО!$Y$5:$AD$412,5,0)</f>
        <v>7. Техникалық ғылымдар жəне технологиялар</v>
      </c>
      <c r="AA34" s="13">
        <f t="shared" si="2"/>
        <v>1</v>
      </c>
      <c r="AB34" s="25" t="str">
        <f>VLOOKUP(L34,ИНФО!$C$21:$D$24,2,0)</f>
        <v>вакант</v>
      </c>
      <c r="AC34" s="19" t="str">
        <f t="shared" si="3"/>
        <v>переведен на группу  АжБ-18-2 к/о (плат) №19-01/20 от 25.01.19</v>
      </c>
      <c r="AD34" s="19" t="str">
        <f>VLOOKUP(N34,ИНФО!$C$26:$D$38,2,0)</f>
        <v>Жай</v>
      </c>
      <c r="AE34" s="12" t="str">
        <f>VLOOKUP(B34,ИНФО!$L$4:$T$172,8,0)</f>
        <v>Басқа ВУЗдар</v>
      </c>
      <c r="AF34" s="11" t="s">
        <v>74</v>
      </c>
      <c r="AG34" s="16" t="e">
        <f>VLOOKUP(J34,ИНФО!$Y$5:$AD$413,7,0)</f>
        <v>#REF!</v>
      </c>
    </row>
    <row r="35" spans="1:33" ht="15.75" customHeight="1" x14ac:dyDescent="0.25">
      <c r="A35" s="90">
        <v>32</v>
      </c>
      <c r="B35" s="91" t="s">
        <v>40</v>
      </c>
      <c r="C35" s="92" t="s">
        <v>20</v>
      </c>
      <c r="D35" s="90"/>
      <c r="E35" s="93"/>
      <c r="F35" s="94"/>
      <c r="G35" s="94"/>
      <c r="H35" s="94" t="s">
        <v>214</v>
      </c>
      <c r="I35" s="90" t="s">
        <v>130</v>
      </c>
      <c r="J35" s="93" t="s">
        <v>215</v>
      </c>
      <c r="K35" s="94"/>
      <c r="L35" s="96" t="s">
        <v>152</v>
      </c>
      <c r="M35" s="97" t="s">
        <v>216</v>
      </c>
      <c r="N35" s="98" t="s">
        <v>145</v>
      </c>
      <c r="O35" s="18" t="str">
        <f>VLOOKUP(B35,ИНФО!$L$4:$T$172,3,0)</f>
        <v>Другие ВУЗы</v>
      </c>
      <c r="P35" s="11" t="s">
        <v>72</v>
      </c>
      <c r="Q35" s="31">
        <f t="shared" si="0"/>
        <v>32</v>
      </c>
      <c r="R35" s="19" t="str">
        <f>VLOOKUP(B35,ИНФО!$L$4:$T$140,6,0)</f>
        <v>Атырау мұнай және газ институты</v>
      </c>
      <c r="S35" s="24" t="s">
        <v>154</v>
      </c>
      <c r="T35" s="13" t="s">
        <v>247</v>
      </c>
      <c r="U35" s="19" t="s">
        <v>260</v>
      </c>
      <c r="V35" s="13" t="s">
        <v>260</v>
      </c>
      <c r="W35" s="19" t="s">
        <v>260</v>
      </c>
      <c r="X35" s="30" t="str">
        <f t="shared" si="1"/>
        <v>Тлемисов Айбек</v>
      </c>
      <c r="Y35" s="13" t="str">
        <f>VLOOKUP(J35,ИНФО!$Y$5:$AD$412,6,0)</f>
        <v>Бакалавр</v>
      </c>
      <c r="Z35" s="19" t="str">
        <f>VLOOKUP(J35,ИНФО!$Y$5:$AD$412,5,0)</f>
        <v>7. Техникалық ғылымдар жəне технологиялар</v>
      </c>
      <c r="AA35" s="13">
        <f t="shared" si="2"/>
        <v>0</v>
      </c>
      <c r="AB35" s="25" t="str">
        <f>VLOOKUP(L35,ИНФО!$C$21:$D$24,2,0)</f>
        <v>вакант</v>
      </c>
      <c r="AC35" s="19" t="str">
        <f t="shared" si="3"/>
        <v>Пр №19-01/256 от 09.09.2019 отчислен п.с.ж</v>
      </c>
      <c r="AD35" s="19" t="str">
        <f>VLOOKUP(N35,ИНФО!$C$26:$D$38,2,0)</f>
        <v>Жай</v>
      </c>
      <c r="AE35" s="12" t="str">
        <f>VLOOKUP(B35,ИНФО!$L$4:$T$172,8,0)</f>
        <v>Басқа ВУЗдар</v>
      </c>
      <c r="AF35" s="11" t="s">
        <v>74</v>
      </c>
      <c r="AG35" s="16" t="e">
        <f>VLOOKUP(J35,ИНФО!$Y$5:$AD$413,7,0)</f>
        <v>#REF!</v>
      </c>
    </row>
    <row r="36" spans="1:33" ht="15.75" customHeight="1" x14ac:dyDescent="0.25">
      <c r="A36" s="90">
        <v>33</v>
      </c>
      <c r="B36" s="91" t="s">
        <v>40</v>
      </c>
      <c r="C36" s="92" t="s">
        <v>20</v>
      </c>
      <c r="D36" s="90"/>
      <c r="E36" s="93"/>
      <c r="F36" s="94"/>
      <c r="G36" s="94"/>
      <c r="H36" s="94" t="s">
        <v>217</v>
      </c>
      <c r="I36" s="90" t="s">
        <v>130</v>
      </c>
      <c r="J36" s="93" t="s">
        <v>64</v>
      </c>
      <c r="K36" s="94">
        <v>2</v>
      </c>
      <c r="L36" s="96" t="s">
        <v>152</v>
      </c>
      <c r="M36" s="97" t="s">
        <v>218</v>
      </c>
      <c r="N36" s="98" t="s">
        <v>145</v>
      </c>
      <c r="O36" s="18" t="str">
        <f>VLOOKUP(B36,ИНФО!$L$4:$T$172,3,0)</f>
        <v>Другие ВУЗы</v>
      </c>
      <c r="P36" s="11" t="s">
        <v>72</v>
      </c>
      <c r="Q36" s="31">
        <f t="shared" si="0"/>
        <v>33</v>
      </c>
      <c r="R36" s="19" t="str">
        <f>VLOOKUP(B36,ИНФО!$L$4:$T$140,6,0)</f>
        <v>Атырау мұнай және газ институты</v>
      </c>
      <c r="S36" s="24" t="s">
        <v>154</v>
      </c>
      <c r="T36" s="13" t="s">
        <v>247</v>
      </c>
      <c r="U36" s="19" t="s">
        <v>260</v>
      </c>
      <c r="V36" s="13" t="s">
        <v>260</v>
      </c>
      <c r="W36" s="19" t="s">
        <v>260</v>
      </c>
      <c r="X36" s="30" t="str">
        <f t="shared" si="1"/>
        <v>Бөбей Құран Сағдатұлы</v>
      </c>
      <c r="Y36" s="13" t="str">
        <f>VLOOKUP(J36,ИНФО!$Y$5:$AD$412,6,0)</f>
        <v>Бакалавр</v>
      </c>
      <c r="Z36" s="19" t="str">
        <f>VLOOKUP(J36,ИНФО!$Y$5:$AD$412,5,0)</f>
        <v>7. Техникалық ғылымдар жəне технологиялар</v>
      </c>
      <c r="AA36" s="13">
        <f t="shared" si="2"/>
        <v>2</v>
      </c>
      <c r="AB36" s="25" t="str">
        <f>VLOOKUP(L36,ИНФО!$C$21:$D$24,2,0)</f>
        <v>вакант</v>
      </c>
      <c r="AC36" s="19" t="str">
        <f t="shared" si="3"/>
        <v>Пр №19-01/212 от 19.08.2019 оставлен  на повтораный год, Пр №19-01/240 от 01.09.2019 отчислен п.с.ж</v>
      </c>
      <c r="AD36" s="19" t="str">
        <f>VLOOKUP(N36,ИНФО!$C$26:$D$38,2,0)</f>
        <v>Жай</v>
      </c>
      <c r="AE36" s="12" t="str">
        <f>VLOOKUP(B36,ИНФО!$L$4:$T$172,8,0)</f>
        <v>Басқа ВУЗдар</v>
      </c>
      <c r="AF36" s="11" t="s">
        <v>74</v>
      </c>
      <c r="AG36" s="16" t="e">
        <f>VLOOKUP(J36,ИНФО!$Y$5:$AD$413,7,0)</f>
        <v>#REF!</v>
      </c>
    </row>
    <row r="37" spans="1:33" ht="15.75" customHeight="1" x14ac:dyDescent="0.25">
      <c r="A37" s="90">
        <v>34</v>
      </c>
      <c r="B37" s="91" t="s">
        <v>40</v>
      </c>
      <c r="C37" s="92" t="s">
        <v>20</v>
      </c>
      <c r="D37" s="90"/>
      <c r="E37" s="93"/>
      <c r="F37" s="94"/>
      <c r="G37" s="94"/>
      <c r="H37" s="94" t="s">
        <v>219</v>
      </c>
      <c r="I37" s="90" t="s">
        <v>130</v>
      </c>
      <c r="J37" s="93" t="s">
        <v>27</v>
      </c>
      <c r="K37" s="94">
        <v>3</v>
      </c>
      <c r="L37" s="96" t="s">
        <v>152</v>
      </c>
      <c r="M37" s="97" t="s">
        <v>220</v>
      </c>
      <c r="N37" s="98" t="s">
        <v>145</v>
      </c>
      <c r="O37" s="18" t="str">
        <f>VLOOKUP(B37,ИНФО!$L$4:$T$172,3,0)</f>
        <v>Другие ВУЗы</v>
      </c>
      <c r="P37" s="11" t="s">
        <v>72</v>
      </c>
      <c r="Q37" s="31">
        <f t="shared" si="0"/>
        <v>34</v>
      </c>
      <c r="R37" s="19" t="str">
        <f>VLOOKUP(B37,ИНФО!$L$4:$T$140,6,0)</f>
        <v>Атырау мұнай және газ институты</v>
      </c>
      <c r="S37" s="24" t="s">
        <v>154</v>
      </c>
      <c r="T37" s="13" t="s">
        <v>247</v>
      </c>
      <c r="U37" s="19" t="s">
        <v>260</v>
      </c>
      <c r="V37" s="13" t="s">
        <v>260</v>
      </c>
      <c r="W37" s="19" t="s">
        <v>260</v>
      </c>
      <c r="X37" s="30" t="str">
        <f t="shared" si="1"/>
        <v>Темирбулатова Анеля Ринатовна</v>
      </c>
      <c r="Y37" s="13" t="str">
        <f>VLOOKUP(J37,ИНФО!$Y$5:$AD$412,6,0)</f>
        <v>Бакалавр</v>
      </c>
      <c r="Z37" s="19" t="str">
        <f>VLOOKUP(J37,ИНФО!$Y$5:$AD$412,5,0)</f>
        <v>7. Техникалық ғылымдар жəне технологиялар</v>
      </c>
      <c r="AA37" s="13">
        <f t="shared" si="2"/>
        <v>3</v>
      </c>
      <c r="AB37" s="25" t="str">
        <f>VLOOKUP(L37,ИНФО!$C$21:$D$24,2,0)</f>
        <v>вакант</v>
      </c>
      <c r="AC37" s="19" t="str">
        <f t="shared" si="3"/>
        <v>Пр №19-01/203 от 15.08.2019 отчислен п.с.ж.</v>
      </c>
      <c r="AD37" s="19" t="str">
        <f>VLOOKUP(N37,ИНФО!$C$26:$D$38,2,0)</f>
        <v>Жай</v>
      </c>
      <c r="AE37" s="12" t="str">
        <f>VLOOKUP(B37,ИНФО!$L$4:$T$172,8,0)</f>
        <v>Басқа ВУЗдар</v>
      </c>
      <c r="AF37" s="11" t="s">
        <v>74</v>
      </c>
      <c r="AG37" s="16" t="e">
        <f>VLOOKUP(J37,ИНФО!$Y$5:$AD$413,7,0)</f>
        <v>#REF!</v>
      </c>
    </row>
    <row r="38" spans="1:33" ht="15.75" customHeight="1" x14ac:dyDescent="0.25">
      <c r="A38" s="90">
        <v>35</v>
      </c>
      <c r="B38" s="91" t="s">
        <v>40</v>
      </c>
      <c r="C38" s="92" t="s">
        <v>20</v>
      </c>
      <c r="D38" s="90"/>
      <c r="E38" s="93"/>
      <c r="F38" s="94"/>
      <c r="G38" s="94"/>
      <c r="H38" s="94" t="s">
        <v>221</v>
      </c>
      <c r="I38" s="90" t="s">
        <v>130</v>
      </c>
      <c r="J38" s="93" t="s">
        <v>33</v>
      </c>
      <c r="K38" s="94">
        <v>3</v>
      </c>
      <c r="L38" s="96" t="s">
        <v>152</v>
      </c>
      <c r="M38" s="97" t="s">
        <v>222</v>
      </c>
      <c r="N38" s="98" t="s">
        <v>145</v>
      </c>
      <c r="O38" s="18" t="str">
        <f>VLOOKUP(B38,ИНФО!$L$4:$T$172,3,0)</f>
        <v>Другие ВУЗы</v>
      </c>
      <c r="P38" s="11" t="s">
        <v>72</v>
      </c>
      <c r="Q38" s="31">
        <f t="shared" si="0"/>
        <v>35</v>
      </c>
      <c r="R38" s="19" t="str">
        <f>VLOOKUP(B38,ИНФО!$L$4:$T$140,6,0)</f>
        <v>Атырау мұнай және газ институты</v>
      </c>
      <c r="S38" s="24" t="s">
        <v>154</v>
      </c>
      <c r="T38" s="13" t="s">
        <v>247</v>
      </c>
      <c r="U38" s="19" t="s">
        <v>260</v>
      </c>
      <c r="V38" s="13" t="s">
        <v>260</v>
      </c>
      <c r="W38" s="19" t="s">
        <v>260</v>
      </c>
      <c r="X38" s="30" t="str">
        <f t="shared" si="1"/>
        <v xml:space="preserve">Жолболды Сагындық Сарсенбекұлы </v>
      </c>
      <c r="Y38" s="13" t="str">
        <f>VLOOKUP(J38,ИНФО!$Y$5:$AD$412,6,0)</f>
        <v>Бакалавр</v>
      </c>
      <c r="Z38" s="19" t="str">
        <f>VLOOKUP(J38,ИНФО!$Y$5:$AD$412,5,0)</f>
        <v>7. Техникалық ғылымдар жəне технологиялар</v>
      </c>
      <c r="AA38" s="13">
        <f t="shared" si="2"/>
        <v>3</v>
      </c>
      <c r="AB38" s="25" t="str">
        <f>VLOOKUP(L38,ИНФО!$C$21:$D$24,2,0)</f>
        <v>вакант</v>
      </c>
      <c r="AC38" s="19" t="str">
        <f t="shared" si="3"/>
        <v>Пр№19-01/212 от 19.08.2019 оставлен на посторный год, Пр №19-01/256 от 09.09.2019 отчислен</v>
      </c>
      <c r="AD38" s="19" t="str">
        <f>VLOOKUP(N38,ИНФО!$C$26:$D$38,2,0)</f>
        <v>Жай</v>
      </c>
      <c r="AE38" s="12" t="str">
        <f>VLOOKUP(B38,ИНФО!$L$4:$T$172,8,0)</f>
        <v>Басқа ВУЗдар</v>
      </c>
      <c r="AF38" s="11" t="s">
        <v>74</v>
      </c>
      <c r="AG38" s="16" t="e">
        <f>VLOOKUP(J38,ИНФО!$Y$5:$AD$413,7,0)</f>
        <v>#REF!</v>
      </c>
    </row>
    <row r="39" spans="1:33" ht="15.75" customHeight="1" x14ac:dyDescent="0.25">
      <c r="A39" s="90">
        <v>36</v>
      </c>
      <c r="B39" s="91" t="s">
        <v>40</v>
      </c>
      <c r="C39" s="92" t="s">
        <v>20</v>
      </c>
      <c r="D39" s="90"/>
      <c r="E39" s="93"/>
      <c r="F39" s="94"/>
      <c r="G39" s="94"/>
      <c r="H39" s="94" t="s">
        <v>223</v>
      </c>
      <c r="I39" s="90" t="s">
        <v>130</v>
      </c>
      <c r="J39" s="93" t="s">
        <v>27</v>
      </c>
      <c r="K39" s="94">
        <v>2</v>
      </c>
      <c r="L39" s="96" t="s">
        <v>152</v>
      </c>
      <c r="M39" s="97" t="s">
        <v>222</v>
      </c>
      <c r="N39" s="98" t="s">
        <v>145</v>
      </c>
      <c r="O39" s="18" t="str">
        <f>VLOOKUP(B39,ИНФО!$L$4:$T$172,3,0)</f>
        <v>Другие ВУЗы</v>
      </c>
      <c r="P39" s="11" t="s">
        <v>72</v>
      </c>
      <c r="Q39" s="31">
        <f t="shared" si="0"/>
        <v>36</v>
      </c>
      <c r="R39" s="19" t="str">
        <f>VLOOKUP(B39,ИНФО!$L$4:$T$140,6,0)</f>
        <v>Атырау мұнай және газ институты</v>
      </c>
      <c r="S39" s="24" t="s">
        <v>154</v>
      </c>
      <c r="T39" s="13" t="s">
        <v>247</v>
      </c>
      <c r="U39" s="19" t="s">
        <v>260</v>
      </c>
      <c r="V39" s="13" t="s">
        <v>260</v>
      </c>
      <c r="W39" s="19" t="s">
        <v>260</v>
      </c>
      <c r="X39" s="30" t="str">
        <f t="shared" si="1"/>
        <v>Билалов Әкежан</v>
      </c>
      <c r="Y39" s="13" t="str">
        <f>VLOOKUP(J39,ИНФО!$Y$5:$AD$412,6,0)</f>
        <v>Бакалавр</v>
      </c>
      <c r="Z39" s="19" t="str">
        <f>VLOOKUP(J39,ИНФО!$Y$5:$AD$412,5,0)</f>
        <v>7. Техникалық ғылымдар жəне технологиялар</v>
      </c>
      <c r="AA39" s="13">
        <f t="shared" si="2"/>
        <v>2</v>
      </c>
      <c r="AB39" s="25" t="str">
        <f>VLOOKUP(L39,ИНФО!$C$21:$D$24,2,0)</f>
        <v>вакант</v>
      </c>
      <c r="AC39" s="19" t="str">
        <f t="shared" si="3"/>
        <v>Пр№19-01/212 от 19.08.2019 оставлен на посторный год, Пр №19-01/256 от 09.09.2019 отчислен</v>
      </c>
      <c r="AD39" s="19" t="str">
        <f>VLOOKUP(N39,ИНФО!$C$26:$D$38,2,0)</f>
        <v>Жай</v>
      </c>
      <c r="AE39" s="12" t="str">
        <f>VLOOKUP(B39,ИНФО!$L$4:$T$172,8,0)</f>
        <v>Басқа ВУЗдар</v>
      </c>
      <c r="AF39" s="11" t="s">
        <v>74</v>
      </c>
      <c r="AG39" s="16" t="e">
        <f>VLOOKUP(J39,ИНФО!$Y$5:$AD$413,7,0)</f>
        <v>#REF!</v>
      </c>
    </row>
    <row r="40" spans="1:33" ht="15.75" customHeight="1" x14ac:dyDescent="0.25">
      <c r="A40" s="90">
        <v>37</v>
      </c>
      <c r="B40" s="91" t="s">
        <v>40</v>
      </c>
      <c r="C40" s="92" t="s">
        <v>20</v>
      </c>
      <c r="D40" s="90"/>
      <c r="E40" s="93"/>
      <c r="F40" s="94"/>
      <c r="G40" s="94"/>
      <c r="H40" s="94" t="s">
        <v>224</v>
      </c>
      <c r="I40" s="90" t="s">
        <v>130</v>
      </c>
      <c r="J40" s="93" t="s">
        <v>27</v>
      </c>
      <c r="K40" s="94">
        <v>2</v>
      </c>
      <c r="L40" s="96" t="s">
        <v>152</v>
      </c>
      <c r="M40" s="97" t="s">
        <v>222</v>
      </c>
      <c r="N40" s="98" t="s">
        <v>145</v>
      </c>
      <c r="O40" s="18" t="str">
        <f>VLOOKUP(B40,ИНФО!$L$4:$T$172,3,0)</f>
        <v>Другие ВУЗы</v>
      </c>
      <c r="P40" s="11" t="s">
        <v>72</v>
      </c>
      <c r="Q40" s="31">
        <f t="shared" si="0"/>
        <v>37</v>
      </c>
      <c r="R40" s="19" t="str">
        <f>VLOOKUP(B40,ИНФО!$L$4:$T$140,6,0)</f>
        <v>Атырау мұнай және газ институты</v>
      </c>
      <c r="S40" s="24" t="s">
        <v>154</v>
      </c>
      <c r="T40" s="13" t="s">
        <v>247</v>
      </c>
      <c r="U40" s="19" t="s">
        <v>260</v>
      </c>
      <c r="V40" s="13" t="s">
        <v>260</v>
      </c>
      <c r="W40" s="19" t="s">
        <v>260</v>
      </c>
      <c r="X40" s="30" t="str">
        <f t="shared" si="1"/>
        <v>Узка Ақтілек</v>
      </c>
      <c r="Y40" s="13" t="str">
        <f>VLOOKUP(J40,ИНФО!$Y$5:$AD$412,6,0)</f>
        <v>Бакалавр</v>
      </c>
      <c r="Z40" s="19" t="str">
        <f>VLOOKUP(J40,ИНФО!$Y$5:$AD$412,5,0)</f>
        <v>7. Техникалық ғылымдар жəне технологиялар</v>
      </c>
      <c r="AA40" s="13">
        <f t="shared" si="2"/>
        <v>2</v>
      </c>
      <c r="AB40" s="25" t="str">
        <f>VLOOKUP(L40,ИНФО!$C$21:$D$24,2,0)</f>
        <v>вакант</v>
      </c>
      <c r="AC40" s="19" t="str">
        <f t="shared" si="3"/>
        <v>Пр№19-01/212 от 19.08.2019 оставлен на посторный год, Пр №19-01/256 от 09.09.2019 отчислен</v>
      </c>
      <c r="AD40" s="19" t="str">
        <f>VLOOKUP(N40,ИНФО!$C$26:$D$38,2,0)</f>
        <v>Жай</v>
      </c>
      <c r="AE40" s="12" t="str">
        <f>VLOOKUP(B40,ИНФО!$L$4:$T$172,8,0)</f>
        <v>Басқа ВУЗдар</v>
      </c>
      <c r="AF40" s="11" t="s">
        <v>74</v>
      </c>
      <c r="AG40" s="16" t="e">
        <f>VLOOKUP(J40,ИНФО!$Y$5:$AD$413,7,0)</f>
        <v>#REF!</v>
      </c>
    </row>
    <row r="41" spans="1:33" ht="15.75" customHeight="1" x14ac:dyDescent="0.25">
      <c r="A41" s="90">
        <v>38</v>
      </c>
      <c r="B41" s="91" t="s">
        <v>40</v>
      </c>
      <c r="C41" s="92" t="s">
        <v>20</v>
      </c>
      <c r="D41" s="90"/>
      <c r="E41" s="93"/>
      <c r="F41" s="94"/>
      <c r="G41" s="94"/>
      <c r="H41" s="94" t="s">
        <v>225</v>
      </c>
      <c r="I41" s="90" t="s">
        <v>130</v>
      </c>
      <c r="J41" s="93" t="s">
        <v>27</v>
      </c>
      <c r="K41" s="94">
        <v>2</v>
      </c>
      <c r="L41" s="96" t="s">
        <v>152</v>
      </c>
      <c r="M41" s="97" t="s">
        <v>222</v>
      </c>
      <c r="N41" s="98" t="s">
        <v>145</v>
      </c>
      <c r="O41" s="18" t="str">
        <f>VLOOKUP(B41,ИНФО!$L$4:$T$172,3,0)</f>
        <v>Другие ВУЗы</v>
      </c>
      <c r="P41" s="11" t="s">
        <v>72</v>
      </c>
      <c r="Q41" s="31">
        <f t="shared" si="0"/>
        <v>38</v>
      </c>
      <c r="R41" s="19" t="str">
        <f>VLOOKUP(B41,ИНФО!$L$4:$T$140,6,0)</f>
        <v>Атырау мұнай және газ институты</v>
      </c>
      <c r="S41" s="24" t="s">
        <v>154</v>
      </c>
      <c r="T41" s="13" t="s">
        <v>247</v>
      </c>
      <c r="U41" s="19" t="s">
        <v>260</v>
      </c>
      <c r="V41" s="13" t="s">
        <v>260</v>
      </c>
      <c r="W41" s="19" t="s">
        <v>260</v>
      </c>
      <c r="X41" s="30" t="str">
        <f t="shared" si="1"/>
        <v>Жағыпар Еркебұлан</v>
      </c>
      <c r="Y41" s="13" t="str">
        <f>VLOOKUP(J41,ИНФО!$Y$5:$AD$412,6,0)</f>
        <v>Бакалавр</v>
      </c>
      <c r="Z41" s="19" t="str">
        <f>VLOOKUP(J41,ИНФО!$Y$5:$AD$412,5,0)</f>
        <v>7. Техникалық ғылымдар жəне технологиялар</v>
      </c>
      <c r="AA41" s="13">
        <f t="shared" si="2"/>
        <v>2</v>
      </c>
      <c r="AB41" s="25" t="str">
        <f>VLOOKUP(L41,ИНФО!$C$21:$D$24,2,0)</f>
        <v>вакант</v>
      </c>
      <c r="AC41" s="19" t="str">
        <f t="shared" si="3"/>
        <v>Пр№19-01/212 от 19.08.2019 оставлен на посторный год, Пр №19-01/256 от 09.09.2019 отчислен</v>
      </c>
      <c r="AD41" s="19" t="str">
        <f>VLOOKUP(N41,ИНФО!$C$26:$D$38,2,0)</f>
        <v>Жай</v>
      </c>
      <c r="AE41" s="12" t="str">
        <f>VLOOKUP(B41,ИНФО!$L$4:$T$172,8,0)</f>
        <v>Басқа ВУЗдар</v>
      </c>
      <c r="AF41" s="11" t="s">
        <v>74</v>
      </c>
      <c r="AG41" s="16" t="e">
        <f>VLOOKUP(J41,ИНФО!$Y$5:$AD$413,7,0)</f>
        <v>#REF!</v>
      </c>
    </row>
    <row r="42" spans="1:33" ht="15.75" customHeight="1" x14ac:dyDescent="0.25">
      <c r="A42" s="90">
        <v>39</v>
      </c>
      <c r="B42" s="91" t="s">
        <v>40</v>
      </c>
      <c r="C42" s="92" t="s">
        <v>20</v>
      </c>
      <c r="D42" s="90"/>
      <c r="E42" s="93"/>
      <c r="F42" s="94"/>
      <c r="G42" s="94"/>
      <c r="H42" s="94" t="s">
        <v>226</v>
      </c>
      <c r="I42" s="90" t="s">
        <v>130</v>
      </c>
      <c r="J42" s="93" t="s">
        <v>27</v>
      </c>
      <c r="K42" s="94">
        <v>2</v>
      </c>
      <c r="L42" s="96" t="s">
        <v>152</v>
      </c>
      <c r="M42" s="97" t="s">
        <v>222</v>
      </c>
      <c r="N42" s="98" t="s">
        <v>145</v>
      </c>
      <c r="O42" s="18" t="str">
        <f>VLOOKUP(B42,ИНФО!$L$4:$T$172,3,0)</f>
        <v>Другие ВУЗы</v>
      </c>
      <c r="P42" s="11" t="s">
        <v>72</v>
      </c>
      <c r="Q42" s="31">
        <f t="shared" si="0"/>
        <v>39</v>
      </c>
      <c r="R42" s="19" t="str">
        <f>VLOOKUP(B42,ИНФО!$L$4:$T$140,6,0)</f>
        <v>Атырау мұнай және газ институты</v>
      </c>
      <c r="S42" s="24" t="s">
        <v>154</v>
      </c>
      <c r="T42" s="13" t="s">
        <v>247</v>
      </c>
      <c r="U42" s="19" t="s">
        <v>260</v>
      </c>
      <c r="V42" s="13" t="s">
        <v>260</v>
      </c>
      <c r="W42" s="19" t="s">
        <v>260</v>
      </c>
      <c r="X42" s="30" t="str">
        <f t="shared" si="1"/>
        <v>Ризабек Эльдар</v>
      </c>
      <c r="Y42" s="13" t="str">
        <f>VLOOKUP(J42,ИНФО!$Y$5:$AD$412,6,0)</f>
        <v>Бакалавр</v>
      </c>
      <c r="Z42" s="19" t="str">
        <f>VLOOKUP(J42,ИНФО!$Y$5:$AD$412,5,0)</f>
        <v>7. Техникалық ғылымдар жəне технологиялар</v>
      </c>
      <c r="AA42" s="13">
        <f t="shared" si="2"/>
        <v>2</v>
      </c>
      <c r="AB42" s="25" t="str">
        <f>VLOOKUP(L42,ИНФО!$C$21:$D$24,2,0)</f>
        <v>вакант</v>
      </c>
      <c r="AC42" s="19" t="str">
        <f t="shared" si="3"/>
        <v>Пр№19-01/212 от 19.08.2019 оставлен на посторный год, Пр №19-01/256 от 09.09.2019 отчислен</v>
      </c>
      <c r="AD42" s="19" t="str">
        <f>VLOOKUP(N42,ИНФО!$C$26:$D$38,2,0)</f>
        <v>Жай</v>
      </c>
      <c r="AE42" s="12" t="str">
        <f>VLOOKUP(B42,ИНФО!$L$4:$T$172,8,0)</f>
        <v>Басқа ВУЗдар</v>
      </c>
      <c r="AF42" s="11" t="s">
        <v>74</v>
      </c>
      <c r="AG42" s="16" t="e">
        <f>VLOOKUP(J42,ИНФО!$Y$5:$AD$413,7,0)</f>
        <v>#REF!</v>
      </c>
    </row>
    <row r="43" spans="1:33" ht="15.75" customHeight="1" x14ac:dyDescent="0.25">
      <c r="A43" s="90">
        <v>40</v>
      </c>
      <c r="B43" s="91" t="s">
        <v>40</v>
      </c>
      <c r="C43" s="92" t="s">
        <v>20</v>
      </c>
      <c r="D43" s="90"/>
      <c r="E43" s="93"/>
      <c r="F43" s="94"/>
      <c r="G43" s="94"/>
      <c r="H43" s="94" t="s">
        <v>227</v>
      </c>
      <c r="I43" s="90" t="s">
        <v>130</v>
      </c>
      <c r="J43" s="93" t="s">
        <v>144</v>
      </c>
      <c r="K43" s="94">
        <v>2</v>
      </c>
      <c r="L43" s="96" t="s">
        <v>152</v>
      </c>
      <c r="M43" s="97" t="s">
        <v>228</v>
      </c>
      <c r="N43" s="98" t="s">
        <v>145</v>
      </c>
      <c r="O43" s="18" t="str">
        <f>VLOOKUP(B43,ИНФО!$L$4:$T$172,3,0)</f>
        <v>Другие ВУЗы</v>
      </c>
      <c r="P43" s="11" t="s">
        <v>72</v>
      </c>
      <c r="Q43" s="31">
        <f t="shared" si="0"/>
        <v>40</v>
      </c>
      <c r="R43" s="19" t="str">
        <f>VLOOKUP(B43,ИНФО!$L$4:$T$140,6,0)</f>
        <v>Атырау мұнай және газ институты</v>
      </c>
      <c r="S43" s="24" t="s">
        <v>154</v>
      </c>
      <c r="T43" s="13" t="s">
        <v>247</v>
      </c>
      <c r="U43" s="19" t="s">
        <v>260</v>
      </c>
      <c r="V43" s="13" t="s">
        <v>260</v>
      </c>
      <c r="W43" s="19" t="s">
        <v>260</v>
      </c>
      <c r="X43" s="30" t="str">
        <f t="shared" si="1"/>
        <v>Қуанжанов Алмат Мәдиұлы</v>
      </c>
      <c r="Y43" s="13" t="str">
        <f>VLOOKUP(J43,ИНФО!$Y$5:$AD$412,6,0)</f>
        <v>Бакалавр</v>
      </c>
      <c r="Z43" s="19" t="str">
        <f>VLOOKUP(J43,ИНФО!$Y$5:$AD$412,5,0)</f>
        <v>7. Техникалық ғылымдар жəне технологиялар</v>
      </c>
      <c r="AA43" s="13">
        <f t="shared" si="2"/>
        <v>2</v>
      </c>
      <c r="AB43" s="25" t="str">
        <f>VLOOKUP(L43,ИНФО!$C$21:$D$24,2,0)</f>
        <v>вакант</v>
      </c>
      <c r="AC43" s="19" t="str">
        <f t="shared" si="3"/>
        <v>переведен в ЗФО с гр АиУ-18 ССО к/о (грант) ОФО приказ №19-01/18 от 24.01.19</v>
      </c>
      <c r="AD43" s="19" t="str">
        <f>VLOOKUP(N43,ИНФО!$C$26:$D$38,2,0)</f>
        <v>Жай</v>
      </c>
      <c r="AE43" s="12" t="str">
        <f>VLOOKUP(B43,ИНФО!$L$4:$T$172,8,0)</f>
        <v>Басқа ВУЗдар</v>
      </c>
      <c r="AF43" s="11" t="s">
        <v>74</v>
      </c>
      <c r="AG43" s="16" t="e">
        <f>VLOOKUP(J43,ИНФО!$Y$5:$AD$413,7,0)</f>
        <v>#REF!</v>
      </c>
    </row>
    <row r="44" spans="1:33" ht="15.75" customHeight="1" x14ac:dyDescent="0.25">
      <c r="A44" s="90">
        <v>41</v>
      </c>
      <c r="B44" s="91" t="s">
        <v>40</v>
      </c>
      <c r="C44" s="92" t="s">
        <v>20</v>
      </c>
      <c r="D44" s="90"/>
      <c r="E44" s="93"/>
      <c r="F44" s="94"/>
      <c r="G44" s="94"/>
      <c r="H44" s="94" t="s">
        <v>229</v>
      </c>
      <c r="I44" s="90" t="s">
        <v>130</v>
      </c>
      <c r="J44" s="93" t="s">
        <v>144</v>
      </c>
      <c r="K44" s="94">
        <v>2</v>
      </c>
      <c r="L44" s="96" t="s">
        <v>152</v>
      </c>
      <c r="M44" s="97" t="s">
        <v>228</v>
      </c>
      <c r="N44" s="98" t="s">
        <v>145</v>
      </c>
      <c r="O44" s="23" t="str">
        <f>VLOOKUP(B44,ИНФО!$L$4:$T$172,3,0)</f>
        <v>Другие ВУЗы</v>
      </c>
      <c r="P44" s="11" t="s">
        <v>72</v>
      </c>
      <c r="Q44" s="24">
        <f t="shared" si="0"/>
        <v>41</v>
      </c>
      <c r="R44" s="24" t="str">
        <f>VLOOKUP(B44,ИНФО!$L$4:$T$140,6,0)</f>
        <v>Атырау мұнай және газ институты</v>
      </c>
      <c r="S44" s="24" t="s">
        <v>154</v>
      </c>
      <c r="T44" s="13" t="s">
        <v>247</v>
      </c>
      <c r="U44" s="24" t="s">
        <v>260</v>
      </c>
      <c r="V44" s="26" t="s">
        <v>260</v>
      </c>
      <c r="W44" s="24" t="s">
        <v>260</v>
      </c>
      <c r="X44" s="24" t="str">
        <f t="shared" si="1"/>
        <v>Қасанғалиев Ғаламат Бағытқалиұлы</v>
      </c>
      <c r="Y44" s="13" t="str">
        <f>VLOOKUP(J44,ИНФО!$Y$5:$AD$412,6,0)</f>
        <v>Бакалавр</v>
      </c>
      <c r="Z44" s="24" t="str">
        <f>VLOOKUP(J44,ИНФО!$Y$5:$AD$412,5,0)</f>
        <v>7. Техникалық ғылымдар жəне технологиялар</v>
      </c>
      <c r="AA44" s="26">
        <f t="shared" si="2"/>
        <v>2</v>
      </c>
      <c r="AB44" s="25" t="str">
        <f>VLOOKUP(L44,ИНФО!$C$21:$D$24,2,0)</f>
        <v>вакант</v>
      </c>
      <c r="AC44" s="19" t="str">
        <f t="shared" si="3"/>
        <v>переведен в ЗФО с гр АиУ-18 ССО к/о (грант) ОФО приказ №19-01/18 от 24.01.19</v>
      </c>
      <c r="AD44" s="24" t="str">
        <f>VLOOKUP(N44,ИНФО!$C$26:$D$38,2,0)</f>
        <v>Жай</v>
      </c>
      <c r="AE44" s="25" t="str">
        <f>VLOOKUP(B44,ИНФО!$L$4:$T$172,8,0)</f>
        <v>Басқа ВУЗдар</v>
      </c>
      <c r="AF44" s="11" t="s">
        <v>74</v>
      </c>
      <c r="AG44" s="16" t="e">
        <f>VLOOKUP(J44,ИНФО!$Y$5:$AD$413,7,0)</f>
        <v>#REF!</v>
      </c>
    </row>
    <row r="45" spans="1:33" ht="15.75" customHeight="1" x14ac:dyDescent="0.25">
      <c r="A45" s="90">
        <v>42</v>
      </c>
      <c r="B45" s="91" t="s">
        <v>40</v>
      </c>
      <c r="C45" s="92" t="s">
        <v>20</v>
      </c>
      <c r="D45" s="90"/>
      <c r="E45" s="93"/>
      <c r="F45" s="94"/>
      <c r="G45" s="94"/>
      <c r="H45" s="94" t="s">
        <v>230</v>
      </c>
      <c r="I45" s="90" t="s">
        <v>130</v>
      </c>
      <c r="J45" s="93" t="s">
        <v>144</v>
      </c>
      <c r="K45" s="94">
        <v>2</v>
      </c>
      <c r="L45" s="96" t="s">
        <v>152</v>
      </c>
      <c r="M45" s="97" t="s">
        <v>231</v>
      </c>
      <c r="N45" s="98" t="s">
        <v>145</v>
      </c>
      <c r="O45" s="18" t="str">
        <f>VLOOKUP(B45,ИНФО!$L$4:$T$172,3,0)</f>
        <v>Другие ВУЗы</v>
      </c>
      <c r="P45" s="11" t="s">
        <v>72</v>
      </c>
      <c r="Q45" s="31">
        <f t="shared" si="0"/>
        <v>42</v>
      </c>
      <c r="R45" s="19" t="str">
        <f>VLOOKUP(B45,ИНФО!$L$4:$T$140,6,0)</f>
        <v>Атырау мұнай және газ институты</v>
      </c>
      <c r="S45" s="24" t="s">
        <v>154</v>
      </c>
      <c r="T45" s="13" t="s">
        <v>247</v>
      </c>
      <c r="U45" s="19" t="s">
        <v>260</v>
      </c>
      <c r="V45" s="13" t="s">
        <v>260</v>
      </c>
      <c r="W45" s="19" t="s">
        <v>260</v>
      </c>
      <c r="X45" s="19" t="str">
        <f t="shared" si="1"/>
        <v xml:space="preserve">Абдулкеримов Артур Ахмедович </v>
      </c>
      <c r="Y45" s="13" t="str">
        <f>VLOOKUP(J45,ИНФО!$Y$5:$AD$412,6,0)</f>
        <v>Бакалавр</v>
      </c>
      <c r="Z45" s="19" t="str">
        <f>VLOOKUP(J45,ИНФО!$Y$5:$AD$412,5,0)</f>
        <v>7. Техникалық ғылымдар жəне технологиялар</v>
      </c>
      <c r="AA45" s="32">
        <f t="shared" si="2"/>
        <v>2</v>
      </c>
      <c r="AB45" s="25" t="str">
        <f>VLOOKUP(L45,ИНФО!$C$21:$D$24,2,0)</f>
        <v>вакант</v>
      </c>
      <c r="AC45" s="19" t="str">
        <f t="shared" si="3"/>
        <v>Пр №18-01/268 от 12.09.2018 отчислен п.с.ж.</v>
      </c>
      <c r="AD45" s="19" t="str">
        <f>VLOOKUP(N45,ИНФО!$C$26:$D$38,2,0)</f>
        <v>Жай</v>
      </c>
      <c r="AE45" s="12" t="str">
        <f>VLOOKUP(B45,ИНФО!$L$4:$T$172,8,0)</f>
        <v>Басқа ВУЗдар</v>
      </c>
      <c r="AF45" s="11" t="s">
        <v>74</v>
      </c>
      <c r="AG45" s="16" t="e">
        <f>VLOOKUP(J45,ИНФО!$Y$5:$AD$413,7,0)</f>
        <v>#REF!</v>
      </c>
    </row>
    <row r="46" spans="1:33" ht="15.75" customHeight="1" x14ac:dyDescent="0.25">
      <c r="A46" s="90">
        <v>43</v>
      </c>
      <c r="B46" s="91" t="s">
        <v>40</v>
      </c>
      <c r="C46" s="92" t="s">
        <v>20</v>
      </c>
      <c r="D46" s="90"/>
      <c r="E46" s="93"/>
      <c r="F46" s="94"/>
      <c r="G46" s="94"/>
      <c r="H46" s="100" t="s">
        <v>232</v>
      </c>
      <c r="I46" s="90" t="s">
        <v>130</v>
      </c>
      <c r="J46" s="93" t="s">
        <v>144</v>
      </c>
      <c r="K46" s="94">
        <v>2</v>
      </c>
      <c r="L46" s="96" t="s">
        <v>152</v>
      </c>
      <c r="M46" s="97" t="s">
        <v>233</v>
      </c>
      <c r="N46" s="98" t="s">
        <v>145</v>
      </c>
      <c r="O46" s="18" t="str">
        <f>VLOOKUP(B46,ИНФО!$L$4:$T$172,3,0)</f>
        <v>Другие ВУЗы</v>
      </c>
      <c r="P46" s="11" t="s">
        <v>72</v>
      </c>
      <c r="Q46" s="31">
        <f t="shared" si="0"/>
        <v>43</v>
      </c>
      <c r="R46" s="19" t="str">
        <f>VLOOKUP(B46,ИНФО!$L$4:$T$140,6,0)</f>
        <v>Атырау мұнай және газ институты</v>
      </c>
      <c r="S46" s="24" t="s">
        <v>154</v>
      </c>
      <c r="T46" s="13" t="s">
        <v>247</v>
      </c>
      <c r="U46" s="19" t="s">
        <v>260</v>
      </c>
      <c r="V46" s="13" t="s">
        <v>260</v>
      </c>
      <c r="W46" s="19" t="s">
        <v>260</v>
      </c>
      <c r="X46" s="19" t="str">
        <f t="shared" si="1"/>
        <v>Амренов Санат Сабырұлы</v>
      </c>
      <c r="Y46" s="13" t="str">
        <f>VLOOKUP(J46,ИНФО!$Y$5:$AD$412,6,0)</f>
        <v>Бакалавр</v>
      </c>
      <c r="Z46" s="19" t="str">
        <f>VLOOKUP(J46,ИНФО!$Y$5:$AD$412,5,0)</f>
        <v>7. Техникалық ғылымдар жəне технологиялар</v>
      </c>
      <c r="AA46" s="32">
        <f t="shared" si="2"/>
        <v>2</v>
      </c>
      <c r="AB46" s="25" t="str">
        <f>VLOOKUP(L46,ИНФО!$C$21:$D$24,2,0)</f>
        <v>вакант</v>
      </c>
      <c r="AC46" s="19" t="str">
        <f t="shared" si="3"/>
        <v xml:space="preserve">Пр№19-01/274 от 19.09.2019 отчислен </v>
      </c>
      <c r="AD46" s="19" t="str">
        <f>VLOOKUP(N46,ИНФО!$C$26:$D$38,2,0)</f>
        <v>Жай</v>
      </c>
      <c r="AE46" s="12" t="str">
        <f>VLOOKUP(B46,ИНФО!$L$4:$T$172,8,0)</f>
        <v>Басқа ВУЗдар</v>
      </c>
      <c r="AF46" s="11" t="s">
        <v>74</v>
      </c>
      <c r="AG46" s="16" t="e">
        <f>VLOOKUP(J46,ИНФО!$Y$5:$AD$413,7,0)</f>
        <v>#REF!</v>
      </c>
    </row>
    <row r="47" spans="1:33" ht="15.75" customHeight="1" x14ac:dyDescent="0.25">
      <c r="A47" s="90">
        <v>44</v>
      </c>
      <c r="B47" s="91" t="s">
        <v>40</v>
      </c>
      <c r="C47" s="92" t="s">
        <v>20</v>
      </c>
      <c r="D47" s="90"/>
      <c r="E47" s="93"/>
      <c r="F47" s="94"/>
      <c r="G47" s="94"/>
      <c r="H47" s="100" t="s">
        <v>234</v>
      </c>
      <c r="I47" s="90" t="s">
        <v>130</v>
      </c>
      <c r="J47" s="93" t="s">
        <v>144</v>
      </c>
      <c r="K47" s="94">
        <v>2</v>
      </c>
      <c r="L47" s="96" t="s">
        <v>152</v>
      </c>
      <c r="M47" s="94" t="s">
        <v>233</v>
      </c>
      <c r="N47" s="98" t="s">
        <v>145</v>
      </c>
      <c r="O47" s="18" t="str">
        <f>VLOOKUP(B47,ИНФО!$L$4:$T$172,3,0)</f>
        <v>Другие ВУЗы</v>
      </c>
      <c r="P47" s="11" t="s">
        <v>72</v>
      </c>
      <c r="Q47" s="31">
        <f t="shared" si="0"/>
        <v>44</v>
      </c>
      <c r="R47" s="19" t="str">
        <f>VLOOKUP(B47,ИНФО!$L$4:$T$140,6,0)</f>
        <v>Атырау мұнай және газ институты</v>
      </c>
      <c r="S47" s="24" t="s">
        <v>154</v>
      </c>
      <c r="T47" s="13" t="s">
        <v>247</v>
      </c>
      <c r="U47" s="19" t="s">
        <v>260</v>
      </c>
      <c r="V47" s="13" t="s">
        <v>260</v>
      </c>
      <c r="W47" s="19" t="s">
        <v>260</v>
      </c>
      <c r="X47" s="19" t="str">
        <f t="shared" si="1"/>
        <v>Нурыш Жанат Советұлы</v>
      </c>
      <c r="Y47" s="13" t="str">
        <f>VLOOKUP(J47,ИНФО!$Y$5:$AD$412,6,0)</f>
        <v>Бакалавр</v>
      </c>
      <c r="Z47" s="19" t="str">
        <f>VLOOKUP(J47,ИНФО!$Y$5:$AD$412,5,0)</f>
        <v>7. Техникалық ғылымдар жəне технологиялар</v>
      </c>
      <c r="AA47" s="13">
        <f t="shared" si="2"/>
        <v>2</v>
      </c>
      <c r="AB47" s="25" t="str">
        <f>VLOOKUP(L47,ИНФО!$C$21:$D$24,2,0)</f>
        <v>вакант</v>
      </c>
      <c r="AC47" s="19" t="str">
        <f t="shared" si="3"/>
        <v xml:space="preserve">Пр№19-01/274 от 19.09.2019 отчислен </v>
      </c>
      <c r="AD47" s="19" t="str">
        <f>VLOOKUP(N47,ИНФО!$C$26:$D$38,2,0)</f>
        <v>Жай</v>
      </c>
      <c r="AE47" s="12" t="str">
        <f>VLOOKUP(B47,ИНФО!$L$4:$T$172,8,0)</f>
        <v>Басқа ВУЗдар</v>
      </c>
      <c r="AF47" s="11" t="s">
        <v>74</v>
      </c>
      <c r="AG47" s="16" t="e">
        <f>VLOOKUP(J47,ИНФО!$Y$5:$AD$413,7,0)</f>
        <v>#REF!</v>
      </c>
    </row>
    <row r="48" spans="1:33" ht="15.75" customHeight="1" x14ac:dyDescent="0.25">
      <c r="A48" s="90">
        <v>45</v>
      </c>
      <c r="B48" s="91" t="s">
        <v>40</v>
      </c>
      <c r="C48" s="92" t="s">
        <v>20</v>
      </c>
      <c r="D48" s="90"/>
      <c r="E48" s="93"/>
      <c r="F48" s="94"/>
      <c r="G48" s="94"/>
      <c r="H48" s="94" t="s">
        <v>235</v>
      </c>
      <c r="I48" s="90" t="s">
        <v>130</v>
      </c>
      <c r="J48" s="93" t="s">
        <v>144</v>
      </c>
      <c r="K48" s="94">
        <v>2</v>
      </c>
      <c r="L48" s="96" t="s">
        <v>152</v>
      </c>
      <c r="M48" s="94" t="s">
        <v>236</v>
      </c>
      <c r="N48" s="98" t="s">
        <v>145</v>
      </c>
      <c r="O48" s="18" t="str">
        <f>VLOOKUP(B48,ИНФО!$L$4:$T$172,3,0)</f>
        <v>Другие ВУЗы</v>
      </c>
      <c r="P48" s="11" t="s">
        <v>72</v>
      </c>
      <c r="Q48" s="31">
        <f t="shared" si="0"/>
        <v>45</v>
      </c>
      <c r="R48" s="19" t="str">
        <f>VLOOKUP(B48,ИНФО!$L$4:$T$140,6,0)</f>
        <v>Атырау мұнай және газ институты</v>
      </c>
      <c r="S48" s="24" t="s">
        <v>154</v>
      </c>
      <c r="T48" s="13" t="s">
        <v>247</v>
      </c>
      <c r="U48" s="19" t="s">
        <v>260</v>
      </c>
      <c r="V48" s="13" t="s">
        <v>260</v>
      </c>
      <c r="W48" s="19" t="s">
        <v>260</v>
      </c>
      <c r="X48" s="19" t="str">
        <f t="shared" si="1"/>
        <v>Жаулыбай Диана Болысбекқызы</v>
      </c>
      <c r="Y48" s="13" t="str">
        <f>VLOOKUP(J48,ИНФО!$Y$5:$AD$412,6,0)</f>
        <v>Бакалавр</v>
      </c>
      <c r="Z48" s="19" t="str">
        <f>VLOOKUP(J48,ИНФО!$Y$5:$AD$412,5,0)</f>
        <v>7. Техникалық ғылымдар жəне технологиялар</v>
      </c>
      <c r="AA48" s="13">
        <f t="shared" si="2"/>
        <v>2</v>
      </c>
      <c r="AB48" s="25" t="str">
        <f>VLOOKUP(L48,ИНФО!$C$21:$D$24,2,0)</f>
        <v>вакант</v>
      </c>
      <c r="AC48" s="19" t="str">
        <f t="shared" si="3"/>
        <v>Пр№19-01/22 от 28.01.2019 переведен в другой ВУЗ</v>
      </c>
      <c r="AD48" s="19" t="str">
        <f>VLOOKUP(N48,ИНФО!$C$26:$D$38,2,0)</f>
        <v>Жай</v>
      </c>
      <c r="AE48" s="12" t="str">
        <f>VLOOKUP(B48,ИНФО!$L$4:$T$172,8,0)</f>
        <v>Басқа ВУЗдар</v>
      </c>
      <c r="AF48" s="11" t="s">
        <v>74</v>
      </c>
      <c r="AG48" s="16" t="e">
        <f>VLOOKUP(J48,ИНФО!$Y$5:$AD$413,7,0)</f>
        <v>#REF!</v>
      </c>
    </row>
    <row r="49" spans="1:33" ht="15.75" customHeight="1" x14ac:dyDescent="0.25">
      <c r="A49" s="90">
        <v>46</v>
      </c>
      <c r="B49" s="91" t="s">
        <v>40</v>
      </c>
      <c r="C49" s="92" t="s">
        <v>20</v>
      </c>
      <c r="D49" s="90"/>
      <c r="E49" s="93"/>
      <c r="F49" s="94"/>
      <c r="G49" s="94"/>
      <c r="H49" s="100" t="s">
        <v>237</v>
      </c>
      <c r="I49" s="90" t="s">
        <v>130</v>
      </c>
      <c r="J49" s="93" t="s">
        <v>238</v>
      </c>
      <c r="K49" s="94">
        <v>2</v>
      </c>
      <c r="L49" s="96" t="s">
        <v>152</v>
      </c>
      <c r="M49" s="94" t="s">
        <v>239</v>
      </c>
      <c r="N49" s="98" t="s">
        <v>149</v>
      </c>
      <c r="O49" s="18" t="str">
        <f>VLOOKUP(B49,ИНФО!$L$4:$T$172,3,0)</f>
        <v>Другие ВУЗы</v>
      </c>
      <c r="P49" s="11" t="s">
        <v>72</v>
      </c>
      <c r="Q49" s="31">
        <f t="shared" si="0"/>
        <v>46</v>
      </c>
      <c r="R49" s="19" t="str">
        <f>VLOOKUP(B49,ИНФО!$L$4:$T$140,6,0)</f>
        <v>Атырау мұнай және газ институты</v>
      </c>
      <c r="S49" s="24" t="s">
        <v>154</v>
      </c>
      <c r="T49" s="13" t="s">
        <v>247</v>
      </c>
      <c r="U49" s="19" t="s">
        <v>260</v>
      </c>
      <c r="V49" s="13" t="s">
        <v>260</v>
      </c>
      <c r="W49" s="19" t="s">
        <v>260</v>
      </c>
      <c r="X49" s="19" t="str">
        <f t="shared" si="1"/>
        <v xml:space="preserve">Тұңғышбай Нұрлыбай  Ерланұлы     </v>
      </c>
      <c r="Y49" s="13" t="str">
        <f>VLOOKUP(J49,ИНФО!$Y$5:$AD$412,6,0)</f>
        <v>Бакалавр</v>
      </c>
      <c r="Z49" s="19" t="str">
        <f>VLOOKUP(J49,ИНФО!$Y$5:$AD$412,5,0)</f>
        <v>7. Техникалық ғылымдар жəне технологиялар</v>
      </c>
      <c r="AA49" s="13">
        <f t="shared" si="2"/>
        <v>2</v>
      </c>
      <c r="AB49" s="25" t="str">
        <f>VLOOKUP(L49,ИНФО!$C$21:$D$24,2,0)</f>
        <v>вакант</v>
      </c>
      <c r="AC49" s="19" t="str">
        <f t="shared" si="3"/>
        <v>Пр№19-01/206 от 19.08.2019 оставлен на повторный год обучения</v>
      </c>
      <c r="AD49" s="19" t="str">
        <f>VLOOKUP(N49,ИНФО!$C$26:$D$38,2,0)</f>
        <v>Серпин («Мәңгілік ел жастары – индустрияға!»)</v>
      </c>
      <c r="AE49" s="12" t="str">
        <f>VLOOKUP(B49,ИНФО!$L$4:$T$172,8,0)</f>
        <v>Басқа ВУЗдар</v>
      </c>
      <c r="AF49" s="11" t="s">
        <v>74</v>
      </c>
      <c r="AG49" s="16" t="e">
        <f>VLOOKUP(J49,ИНФО!$Y$5:$AD$413,7,0)</f>
        <v>#REF!</v>
      </c>
    </row>
    <row r="50" spans="1:33" ht="15.75" customHeight="1" x14ac:dyDescent="0.25">
      <c r="A50" s="90">
        <v>47</v>
      </c>
      <c r="B50" s="91" t="s">
        <v>40</v>
      </c>
      <c r="C50" s="92" t="s">
        <v>20</v>
      </c>
      <c r="D50" s="90"/>
      <c r="E50" s="93"/>
      <c r="F50" s="94"/>
      <c r="G50" s="94"/>
      <c r="H50" s="100" t="s">
        <v>240</v>
      </c>
      <c r="I50" s="90" t="s">
        <v>130</v>
      </c>
      <c r="J50" s="93" t="s">
        <v>144</v>
      </c>
      <c r="K50" s="94">
        <v>2</v>
      </c>
      <c r="L50" s="96" t="s">
        <v>152</v>
      </c>
      <c r="M50" s="94" t="s">
        <v>239</v>
      </c>
      <c r="N50" s="98" t="s">
        <v>145</v>
      </c>
      <c r="O50" s="18" t="str">
        <f>VLOOKUP(B50,ИНФО!$L$4:$T$172,3,0)</f>
        <v>Другие ВУЗы</v>
      </c>
      <c r="P50" s="11" t="s">
        <v>72</v>
      </c>
      <c r="Q50" s="31">
        <f t="shared" si="0"/>
        <v>47</v>
      </c>
      <c r="R50" s="19" t="str">
        <f>VLOOKUP(B50,ИНФО!$L$4:$T$140,6,0)</f>
        <v>Атырау мұнай және газ институты</v>
      </c>
      <c r="S50" s="24" t="s">
        <v>154</v>
      </c>
      <c r="T50" s="13" t="s">
        <v>247</v>
      </c>
      <c r="U50" s="19" t="s">
        <v>260</v>
      </c>
      <c r="V50" s="13" t="s">
        <v>260</v>
      </c>
      <c r="W50" s="19" t="s">
        <v>260</v>
      </c>
      <c r="X50" s="19" t="str">
        <f t="shared" si="1"/>
        <v>Кумискалиев Акежан Сансызбаевич</v>
      </c>
      <c r="Y50" s="13" t="str">
        <f>VLOOKUP(J50,ИНФО!$Y$5:$AD$412,6,0)</f>
        <v>Бакалавр</v>
      </c>
      <c r="Z50" s="19" t="str">
        <f>VLOOKUP(J50,ИНФО!$Y$5:$AD$412,5,0)</f>
        <v>7. Техникалық ғылымдар жəне технологиялар</v>
      </c>
      <c r="AA50" s="13">
        <f t="shared" si="2"/>
        <v>2</v>
      </c>
      <c r="AB50" s="25" t="str">
        <f>VLOOKUP(L50,ИНФО!$C$21:$D$24,2,0)</f>
        <v>вакант</v>
      </c>
      <c r="AC50" s="19" t="str">
        <f t="shared" si="3"/>
        <v>Пр№19-01/206 от 19.08.2019 оставлен на повторный год обучения</v>
      </c>
      <c r="AD50" s="19" t="str">
        <f>VLOOKUP(N50,ИНФО!$C$26:$D$38,2,0)</f>
        <v>Жай</v>
      </c>
      <c r="AE50" s="12" t="str">
        <f>VLOOKUP(B50,ИНФО!$L$4:$T$172,8,0)</f>
        <v>Басқа ВУЗдар</v>
      </c>
      <c r="AF50" s="11" t="s">
        <v>74</v>
      </c>
      <c r="AG50" s="16" t="e">
        <f>VLOOKUP(J50,ИНФО!$Y$5:$AD$413,7,0)</f>
        <v>#REF!</v>
      </c>
    </row>
    <row r="51" spans="1:33" ht="15.75" customHeight="1" x14ac:dyDescent="0.25">
      <c r="A51" s="90">
        <v>48</v>
      </c>
      <c r="B51" s="91" t="s">
        <v>40</v>
      </c>
      <c r="C51" s="92" t="s">
        <v>20</v>
      </c>
      <c r="D51" s="90"/>
      <c r="E51" s="93"/>
      <c r="F51" s="94"/>
      <c r="G51" s="94"/>
      <c r="H51" s="94" t="s">
        <v>241</v>
      </c>
      <c r="I51" s="90" t="s">
        <v>130</v>
      </c>
      <c r="J51" s="93" t="s">
        <v>238</v>
      </c>
      <c r="K51" s="94">
        <v>2</v>
      </c>
      <c r="L51" s="96" t="s">
        <v>152</v>
      </c>
      <c r="M51" s="94" t="s">
        <v>239</v>
      </c>
      <c r="N51" s="98" t="s">
        <v>145</v>
      </c>
      <c r="O51" s="18" t="str">
        <f>VLOOKUP(B51,ИНФО!$L$4:$T$172,3,0)</f>
        <v>Другие ВУЗы</v>
      </c>
      <c r="P51" s="11" t="s">
        <v>72</v>
      </c>
      <c r="Q51" s="31">
        <f t="shared" si="0"/>
        <v>48</v>
      </c>
      <c r="R51" s="19" t="str">
        <f>VLOOKUP(B51,ИНФО!$L$4:$T$140,6,0)</f>
        <v>Атырау мұнай және газ институты</v>
      </c>
      <c r="S51" s="24" t="s">
        <v>154</v>
      </c>
      <c r="T51" s="13" t="s">
        <v>247</v>
      </c>
      <c r="U51" s="19" t="s">
        <v>260</v>
      </c>
      <c r="V51" s="13" t="s">
        <v>260</v>
      </c>
      <c r="W51" s="19" t="s">
        <v>260</v>
      </c>
      <c r="X51" s="30" t="str">
        <f t="shared" si="1"/>
        <v>Алтынбек Рауан Жүнісбекұлы</v>
      </c>
      <c r="Y51" s="13" t="str">
        <f>VLOOKUP(J51,ИНФО!$Y$5:$AD$412,6,0)</f>
        <v>Бакалавр</v>
      </c>
      <c r="Z51" s="19" t="str">
        <f>VLOOKUP(J51,ИНФО!$Y$5:$AD$412,5,0)</f>
        <v>7. Техникалық ғылымдар жəне технологиялар</v>
      </c>
      <c r="AA51" s="13">
        <f t="shared" si="2"/>
        <v>2</v>
      </c>
      <c r="AB51" s="25" t="str">
        <f>VLOOKUP(L51,ИНФО!$C$21:$D$24,2,0)</f>
        <v>вакант</v>
      </c>
      <c r="AC51" s="19" t="str">
        <f t="shared" si="3"/>
        <v>Пр№19-01/206 от 19.08.2019 оставлен на повторный год обучения</v>
      </c>
      <c r="AD51" s="19" t="str">
        <f>VLOOKUP(N51,ИНФО!$C$26:$D$38,2,0)</f>
        <v>Жай</v>
      </c>
      <c r="AE51" s="12" t="str">
        <f>VLOOKUP(B51,ИНФО!$L$4:$T$172,8,0)</f>
        <v>Басқа ВУЗдар</v>
      </c>
      <c r="AF51" s="11" t="s">
        <v>74</v>
      </c>
      <c r="AG51" s="16" t="e">
        <f>VLOOKUP(J51,ИНФО!$Y$5:$AD$413,7,0)</f>
        <v>#REF!</v>
      </c>
    </row>
    <row r="52" spans="1:33" ht="15.75" customHeight="1" x14ac:dyDescent="0.25">
      <c r="A52" s="90">
        <v>49</v>
      </c>
      <c r="B52" s="91" t="s">
        <v>39</v>
      </c>
      <c r="C52" s="92" t="s">
        <v>20</v>
      </c>
      <c r="D52" s="90"/>
      <c r="E52" s="93"/>
      <c r="F52" s="94"/>
      <c r="G52" s="94"/>
      <c r="H52" s="92" t="s">
        <v>255</v>
      </c>
      <c r="I52" s="90" t="s">
        <v>130</v>
      </c>
      <c r="J52" s="93" t="s">
        <v>245</v>
      </c>
      <c r="K52" s="94">
        <v>2</v>
      </c>
      <c r="L52" s="96" t="s">
        <v>152</v>
      </c>
      <c r="M52" s="97"/>
      <c r="N52" s="98" t="s">
        <v>145</v>
      </c>
      <c r="O52" s="18" t="str">
        <f>VLOOKUP(B52,ИНФО!$L$4:$T$172,3,0)</f>
        <v>Другие ВУЗы</v>
      </c>
      <c r="P52" s="11" t="s">
        <v>72</v>
      </c>
      <c r="Q52" s="19">
        <f t="shared" si="0"/>
        <v>49</v>
      </c>
      <c r="R52" s="20" t="str">
        <f>VLOOKUP(B52,ИНФО!$L$4:$T$140,6,0)</f>
        <v>К.Жұбанов атындағы Ақтөбе аймақтық мемлекеттік университеті</v>
      </c>
      <c r="S52" s="24" t="s">
        <v>154</v>
      </c>
      <c r="T52" s="13" t="s">
        <v>247</v>
      </c>
      <c r="U52" s="12" t="s">
        <v>248</v>
      </c>
      <c r="V52" s="13">
        <v>0</v>
      </c>
      <c r="W52" s="19">
        <v>0</v>
      </c>
      <c r="X52" s="19" t="str">
        <f t="shared" si="1"/>
        <v>Сангалиев Уалихан Жомартович</v>
      </c>
      <c r="Y52" s="13" t="str">
        <f>VLOOKUP(J52,ИНФО!$Y$5:$AD$412,6,0)</f>
        <v>Бакалавр</v>
      </c>
      <c r="Z52" s="19" t="str">
        <f>VLOOKUP(J52,ИНФО!$Y$5:$AD$412,5,0)</f>
        <v>7. Техникалық ғылымдар жəне технологиялар</v>
      </c>
      <c r="AA52" s="13">
        <f t="shared" si="2"/>
        <v>2</v>
      </c>
      <c r="AB52" s="25" t="str">
        <f>VLOOKUP(L52,ИНФО!$C$21:$D$24,2,0)</f>
        <v>вакант</v>
      </c>
      <c r="AC52" s="19">
        <f t="shared" si="3"/>
        <v>0</v>
      </c>
      <c r="AD52" s="19" t="str">
        <f>VLOOKUP(N52,ИНФО!$C$26:$D$38,2,0)</f>
        <v>Жай</v>
      </c>
      <c r="AE52" s="12" t="str">
        <f>VLOOKUP(B52,ИНФО!$L$4:$T$172,8,0)</f>
        <v>Басқа ВУЗдар</v>
      </c>
      <c r="AF52" s="11" t="s">
        <v>74</v>
      </c>
      <c r="AG52" s="16" t="e">
        <f>VLOOKUP(J52,ИНФО!$Y$5:$AD$413,7,0)</f>
        <v>#REF!</v>
      </c>
    </row>
    <row r="53" spans="1:33" ht="15.75" customHeight="1" x14ac:dyDescent="0.25">
      <c r="A53" s="90">
        <v>50</v>
      </c>
      <c r="B53" s="91" t="s">
        <v>39</v>
      </c>
      <c r="C53" s="92" t="s">
        <v>20</v>
      </c>
      <c r="D53" s="90"/>
      <c r="E53" s="93"/>
      <c r="F53" s="94"/>
      <c r="G53" s="94"/>
      <c r="H53" s="94" t="s">
        <v>256</v>
      </c>
      <c r="I53" s="90" t="s">
        <v>130</v>
      </c>
      <c r="J53" s="93" t="s">
        <v>245</v>
      </c>
      <c r="K53" s="94">
        <v>2</v>
      </c>
      <c r="L53" s="96" t="s">
        <v>152</v>
      </c>
      <c r="M53" s="97"/>
      <c r="N53" s="98" t="s">
        <v>145</v>
      </c>
      <c r="O53" s="18" t="str">
        <f>VLOOKUP(B53,ИНФО!$L$4:$T$172,3,0)</f>
        <v>Другие ВУЗы</v>
      </c>
      <c r="P53" s="11" t="s">
        <v>72</v>
      </c>
      <c r="Q53" s="19">
        <f t="shared" si="0"/>
        <v>50</v>
      </c>
      <c r="R53" s="19" t="str">
        <f>VLOOKUP(B53,ИНФО!$L$4:$T$140,6,0)</f>
        <v>К.Жұбанов атындағы Ақтөбе аймақтық мемлекеттік университеті</v>
      </c>
      <c r="S53" s="24" t="s">
        <v>154</v>
      </c>
      <c r="T53" s="13" t="s">
        <v>247</v>
      </c>
      <c r="U53" s="12" t="s">
        <v>248</v>
      </c>
      <c r="V53" s="13">
        <v>0</v>
      </c>
      <c r="W53" s="19">
        <v>0</v>
      </c>
      <c r="X53" s="19" t="str">
        <f t="shared" si="1"/>
        <v>Отарбаев Азамат Бахытулы</v>
      </c>
      <c r="Y53" s="13" t="str">
        <f>VLOOKUP(J53,ИНФО!$Y$5:$AD$412,6,0)</f>
        <v>Бакалавр</v>
      </c>
      <c r="Z53" s="19" t="str">
        <f>VLOOKUP(J53,ИНФО!$Y$5:$AD$412,5,0)</f>
        <v>7. Техникалық ғылымдар жəне технологиялар</v>
      </c>
      <c r="AA53" s="13">
        <f t="shared" si="2"/>
        <v>2</v>
      </c>
      <c r="AB53" s="25" t="str">
        <f>VLOOKUP(L53,ИНФО!$C$21:$D$24,2,0)</f>
        <v>вакант</v>
      </c>
      <c r="AC53" s="19">
        <f t="shared" si="3"/>
        <v>0</v>
      </c>
      <c r="AD53" s="19" t="str">
        <f>VLOOKUP(N53,ИНФО!$C$26:$D$38,2,0)</f>
        <v>Жай</v>
      </c>
      <c r="AE53" s="12" t="str">
        <f>VLOOKUP(B53,ИНФО!$L$4:$T$172,8,0)</f>
        <v>Басқа ВУЗдар</v>
      </c>
      <c r="AF53" s="11" t="s">
        <v>74</v>
      </c>
      <c r="AG53" s="16" t="e">
        <f>VLOOKUP(J53,ИНФО!$Y$5:$AD$413,7,0)</f>
        <v>#REF!</v>
      </c>
    </row>
    <row r="54" spans="1:33" ht="15.75" customHeight="1" x14ac:dyDescent="0.25">
      <c r="A54" s="90">
        <v>51</v>
      </c>
      <c r="B54" s="91" t="s">
        <v>39</v>
      </c>
      <c r="C54" s="92" t="s">
        <v>20</v>
      </c>
      <c r="D54" s="90"/>
      <c r="E54" s="93"/>
      <c r="F54" s="94"/>
      <c r="G54" s="94"/>
      <c r="H54" s="94" t="s">
        <v>257</v>
      </c>
      <c r="I54" s="90" t="s">
        <v>130</v>
      </c>
      <c r="J54" s="93" t="s">
        <v>245</v>
      </c>
      <c r="K54" s="94">
        <v>2</v>
      </c>
      <c r="L54" s="96" t="s">
        <v>152</v>
      </c>
      <c r="M54" s="97"/>
      <c r="N54" s="98" t="s">
        <v>145</v>
      </c>
      <c r="O54" s="23" t="str">
        <f>VLOOKUP(B54,ИНФО!$L$4:$T$172,3,0)</f>
        <v>Другие ВУЗы</v>
      </c>
      <c r="P54" s="11" t="s">
        <v>72</v>
      </c>
      <c r="Q54" s="24">
        <f t="shared" si="0"/>
        <v>51</v>
      </c>
      <c r="R54" s="24" t="str">
        <f>VLOOKUP(B54,ИНФО!$L$4:$T$140,6,0)</f>
        <v>К.Жұбанов атындағы Ақтөбе аймақтық мемлекеттік университеті</v>
      </c>
      <c r="S54" s="24" t="s">
        <v>154</v>
      </c>
      <c r="T54" s="13" t="s">
        <v>247</v>
      </c>
      <c r="U54" s="25" t="s">
        <v>248</v>
      </c>
      <c r="V54" s="26">
        <v>0</v>
      </c>
      <c r="W54" s="24">
        <v>0</v>
      </c>
      <c r="X54" s="24" t="str">
        <f t="shared" si="1"/>
        <v>Раев Бақберген Саматұлы</v>
      </c>
      <c r="Y54" s="13" t="str">
        <f>VLOOKUP(J54,ИНФО!$Y$5:$AD$412,6,0)</f>
        <v>Бакалавр</v>
      </c>
      <c r="Z54" s="24" t="str">
        <f>VLOOKUP(J54,ИНФО!$Y$5:$AD$412,5,0)</f>
        <v>7. Техникалық ғылымдар жəне технологиялар</v>
      </c>
      <c r="AA54" s="26">
        <f t="shared" si="2"/>
        <v>2</v>
      </c>
      <c r="AB54" s="25" t="str">
        <f>VLOOKUP(L54,ИНФО!$C$21:$D$24,2,0)</f>
        <v>вакант</v>
      </c>
      <c r="AC54" s="19">
        <f t="shared" si="3"/>
        <v>0</v>
      </c>
      <c r="AD54" s="24" t="str">
        <f>VLOOKUP(N54,ИНФО!$C$26:$D$38,2,0)</f>
        <v>Жай</v>
      </c>
      <c r="AE54" s="25" t="str">
        <f>VLOOKUP(B54,ИНФО!$L$4:$T$172,8,0)</f>
        <v>Басқа ВУЗдар</v>
      </c>
      <c r="AF54" s="11" t="s">
        <v>74</v>
      </c>
      <c r="AG54" s="16" t="e">
        <f>VLOOKUP(J54,ИНФО!$Y$5:$AD$413,7,0)</f>
        <v>#REF!</v>
      </c>
    </row>
    <row r="55" spans="1:33" ht="15.75" customHeight="1" x14ac:dyDescent="0.25">
      <c r="A55" s="90">
        <v>52</v>
      </c>
      <c r="B55" s="91" t="s">
        <v>39</v>
      </c>
      <c r="C55" s="92" t="s">
        <v>20</v>
      </c>
      <c r="D55" s="90"/>
      <c r="E55" s="93"/>
      <c r="F55" s="94"/>
      <c r="G55" s="94"/>
      <c r="H55" s="94" t="s">
        <v>258</v>
      </c>
      <c r="I55" s="90" t="s">
        <v>124</v>
      </c>
      <c r="J55" s="93" t="s">
        <v>259</v>
      </c>
      <c r="K55" s="94">
        <v>4</v>
      </c>
      <c r="L55" s="96" t="s">
        <v>152</v>
      </c>
      <c r="M55" s="97"/>
      <c r="N55" s="98" t="s">
        <v>145</v>
      </c>
      <c r="O55" s="23" t="str">
        <f>VLOOKUP(B55,ИНФО!$L$4:$T$172,3,0)</f>
        <v>Другие ВУЗы</v>
      </c>
      <c r="P55" s="11" t="s">
        <v>72</v>
      </c>
      <c r="Q55" s="24">
        <f t="shared" si="0"/>
        <v>52</v>
      </c>
      <c r="R55" s="24" t="str">
        <f>VLOOKUP(B55,ИНФО!$L$4:$T$140,6,0)</f>
        <v>К.Жұбанов атындағы Ақтөбе аймақтық мемлекеттік университеті</v>
      </c>
      <c r="S55" s="24" t="s">
        <v>154</v>
      </c>
      <c r="T55" s="13" t="s">
        <v>112</v>
      </c>
      <c r="U55" s="25" t="s">
        <v>259</v>
      </c>
      <c r="V55" s="26">
        <v>0</v>
      </c>
      <c r="W55" s="24">
        <v>0</v>
      </c>
      <c r="X55" s="24" t="str">
        <f t="shared" si="1"/>
        <v>Балтабекқызы Әсем (сельская квота)</v>
      </c>
      <c r="Y55" s="13" t="str">
        <f>VLOOKUP(J55,ИНФО!$Y$5:$AD$412,6,0)</f>
        <v>Бакалавр</v>
      </c>
      <c r="Z55" s="24" t="str">
        <f>VLOOKUP(J55,ИНФО!$Y$5:$AD$412,5,0)</f>
        <v>1. Білім</v>
      </c>
      <c r="AA55" s="26">
        <f t="shared" si="2"/>
        <v>4</v>
      </c>
      <c r="AB55" s="25" t="str">
        <f>VLOOKUP(L55,ИНФО!$C$21:$D$24,2,0)</f>
        <v>вакант</v>
      </c>
      <c r="AC55" s="19">
        <f t="shared" si="3"/>
        <v>0</v>
      </c>
      <c r="AD55" s="24" t="str">
        <f>VLOOKUP(N55,ИНФО!$C$26:$D$38,2,0)</f>
        <v>Жай</v>
      </c>
      <c r="AE55" s="25" t="str">
        <f>VLOOKUP(B55,ИНФО!$L$4:$T$172,8,0)</f>
        <v>Басқа ВУЗдар</v>
      </c>
      <c r="AF55" s="11" t="s">
        <v>74</v>
      </c>
      <c r="AG55" s="16" t="e">
        <f>VLOOKUP(J55,ИНФО!$Y$5:$AD$413,7,0)</f>
        <v>#REF!</v>
      </c>
    </row>
    <row r="56" spans="1:33" ht="15.75" hidden="1" customHeight="1" x14ac:dyDescent="0.3">
      <c r="A56" s="90">
        <v>53</v>
      </c>
      <c r="B56" s="91" t="s">
        <v>39</v>
      </c>
      <c r="C56" s="92" t="s">
        <v>20</v>
      </c>
      <c r="D56" s="90"/>
      <c r="E56" s="93"/>
      <c r="F56" s="94"/>
      <c r="G56" s="94"/>
      <c r="H56" s="94" t="s">
        <v>283</v>
      </c>
      <c r="I56" s="90" t="s">
        <v>284</v>
      </c>
      <c r="J56" s="93" t="s">
        <v>285</v>
      </c>
      <c r="K56" s="94">
        <v>1</v>
      </c>
      <c r="L56" s="96" t="s">
        <v>152</v>
      </c>
      <c r="M56" s="97"/>
      <c r="N56" s="98" t="s">
        <v>145</v>
      </c>
      <c r="O56" s="18" t="str">
        <f>VLOOKUP(B56,ИНФО!$L$4:$T$172,3,0)</f>
        <v>Другие ВУЗы</v>
      </c>
      <c r="P56" s="11" t="s">
        <v>72</v>
      </c>
      <c r="Q56" s="19">
        <f t="shared" si="0"/>
        <v>53</v>
      </c>
      <c r="R56" s="19" t="str">
        <f>VLOOKUP(B56,ИНФО!$L$4:$T$140,6,0)</f>
        <v>К.Жұбанов атындағы Ақтөбе аймақтық мемлекеттік университеті</v>
      </c>
      <c r="S56" s="24" t="s">
        <v>154</v>
      </c>
      <c r="T56" s="13" t="s">
        <v>286</v>
      </c>
      <c r="U56" s="12" t="s">
        <v>285</v>
      </c>
      <c r="V56" s="13">
        <v>0</v>
      </c>
      <c r="W56" s="19">
        <v>0</v>
      </c>
      <c r="X56" s="19" t="str">
        <f t="shared" si="1"/>
        <v>Наурыз Ақбота Берикқызы</v>
      </c>
      <c r="Y56" s="13" t="e">
        <f>VLOOKUP(J56,ИНФО!$Y$5:$AD$412,6,0)</f>
        <v>#N/A</v>
      </c>
      <c r="Z56" s="19" t="e">
        <f>VLOOKUP(J56,ИНФО!$Y$5:$AD$412,5,0)</f>
        <v>#N/A</v>
      </c>
      <c r="AA56" s="13">
        <f t="shared" si="2"/>
        <v>1</v>
      </c>
      <c r="AB56" s="25" t="str">
        <f>VLOOKUP(L56,ИНФО!$C$21:$D$24,2,0)</f>
        <v>вакант</v>
      </c>
      <c r="AC56" s="19">
        <f t="shared" si="3"/>
        <v>0</v>
      </c>
      <c r="AD56" s="19" t="str">
        <f>VLOOKUP(N56,ИНФО!$C$26:$D$38,2,0)</f>
        <v>Жай</v>
      </c>
      <c r="AE56" s="12" t="str">
        <f>VLOOKUP(B56,ИНФО!$L$4:$T$172,8,0)</f>
        <v>Басқа ВУЗдар</v>
      </c>
      <c r="AF56" s="11" t="s">
        <v>74</v>
      </c>
      <c r="AG56" s="16" t="e">
        <f>VLOOKUP(J56,ИНФО!$Y$5:$AD$413,7,0)</f>
        <v>#N/A</v>
      </c>
    </row>
    <row r="57" spans="1:33" ht="15.75" hidden="1" customHeight="1" x14ac:dyDescent="0.3">
      <c r="A57" s="90">
        <v>54</v>
      </c>
      <c r="B57" s="91" t="s">
        <v>332</v>
      </c>
      <c r="C57" s="92" t="s">
        <v>20</v>
      </c>
      <c r="D57" s="90"/>
      <c r="E57" s="93"/>
      <c r="F57" s="94"/>
      <c r="G57" s="94"/>
      <c r="H57" s="101"/>
      <c r="I57" s="90" t="s">
        <v>261</v>
      </c>
      <c r="J57" s="93" t="s">
        <v>334</v>
      </c>
      <c r="K57" s="94">
        <v>1</v>
      </c>
      <c r="L57" s="96" t="s">
        <v>152</v>
      </c>
      <c r="M57" s="97"/>
      <c r="N57" s="98" t="s">
        <v>149</v>
      </c>
      <c r="O57" s="18" t="str">
        <f>VLOOKUP(B57,ИНФО!$L$4:$T$172,3,0)</f>
        <v>Другие ВУЗы</v>
      </c>
      <c r="P57" s="11" t="s">
        <v>72</v>
      </c>
      <c r="Q57" s="19">
        <f t="shared" si="0"/>
        <v>54</v>
      </c>
      <c r="R57" s="19" t="str">
        <f>VLOOKUP(B57,ИНФО!$L$4:$T$140,6,0)</f>
        <v>Қазақ гуманитарлық-заң инновациялық университеті</v>
      </c>
      <c r="S57" s="24" t="s">
        <v>154</v>
      </c>
      <c r="T57" s="13" t="s">
        <v>335</v>
      </c>
      <c r="U57" s="12" t="s">
        <v>336</v>
      </c>
      <c r="V57" s="13">
        <v>0</v>
      </c>
      <c r="W57" s="19">
        <v>0</v>
      </c>
      <c r="X57" s="19">
        <f t="shared" si="1"/>
        <v>0</v>
      </c>
      <c r="Y57" s="13" t="e">
        <f>VLOOKUP(J57,ИНФО!$Y$5:$AD$412,6,0)</f>
        <v>#N/A</v>
      </c>
      <c r="Z57" s="19" t="e">
        <f>VLOOKUP(J57,ИНФО!$Y$5:$AD$412,5,0)</f>
        <v>#N/A</v>
      </c>
      <c r="AA57" s="13">
        <f t="shared" si="2"/>
        <v>1</v>
      </c>
      <c r="AB57" s="25" t="str">
        <f>VLOOKUP(L57,ИНФО!$C$21:$D$24,2,0)</f>
        <v>вакант</v>
      </c>
      <c r="AC57" s="19">
        <f t="shared" si="3"/>
        <v>0</v>
      </c>
      <c r="AD57" s="19" t="str">
        <f>VLOOKUP(N57,ИНФО!$C$26:$D$38,2,0)</f>
        <v>Серпин («Мәңгілік ел жастары – индустрияға!»)</v>
      </c>
      <c r="AE57" s="12" t="str">
        <f>VLOOKUP(B57,ИНФО!$L$4:$T$172,8,0)</f>
        <v>Басқа ВУЗдар</v>
      </c>
      <c r="AF57" s="11" t="s">
        <v>74</v>
      </c>
      <c r="AG57" s="16" t="e">
        <f>VLOOKUP(J57,ИНФО!$Y$5:$AD$413,7,0)</f>
        <v>#N/A</v>
      </c>
    </row>
    <row r="58" spans="1:33" ht="15.75" hidden="1" customHeight="1" x14ac:dyDescent="0.3">
      <c r="A58" s="90">
        <v>55</v>
      </c>
      <c r="B58" s="91" t="s">
        <v>332</v>
      </c>
      <c r="C58" s="92" t="s">
        <v>20</v>
      </c>
      <c r="D58" s="90"/>
      <c r="E58" s="93"/>
      <c r="F58" s="94"/>
      <c r="G58" s="94"/>
      <c r="H58" s="94"/>
      <c r="I58" s="90" t="s">
        <v>261</v>
      </c>
      <c r="J58" s="93" t="s">
        <v>337</v>
      </c>
      <c r="K58" s="94">
        <v>1</v>
      </c>
      <c r="L58" s="96" t="s">
        <v>152</v>
      </c>
      <c r="M58" s="97"/>
      <c r="N58" s="98" t="s">
        <v>302</v>
      </c>
      <c r="O58" s="23" t="str">
        <f>VLOOKUP(B58,ИНФО!$L$4:$T$172,3,0)</f>
        <v>Другие ВУЗы</v>
      </c>
      <c r="P58" s="11" t="s">
        <v>72</v>
      </c>
      <c r="Q58" s="24">
        <f t="shared" si="0"/>
        <v>55</v>
      </c>
      <c r="R58" s="24" t="str">
        <f>VLOOKUP(B58,ИНФО!$L$4:$T$140,6,0)</f>
        <v>Қазақ гуманитарлық-заң инновациялық университеті</v>
      </c>
      <c r="S58" s="24" t="s">
        <v>154</v>
      </c>
      <c r="T58" s="13" t="s">
        <v>338</v>
      </c>
      <c r="U58" s="25" t="s">
        <v>339</v>
      </c>
      <c r="V58" s="26">
        <v>0</v>
      </c>
      <c r="W58" s="24">
        <v>0</v>
      </c>
      <c r="X58" s="24">
        <f t="shared" si="1"/>
        <v>0</v>
      </c>
      <c r="Y58" s="13" t="e">
        <f>VLOOKUP(J58,ИНФО!$Y$5:$AD$412,6,0)</f>
        <v>#N/A</v>
      </c>
      <c r="Z58" s="24" t="e">
        <f>VLOOKUP(J58,ИНФО!$Y$5:$AD$412,5,0)</f>
        <v>#N/A</v>
      </c>
      <c r="AA58" s="26">
        <f t="shared" si="2"/>
        <v>1</v>
      </c>
      <c r="AB58" s="25" t="str">
        <f>VLOOKUP(L58,ИНФО!$C$21:$D$24,2,0)</f>
        <v>вакант</v>
      </c>
      <c r="AC58" s="19">
        <f t="shared" si="3"/>
        <v>0</v>
      </c>
      <c r="AD58" s="24" t="str">
        <f>VLOOKUP(N58,ИНФО!$C$26:$D$38,2,0)</f>
        <v>Диаспора(Қазақстан Республикасының азаматы болып табылмайтын ұлты қазақ адамдарға квота (4 %))</v>
      </c>
      <c r="AE58" s="25" t="str">
        <f>VLOOKUP(B58,ИНФО!$L$4:$T$172,8,0)</f>
        <v>Басқа ВУЗдар</v>
      </c>
      <c r="AF58" s="11" t="s">
        <v>74</v>
      </c>
      <c r="AG58" s="16" t="e">
        <f>VLOOKUP(J58,ИНФО!$Y$5:$AD$413,7,0)</f>
        <v>#N/A</v>
      </c>
    </row>
    <row r="59" spans="1:33" ht="15.75" customHeight="1" x14ac:dyDescent="0.25">
      <c r="A59" s="90">
        <v>56</v>
      </c>
      <c r="B59" s="91" t="s">
        <v>12</v>
      </c>
      <c r="C59" s="92" t="s">
        <v>20</v>
      </c>
      <c r="D59" s="102"/>
      <c r="E59" s="76"/>
      <c r="F59" s="103"/>
      <c r="G59" s="94"/>
      <c r="H59" s="94" t="s">
        <v>344</v>
      </c>
      <c r="I59" s="102" t="s">
        <v>132</v>
      </c>
      <c r="J59" s="76" t="s">
        <v>345</v>
      </c>
      <c r="K59" s="103">
        <v>2</v>
      </c>
      <c r="L59" s="104" t="s">
        <v>152</v>
      </c>
      <c r="M59" s="97"/>
      <c r="N59" s="98" t="s">
        <v>145</v>
      </c>
      <c r="O59" s="23" t="str">
        <f>VLOOKUP(B59,ИНФО!$L$4:$T$172,3,0)</f>
        <v>Другие ВУЗы</v>
      </c>
      <c r="P59" s="11" t="s">
        <v>74</v>
      </c>
      <c r="Q59" s="12">
        <f t="shared" si="0"/>
        <v>56</v>
      </c>
      <c r="R59" s="24" t="str">
        <f>VLOOKUP(B59,ИНФО!$L$4:$T$140,6,0)</f>
        <v>Қазақ спорт және туризм академиясы</v>
      </c>
      <c r="S59" s="24" t="s">
        <v>154</v>
      </c>
      <c r="T59" s="35" t="s">
        <v>346</v>
      </c>
      <c r="U59" s="1" t="s">
        <v>347</v>
      </c>
      <c r="V59" s="26" t="s">
        <v>348</v>
      </c>
      <c r="W59" s="24" t="s">
        <v>348</v>
      </c>
      <c r="X59" s="36" t="str">
        <f t="shared" si="1"/>
        <v xml:space="preserve">Кулумбет Мағжан Абдулгазизұлы </v>
      </c>
      <c r="Y59" s="35" t="str">
        <f>VLOOKUP(J59,ИНФО!$Y$5:$AD$412,6,0)</f>
        <v>Бакалавр</v>
      </c>
      <c r="Z59" s="1" t="str">
        <f>VLOOKUP(J59,ИНФО!$Y$5:$AD$412,5,0)</f>
        <v>9. Қызмет көрсету</v>
      </c>
      <c r="AA59" s="26">
        <f t="shared" si="2"/>
        <v>2</v>
      </c>
      <c r="AB59" s="25" t="str">
        <f>VLOOKUP(L59,ИНФО!$C$21:$D$24,2,0)</f>
        <v>вакант</v>
      </c>
      <c r="AC59" s="19">
        <f t="shared" si="3"/>
        <v>0</v>
      </c>
      <c r="AD59" s="24" t="str">
        <f>VLOOKUP(N59,ИНФО!$C$26:$D$38,2,0)</f>
        <v>Жай</v>
      </c>
      <c r="AE59" s="25" t="str">
        <f>VLOOKUP(B59,ИНФО!$L$4:$T$172,8,0)</f>
        <v>Басқа ВУЗдар</v>
      </c>
      <c r="AF59" s="11" t="s">
        <v>74</v>
      </c>
      <c r="AG59" s="16" t="e">
        <f>VLOOKUP(J59,ИНФО!$Y$5:$AD$413,7,0)</f>
        <v>#REF!</v>
      </c>
    </row>
    <row r="60" spans="1:33" ht="15.75" customHeight="1" x14ac:dyDescent="0.25">
      <c r="A60" s="90">
        <v>57</v>
      </c>
      <c r="B60" s="105" t="s">
        <v>349</v>
      </c>
      <c r="C60" s="92" t="s">
        <v>20</v>
      </c>
      <c r="D60" s="90"/>
      <c r="E60" s="106"/>
      <c r="F60" s="94"/>
      <c r="G60" s="94"/>
      <c r="H60" s="94" t="s">
        <v>368</v>
      </c>
      <c r="I60" s="90" t="s">
        <v>130</v>
      </c>
      <c r="J60" s="93" t="s">
        <v>215</v>
      </c>
      <c r="K60" s="94">
        <v>2</v>
      </c>
      <c r="L60" s="96" t="s">
        <v>152</v>
      </c>
      <c r="M60" s="97" t="s">
        <v>356</v>
      </c>
      <c r="N60" s="98" t="s">
        <v>145</v>
      </c>
      <c r="O60" s="18" t="str">
        <f>VLOOKUP(B60,ИНФО!$L$4:$T$172,3,0)</f>
        <v>Другие ВУЗы</v>
      </c>
      <c r="P60" s="11" t="s">
        <v>72</v>
      </c>
      <c r="Q60" s="19">
        <f t="shared" si="0"/>
        <v>57</v>
      </c>
      <c r="R60" s="19" t="str">
        <f>VLOOKUP(B60,ИНФО!$L$4:$T$140,6,0)</f>
        <v>Дулати атындағы Тараз аймақтық университеті</v>
      </c>
      <c r="S60" s="24" t="s">
        <v>154</v>
      </c>
      <c r="T60" s="13" t="s">
        <v>247</v>
      </c>
      <c r="U60" s="12" t="s">
        <v>367</v>
      </c>
      <c r="V60" s="13">
        <v>0</v>
      </c>
      <c r="W60" s="19">
        <v>0</v>
      </c>
      <c r="X60" s="19" t="str">
        <f t="shared" si="1"/>
        <v>Сәтиев Нұрислам Бегалыұлы</v>
      </c>
      <c r="Y60" s="13" t="str">
        <f>VLOOKUP(J60,ИНФО!$Y$5:$AD$412,6,0)</f>
        <v>Бакалавр</v>
      </c>
      <c r="Z60" s="19" t="str">
        <f>VLOOKUP(J60,ИНФО!$Y$5:$AD$412,5,0)</f>
        <v>7. Техникалық ғылымдар жəне технологиялар</v>
      </c>
      <c r="AA60" s="13">
        <f t="shared" si="2"/>
        <v>2</v>
      </c>
      <c r="AB60" s="25" t="str">
        <f>VLOOKUP(L60,ИНФО!$C$21:$D$24,2,0)</f>
        <v>вакант</v>
      </c>
      <c r="AC60" s="19" t="str">
        <f t="shared" si="3"/>
        <v>ускоренное</v>
      </c>
      <c r="AD60" s="19" t="str">
        <f>VLOOKUP(N60,ИНФО!$C$26:$D$38,2,0)</f>
        <v>Жай</v>
      </c>
      <c r="AE60" s="12" t="str">
        <f>VLOOKUP(B60,ИНФО!$L$4:$T$172,8,0)</f>
        <v>Басқа ВУЗдар</v>
      </c>
      <c r="AF60" s="11" t="s">
        <v>74</v>
      </c>
      <c r="AG60" s="16" t="e">
        <f>VLOOKUP(J60,ИНФО!$Y$5:$AD$413,7,0)</f>
        <v>#REF!</v>
      </c>
    </row>
    <row r="61" spans="1:33" ht="15.75" hidden="1" customHeight="1" x14ac:dyDescent="0.3">
      <c r="A61" s="90">
        <v>58</v>
      </c>
      <c r="B61" s="105" t="s">
        <v>349</v>
      </c>
      <c r="C61" s="92" t="s">
        <v>20</v>
      </c>
      <c r="D61" s="90"/>
      <c r="E61" s="107"/>
      <c r="F61" s="94"/>
      <c r="G61" s="94"/>
      <c r="H61" s="94" t="s">
        <v>369</v>
      </c>
      <c r="I61" s="90" t="s">
        <v>370</v>
      </c>
      <c r="J61" s="93" t="s">
        <v>371</v>
      </c>
      <c r="K61" s="94">
        <v>1</v>
      </c>
      <c r="L61" s="96" t="s">
        <v>152</v>
      </c>
      <c r="M61" s="97"/>
      <c r="N61" s="98" t="s">
        <v>145</v>
      </c>
      <c r="O61" s="18" t="str">
        <f>VLOOKUP(B61,ИНФО!$L$4:$T$172,3,0)</f>
        <v>Другие ВУЗы</v>
      </c>
      <c r="P61" s="11" t="s">
        <v>72</v>
      </c>
      <c r="Q61" s="19">
        <f t="shared" si="0"/>
        <v>58</v>
      </c>
      <c r="R61" s="19" t="str">
        <f>VLOOKUP(B61,ИНФО!$L$4:$T$140,6,0)</f>
        <v>Дулати атындағы Тараз аймақтық университеті</v>
      </c>
      <c r="S61" s="24" t="s">
        <v>154</v>
      </c>
      <c r="T61" s="13" t="s">
        <v>372</v>
      </c>
      <c r="U61" s="12" t="s">
        <v>373</v>
      </c>
      <c r="V61" s="13">
        <v>0</v>
      </c>
      <c r="W61" s="19">
        <v>0</v>
      </c>
      <c r="X61" s="19" t="str">
        <f t="shared" si="1"/>
        <v>Тастурсинова Нурсулув Темирханкизи</v>
      </c>
      <c r="Y61" s="13" t="e">
        <f>VLOOKUP(J61,ИНФО!$Y$5:$AD$412,6,0)</f>
        <v>#N/A</v>
      </c>
      <c r="Z61" s="19" t="e">
        <f>VLOOKUP(J61,ИНФО!$Y$5:$AD$412,5,0)</f>
        <v>#N/A</v>
      </c>
      <c r="AA61" s="13">
        <f t="shared" si="2"/>
        <v>1</v>
      </c>
      <c r="AB61" s="25" t="str">
        <f>VLOOKUP(L61,ИНФО!$C$21:$D$24,2,0)</f>
        <v>вакант</v>
      </c>
      <c r="AC61" s="19">
        <f t="shared" si="3"/>
        <v>0</v>
      </c>
      <c r="AD61" s="19" t="str">
        <f>VLOOKUP(N61,ИНФО!$C$26:$D$38,2,0)</f>
        <v>Жай</v>
      </c>
      <c r="AE61" s="12" t="str">
        <f>VLOOKUP(B61,ИНФО!$L$4:$T$172,8,0)</f>
        <v>Басқа ВУЗдар</v>
      </c>
      <c r="AF61" s="11" t="s">
        <v>74</v>
      </c>
      <c r="AG61" s="16" t="e">
        <f>VLOOKUP(J61,ИНФО!$Y$5:$AD$413,7,0)</f>
        <v>#N/A</v>
      </c>
    </row>
    <row r="62" spans="1:33" ht="15.75" customHeight="1" x14ac:dyDescent="0.25">
      <c r="A62" s="90">
        <v>59</v>
      </c>
      <c r="B62" s="105" t="s">
        <v>349</v>
      </c>
      <c r="C62" s="92" t="s">
        <v>20</v>
      </c>
      <c r="D62" s="90"/>
      <c r="E62" s="106"/>
      <c r="F62" s="94"/>
      <c r="G62" s="94"/>
      <c r="H62" s="94" t="s">
        <v>374</v>
      </c>
      <c r="I62" s="90" t="s">
        <v>130</v>
      </c>
      <c r="J62" s="93" t="s">
        <v>107</v>
      </c>
      <c r="K62" s="94">
        <v>2</v>
      </c>
      <c r="L62" s="96" t="s">
        <v>152</v>
      </c>
      <c r="M62" s="97"/>
      <c r="N62" s="98" t="s">
        <v>145</v>
      </c>
      <c r="O62" s="18" t="str">
        <f>VLOOKUP(B62,ИНФО!$L$4:$T$172,3,0)</f>
        <v>Другие ВУЗы</v>
      </c>
      <c r="P62" s="11" t="s">
        <v>72</v>
      </c>
      <c r="Q62" s="19">
        <f t="shared" si="0"/>
        <v>59</v>
      </c>
      <c r="R62" s="19" t="str">
        <f>VLOOKUP(B62,ИНФО!$L$4:$T$140,6,0)</f>
        <v>Дулати атындағы Тараз аймақтық университеті</v>
      </c>
      <c r="S62" s="24" t="s">
        <v>154</v>
      </c>
      <c r="T62" s="13" t="s">
        <v>247</v>
      </c>
      <c r="U62" s="12" t="s">
        <v>375</v>
      </c>
      <c r="V62" s="13">
        <v>0</v>
      </c>
      <c r="W62" s="19">
        <v>0</v>
      </c>
      <c r="X62" s="19" t="str">
        <f t="shared" si="1"/>
        <v>Абатаева Гүлден Жабықбайқызы</v>
      </c>
      <c r="Y62" s="13" t="str">
        <f>VLOOKUP(J62,ИНФО!$Y$5:$AD$412,6,0)</f>
        <v>Бакалавр</v>
      </c>
      <c r="Z62" s="19" t="str">
        <f>VLOOKUP(J62,ИНФО!$Y$5:$AD$412,5,0)</f>
        <v>7. Техникалық ғылымдар жəне технологиялар</v>
      </c>
      <c r="AA62" s="13">
        <f t="shared" si="2"/>
        <v>2</v>
      </c>
      <c r="AB62" s="25" t="str">
        <f>VLOOKUP(L62,ИНФО!$C$21:$D$24,2,0)</f>
        <v>вакант</v>
      </c>
      <c r="AC62" s="19">
        <f t="shared" si="3"/>
        <v>0</v>
      </c>
      <c r="AD62" s="19" t="str">
        <f>VLOOKUP(N62,ИНФО!$C$26:$D$38,2,0)</f>
        <v>Жай</v>
      </c>
      <c r="AE62" s="12" t="str">
        <f>VLOOKUP(B62,ИНФО!$L$4:$T$172,8,0)</f>
        <v>Басқа ВУЗдар</v>
      </c>
      <c r="AF62" s="11" t="s">
        <v>74</v>
      </c>
      <c r="AG62" s="16" t="e">
        <f>VLOOKUP(J62,ИНФО!$Y$5:$AD$413,7,0)</f>
        <v>#REF!</v>
      </c>
    </row>
    <row r="63" spans="1:33" ht="15.75" customHeight="1" x14ac:dyDescent="0.25">
      <c r="A63" s="90">
        <v>60</v>
      </c>
      <c r="B63" s="105" t="s">
        <v>349</v>
      </c>
      <c r="C63" s="92" t="s">
        <v>20</v>
      </c>
      <c r="D63" s="90"/>
      <c r="E63" s="106"/>
      <c r="F63" s="94"/>
      <c r="G63" s="94"/>
      <c r="H63" s="94" t="s">
        <v>376</v>
      </c>
      <c r="I63" s="90" t="s">
        <v>131</v>
      </c>
      <c r="J63" s="93" t="s">
        <v>18</v>
      </c>
      <c r="K63" s="94">
        <v>2</v>
      </c>
      <c r="L63" s="96" t="s">
        <v>152</v>
      </c>
      <c r="M63" s="97"/>
      <c r="N63" s="98" t="s">
        <v>145</v>
      </c>
      <c r="O63" s="18" t="str">
        <f>VLOOKUP(B63,ИНФО!$L$4:$T$172,3,0)</f>
        <v>Другие ВУЗы</v>
      </c>
      <c r="P63" s="11" t="s">
        <v>72</v>
      </c>
      <c r="Q63" s="19">
        <f t="shared" si="0"/>
        <v>60</v>
      </c>
      <c r="R63" s="19" t="str">
        <f>VLOOKUP(B63,ИНФО!$L$4:$T$140,6,0)</f>
        <v>Дулати атындағы Тараз аймақтық университеті</v>
      </c>
      <c r="S63" s="24" t="s">
        <v>154</v>
      </c>
      <c r="T63" s="13" t="s">
        <v>119</v>
      </c>
      <c r="U63" s="12" t="s">
        <v>377</v>
      </c>
      <c r="V63" s="13">
        <v>0</v>
      </c>
      <c r="W63" s="19">
        <v>0</v>
      </c>
      <c r="X63" s="19" t="str">
        <f t="shared" si="1"/>
        <v>Ештаев Шахзод Толкинович</v>
      </c>
      <c r="Y63" s="13" t="str">
        <f>VLOOKUP(J63,ИНФО!$Y$5:$AD$412,6,0)</f>
        <v>Бакалавр</v>
      </c>
      <c r="Z63" s="19" t="str">
        <f>VLOOKUP(J63,ИНФО!$Y$5:$AD$412,5,0)</f>
        <v>8. Ауылшаруашылық ғылымдары</v>
      </c>
      <c r="AA63" s="13">
        <f t="shared" si="2"/>
        <v>2</v>
      </c>
      <c r="AB63" s="25" t="str">
        <f>VLOOKUP(L63,ИНФО!$C$21:$D$24,2,0)</f>
        <v>вакант</v>
      </c>
      <c r="AC63" s="19">
        <f t="shared" si="3"/>
        <v>0</v>
      </c>
      <c r="AD63" s="19" t="str">
        <f>VLOOKUP(N63,ИНФО!$C$26:$D$38,2,0)</f>
        <v>Жай</v>
      </c>
      <c r="AE63" s="12" t="str">
        <f>VLOOKUP(B63,ИНФО!$L$4:$T$172,8,0)</f>
        <v>Басқа ВУЗдар</v>
      </c>
      <c r="AF63" s="11" t="s">
        <v>74</v>
      </c>
      <c r="AG63" s="16" t="e">
        <f>VLOOKUP(J63,ИНФО!$Y$5:$AD$413,7,0)</f>
        <v>#REF!</v>
      </c>
    </row>
    <row r="64" spans="1:33" ht="15.75" customHeight="1" x14ac:dyDescent="0.25">
      <c r="A64" s="90">
        <v>61</v>
      </c>
      <c r="B64" s="91" t="s">
        <v>17</v>
      </c>
      <c r="C64" s="92" t="s">
        <v>20</v>
      </c>
      <c r="D64" s="90" t="s">
        <v>260</v>
      </c>
      <c r="E64" s="91"/>
      <c r="F64" s="94"/>
      <c r="G64" s="94"/>
      <c r="H64" s="94" t="s">
        <v>379</v>
      </c>
      <c r="I64" s="90" t="s">
        <v>130</v>
      </c>
      <c r="J64" s="91" t="s">
        <v>144</v>
      </c>
      <c r="K64" s="94">
        <v>3</v>
      </c>
      <c r="L64" s="96" t="s">
        <v>152</v>
      </c>
      <c r="M64" s="97"/>
      <c r="N64" s="98" t="s">
        <v>149</v>
      </c>
      <c r="O64" s="37" t="str">
        <f>VLOOKUP(B64,ИНФО!$L$4:$T$172,3,0)</f>
        <v>Другие ВУЗы</v>
      </c>
      <c r="P64" s="11" t="s">
        <v>72</v>
      </c>
      <c r="Q64" s="24">
        <f t="shared" si="0"/>
        <v>61</v>
      </c>
      <c r="R64" s="24" t="str">
        <f>VLOOKUP(B64,ИНФО!$L$4:$T$140,6,0)</f>
        <v>Рудный индустриалдық институты</v>
      </c>
      <c r="S64" s="24" t="s">
        <v>154</v>
      </c>
      <c r="T64" s="13" t="s">
        <v>247</v>
      </c>
      <c r="U64" s="25" t="s">
        <v>260</v>
      </c>
      <c r="V64" s="26" t="s">
        <v>260</v>
      </c>
      <c r="W64" s="24" t="s">
        <v>260</v>
      </c>
      <c r="X64" s="24" t="str">
        <f t="shared" si="1"/>
        <v>Аннабек Нурдәүлет Сисенұлы</v>
      </c>
      <c r="Y64" s="13" t="str">
        <f>VLOOKUP(J64,ИНФО!$Y$5:$AD$412,6,0)</f>
        <v>Бакалавр</v>
      </c>
      <c r="Z64" s="24" t="str">
        <f>VLOOKUP(J64,ИНФО!$Y$5:$AD$412,5,0)</f>
        <v>7. Техникалық ғылымдар жəне технологиялар</v>
      </c>
      <c r="AA64" s="26">
        <f t="shared" si="2"/>
        <v>3</v>
      </c>
      <c r="AB64" s="25" t="str">
        <f>VLOOKUP(L64,ИНФО!$C$21:$D$24,2,0)</f>
        <v>вакант</v>
      </c>
      <c r="AC64" s="19">
        <f t="shared" si="3"/>
        <v>0</v>
      </c>
      <c r="AD64" s="24" t="str">
        <f>VLOOKUP(N64,ИНФО!$C$26:$D$38,2,0)</f>
        <v>Серпин («Мәңгілік ел жастары – индустрияға!»)</v>
      </c>
      <c r="AE64" s="25" t="str">
        <f>VLOOKUP(B64,ИНФО!$L$4:$T$172,8,0)</f>
        <v>Басқа ВУЗдар</v>
      </c>
      <c r="AF64" s="11" t="s">
        <v>74</v>
      </c>
      <c r="AG64" s="16" t="e">
        <f>VLOOKUP(J64,ИНФО!$Y$5:$AD$413,7,0)</f>
        <v>#REF!</v>
      </c>
    </row>
    <row r="65" spans="1:33" ht="15.75" hidden="1" customHeight="1" x14ac:dyDescent="0.3">
      <c r="A65" s="90">
        <v>62</v>
      </c>
      <c r="B65" s="91" t="s">
        <v>17</v>
      </c>
      <c r="C65" s="92" t="s">
        <v>20</v>
      </c>
      <c r="D65" s="90" t="s">
        <v>260</v>
      </c>
      <c r="E65" s="93"/>
      <c r="F65" s="94"/>
      <c r="G65" s="94"/>
      <c r="H65" s="94" t="s">
        <v>380</v>
      </c>
      <c r="I65" s="90" t="s">
        <v>250</v>
      </c>
      <c r="J65" s="93" t="s">
        <v>251</v>
      </c>
      <c r="K65" s="94">
        <v>1</v>
      </c>
      <c r="L65" s="96" t="s">
        <v>152</v>
      </c>
      <c r="M65" s="97"/>
      <c r="N65" s="98" t="s">
        <v>149</v>
      </c>
      <c r="O65" s="23" t="str">
        <f>VLOOKUP(B65,ИНФО!$L$4:$T$172,3,0)</f>
        <v>Другие ВУЗы</v>
      </c>
      <c r="P65" s="11" t="s">
        <v>72</v>
      </c>
      <c r="Q65" s="24">
        <f t="shared" si="0"/>
        <v>62</v>
      </c>
      <c r="R65" s="24" t="str">
        <f>VLOOKUP(B65,ИНФО!$L$4:$T$140,6,0)</f>
        <v>Рудный индустриалдық институты</v>
      </c>
      <c r="S65" s="24" t="s">
        <v>154</v>
      </c>
      <c r="T65" s="13" t="s">
        <v>252</v>
      </c>
      <c r="U65" s="25" t="s">
        <v>260</v>
      </c>
      <c r="V65" s="26" t="s">
        <v>260</v>
      </c>
      <c r="W65" s="24" t="s">
        <v>260</v>
      </c>
      <c r="X65" s="24" t="str">
        <f t="shared" si="1"/>
        <v>Өсер Әлібек Бахтиярұлы</v>
      </c>
      <c r="Y65" s="13" t="e">
        <f>VLOOKUP(J65,ИНФО!$Y$5:$AD$412,6,0)</f>
        <v>#N/A</v>
      </c>
      <c r="Z65" s="24" t="e">
        <f>VLOOKUP(J65,ИНФО!$Y$5:$AD$412,5,0)</f>
        <v>#N/A</v>
      </c>
      <c r="AA65" s="26">
        <f t="shared" si="2"/>
        <v>1</v>
      </c>
      <c r="AB65" s="25" t="str">
        <f>VLOOKUP(L65,ИНФО!$C$21:$D$24,2,0)</f>
        <v>вакант</v>
      </c>
      <c r="AC65" s="19">
        <f t="shared" si="3"/>
        <v>0</v>
      </c>
      <c r="AD65" s="24" t="str">
        <f>VLOOKUP(N65,ИНФО!$C$26:$D$38,2,0)</f>
        <v>Серпин («Мәңгілік ел жастары – индустрияға!»)</v>
      </c>
      <c r="AE65" s="25" t="str">
        <f>VLOOKUP(B65,ИНФО!$L$4:$T$172,8,0)</f>
        <v>Басқа ВУЗдар</v>
      </c>
      <c r="AF65" s="11" t="s">
        <v>74</v>
      </c>
      <c r="AG65" s="16" t="e">
        <f>VLOOKUP(J65,ИНФО!$Y$5:$AD$413,7,0)</f>
        <v>#N/A</v>
      </c>
    </row>
    <row r="66" spans="1:33" ht="15.75" customHeight="1" x14ac:dyDescent="0.25">
      <c r="A66" s="90">
        <v>63</v>
      </c>
      <c r="B66" s="93" t="s">
        <v>394</v>
      </c>
      <c r="C66" s="92" t="s">
        <v>20</v>
      </c>
      <c r="D66" s="108" t="s">
        <v>260</v>
      </c>
      <c r="E66" s="93"/>
      <c r="F66" s="92"/>
      <c r="G66" s="92"/>
      <c r="H66" s="109" t="s">
        <v>401</v>
      </c>
      <c r="I66" s="108" t="s">
        <v>130</v>
      </c>
      <c r="J66" s="93" t="s">
        <v>328</v>
      </c>
      <c r="K66" s="92">
        <v>2</v>
      </c>
      <c r="L66" s="110" t="s">
        <v>152</v>
      </c>
      <c r="M66" s="111"/>
      <c r="N66" s="112" t="s">
        <v>145</v>
      </c>
      <c r="O66" s="40" t="str">
        <f>VLOOKUP(B66,ИНФО!$L$4:$T$172,3,0)</f>
        <v>Другие ВУЗы</v>
      </c>
      <c r="P66" s="38" t="s">
        <v>72</v>
      </c>
      <c r="Q66" s="32">
        <f t="shared" si="0"/>
        <v>63</v>
      </c>
      <c r="R66" s="41" t="str">
        <f>VLOOKUP(B66,ИНФО!$L$4:$T$140,6,0)</f>
        <v>С.Сейфуллин атындағы Қазақ агротехникалық университеті</v>
      </c>
      <c r="S66" s="24" t="s">
        <v>154</v>
      </c>
      <c r="T66" s="32" t="s">
        <v>247</v>
      </c>
      <c r="U66" s="39" t="s">
        <v>260</v>
      </c>
      <c r="V66" s="32" t="s">
        <v>260</v>
      </c>
      <c r="W66" s="32" t="s">
        <v>260</v>
      </c>
      <c r="X66" s="32" t="str">
        <f t="shared" si="1"/>
        <v>Кадиркулов Данияр Динмухамедович</v>
      </c>
      <c r="Y66" s="32" t="str">
        <f>VLOOKUP(J66,ИНФО!$Y$5:$AD$412,6,0)</f>
        <v>Бакалавр</v>
      </c>
      <c r="Z66" s="32" t="str">
        <f>VLOOKUP(J66,ИНФО!$Y$5:$AD$412,5,0)</f>
        <v>7. Техникалық ғылымдар жəне технологиялар</v>
      </c>
      <c r="AA66" s="32">
        <f t="shared" si="2"/>
        <v>2</v>
      </c>
      <c r="AB66" s="25" t="str">
        <f>VLOOKUP(L66,ИНФО!$C$21:$D$24,2,0)</f>
        <v>вакант</v>
      </c>
      <c r="AC66" s="32">
        <f t="shared" si="3"/>
        <v>0</v>
      </c>
      <c r="AD66" s="32" t="str">
        <f>VLOOKUP(N66,ИНФО!$C$26:$D$38,2,0)</f>
        <v>Жай</v>
      </c>
      <c r="AE66" s="39" t="str">
        <f>VLOOKUP(B66,ИНФО!$L$4:$T$172,8,0)</f>
        <v>Басқа ВУЗдар</v>
      </c>
      <c r="AF66" s="38" t="s">
        <v>74</v>
      </c>
      <c r="AG66" s="16" t="e">
        <f>VLOOKUP(J66,ИНФО!$Y$5:$AD$413,7,0)</f>
        <v>#REF!</v>
      </c>
    </row>
    <row r="67" spans="1:33" ht="15.75" customHeight="1" x14ac:dyDescent="0.25">
      <c r="A67" s="90">
        <v>64</v>
      </c>
      <c r="B67" s="93" t="s">
        <v>394</v>
      </c>
      <c r="C67" s="92" t="s">
        <v>20</v>
      </c>
      <c r="D67" s="108" t="s">
        <v>260</v>
      </c>
      <c r="E67" s="93"/>
      <c r="F67" s="92"/>
      <c r="G67" s="92"/>
      <c r="H67" s="109" t="s">
        <v>402</v>
      </c>
      <c r="I67" s="108" t="s">
        <v>130</v>
      </c>
      <c r="J67" s="93" t="s">
        <v>328</v>
      </c>
      <c r="K67" s="92">
        <v>2</v>
      </c>
      <c r="L67" s="110" t="s">
        <v>152</v>
      </c>
      <c r="M67" s="111"/>
      <c r="N67" s="112" t="s">
        <v>145</v>
      </c>
      <c r="O67" s="40" t="str">
        <f>VLOOKUP(B67,ИНФО!$L$4:$T$172,3,0)</f>
        <v>Другие ВУЗы</v>
      </c>
      <c r="P67" s="38" t="s">
        <v>72</v>
      </c>
      <c r="Q67" s="32">
        <f t="shared" si="0"/>
        <v>64</v>
      </c>
      <c r="R67" s="32" t="str">
        <f>VLOOKUP(B67,ИНФО!$L$4:$T$140,6,0)</f>
        <v>С.Сейфуллин атындағы Қазақ агротехникалық университеті</v>
      </c>
      <c r="S67" s="24" t="s">
        <v>154</v>
      </c>
      <c r="T67" s="32" t="s">
        <v>247</v>
      </c>
      <c r="U67" s="39" t="s">
        <v>260</v>
      </c>
      <c r="V67" s="32" t="s">
        <v>260</v>
      </c>
      <c r="W67" s="32" t="s">
        <v>260</v>
      </c>
      <c r="X67" s="32" t="str">
        <f t="shared" si="1"/>
        <v>Хамчиева Зина Хамзатовна</v>
      </c>
      <c r="Y67" s="32" t="str">
        <f>VLOOKUP(J67,ИНФО!$Y$5:$AD$412,6,0)</f>
        <v>Бакалавр</v>
      </c>
      <c r="Z67" s="32" t="str">
        <f>VLOOKUP(J67,ИНФО!$Y$5:$AD$412,5,0)</f>
        <v>7. Техникалық ғылымдар жəне технологиялар</v>
      </c>
      <c r="AA67" s="32">
        <f t="shared" si="2"/>
        <v>2</v>
      </c>
      <c r="AB67" s="25" t="str">
        <f>VLOOKUP(L67,ИНФО!$C$21:$D$24,2,0)</f>
        <v>вакант</v>
      </c>
      <c r="AC67" s="32">
        <f t="shared" si="3"/>
        <v>0</v>
      </c>
      <c r="AD67" s="32" t="str">
        <f>VLOOKUP(N67,ИНФО!$C$26:$D$38,2,0)</f>
        <v>Жай</v>
      </c>
      <c r="AE67" s="39" t="str">
        <f>VLOOKUP(B67,ИНФО!$L$4:$T$172,8,0)</f>
        <v>Басқа ВУЗдар</v>
      </c>
      <c r="AF67" s="38" t="s">
        <v>74</v>
      </c>
      <c r="AG67" s="16" t="e">
        <f>VLOOKUP(J67,ИНФО!$Y$5:$AD$413,7,0)</f>
        <v>#REF!</v>
      </c>
    </row>
    <row r="68" spans="1:33" ht="15.75" customHeight="1" x14ac:dyDescent="0.25">
      <c r="A68" s="90">
        <v>65</v>
      </c>
      <c r="B68" s="93" t="s">
        <v>394</v>
      </c>
      <c r="C68" s="92" t="s">
        <v>20</v>
      </c>
      <c r="D68" s="108" t="s">
        <v>260</v>
      </c>
      <c r="E68" s="93"/>
      <c r="F68" s="92"/>
      <c r="G68" s="92"/>
      <c r="H68" s="109" t="s">
        <v>408</v>
      </c>
      <c r="I68" s="108" t="s">
        <v>130</v>
      </c>
      <c r="J68" s="93" t="s">
        <v>33</v>
      </c>
      <c r="K68" s="92">
        <v>2</v>
      </c>
      <c r="L68" s="110" t="s">
        <v>152</v>
      </c>
      <c r="M68" s="111"/>
      <c r="N68" s="112" t="s">
        <v>145</v>
      </c>
      <c r="O68" s="42" t="str">
        <f>VLOOKUP(B68,ИНФО!$L$4:$T$172,3,0)</f>
        <v>Другие ВУЗы</v>
      </c>
      <c r="P68" s="38" t="s">
        <v>72</v>
      </c>
      <c r="Q68" s="43">
        <f t="shared" ref="Q68:Q131" si="4">A68</f>
        <v>65</v>
      </c>
      <c r="R68" s="43" t="str">
        <f>VLOOKUP(B68,ИНФО!$L$4:$T$140,6,0)</f>
        <v>С.Сейфуллин атындағы Қазақ агротехникалық университеті</v>
      </c>
      <c r="S68" s="24" t="s">
        <v>154</v>
      </c>
      <c r="T68" s="32" t="s">
        <v>247</v>
      </c>
      <c r="U68" s="44" t="s">
        <v>260</v>
      </c>
      <c r="V68" s="26" t="s">
        <v>260</v>
      </c>
      <c r="W68" s="43" t="s">
        <v>260</v>
      </c>
      <c r="X68" s="43" t="str">
        <f t="shared" ref="X68:X131" si="5">H68</f>
        <v>Танкеев Самат Имангалейулы</v>
      </c>
      <c r="Y68" s="32" t="str">
        <f>VLOOKUP(J68,ИНФО!$Y$5:$AD$412,6,0)</f>
        <v>Бакалавр</v>
      </c>
      <c r="Z68" s="43" t="str">
        <f>VLOOKUP(J68,ИНФО!$Y$5:$AD$412,5,0)</f>
        <v>7. Техникалық ғылымдар жəне технологиялар</v>
      </c>
      <c r="AA68" s="26">
        <f t="shared" ref="AA68:AA131" si="6">K68</f>
        <v>2</v>
      </c>
      <c r="AB68" s="25" t="str">
        <f>VLOOKUP(L68,ИНФО!$C$21:$D$24,2,0)</f>
        <v>вакант</v>
      </c>
      <c r="AC68" s="32">
        <f t="shared" ref="AC68:AC131" si="7">M68</f>
        <v>0</v>
      </c>
      <c r="AD68" s="43" t="str">
        <f>VLOOKUP(N68,ИНФО!$C$26:$D$38,2,0)</f>
        <v>Жай</v>
      </c>
      <c r="AE68" s="44" t="str">
        <f>VLOOKUP(B68,ИНФО!$L$4:$T$172,8,0)</f>
        <v>Басқа ВУЗдар</v>
      </c>
      <c r="AF68" s="38" t="s">
        <v>74</v>
      </c>
      <c r="AG68" s="16" t="e">
        <f>VLOOKUP(J68,ИНФО!$Y$5:$AD$413,7,0)</f>
        <v>#REF!</v>
      </c>
    </row>
    <row r="69" spans="1:33" ht="15.75" customHeight="1" x14ac:dyDescent="0.25">
      <c r="A69" s="90">
        <v>66</v>
      </c>
      <c r="B69" s="93" t="s">
        <v>394</v>
      </c>
      <c r="C69" s="92" t="s">
        <v>20</v>
      </c>
      <c r="D69" s="108" t="s">
        <v>260</v>
      </c>
      <c r="E69" s="93"/>
      <c r="F69" s="92"/>
      <c r="G69" s="92"/>
      <c r="H69" s="109" t="s">
        <v>412</v>
      </c>
      <c r="I69" s="108" t="s">
        <v>130</v>
      </c>
      <c r="J69" s="93" t="s">
        <v>150</v>
      </c>
      <c r="K69" s="92">
        <v>2</v>
      </c>
      <c r="L69" s="110" t="s">
        <v>152</v>
      </c>
      <c r="M69" s="111"/>
      <c r="N69" s="112" t="s">
        <v>145</v>
      </c>
      <c r="O69" s="40" t="str">
        <f>VLOOKUP(B69,ИНФО!$L$4:$T$172,3,0)</f>
        <v>Другие ВУЗы</v>
      </c>
      <c r="P69" s="38" t="s">
        <v>72</v>
      </c>
      <c r="Q69" s="32">
        <f t="shared" si="4"/>
        <v>66</v>
      </c>
      <c r="R69" s="32" t="str">
        <f>VLOOKUP(B69,ИНФО!$L$4:$T$140,6,0)</f>
        <v>С.Сейфуллин атындағы Қазақ агротехникалық университеті</v>
      </c>
      <c r="S69" s="24" t="s">
        <v>154</v>
      </c>
      <c r="T69" s="32" t="s">
        <v>247</v>
      </c>
      <c r="U69" s="39" t="s">
        <v>260</v>
      </c>
      <c r="V69" s="32" t="s">
        <v>260</v>
      </c>
      <c r="W69" s="32" t="s">
        <v>260</v>
      </c>
      <c r="X69" s="32" t="str">
        <f t="shared" si="5"/>
        <v>Зубаирова Томирис Болатовна</v>
      </c>
      <c r="Y69" s="32" t="str">
        <f>VLOOKUP(J69,ИНФО!$Y$5:$AD$412,6,0)</f>
        <v>Бакалавр</v>
      </c>
      <c r="Z69" s="32" t="str">
        <f>VLOOKUP(J69,ИНФО!$Y$5:$AD$412,5,0)</f>
        <v>7. Техникалық ғылымдар жəне технологиялар</v>
      </c>
      <c r="AA69" s="32">
        <f t="shared" si="6"/>
        <v>2</v>
      </c>
      <c r="AB69" s="25" t="str">
        <f>VLOOKUP(L69,ИНФО!$C$21:$D$24,2,0)</f>
        <v>вакант</v>
      </c>
      <c r="AC69" s="32">
        <f t="shared" si="7"/>
        <v>0</v>
      </c>
      <c r="AD69" s="32" t="str">
        <f>VLOOKUP(N69,ИНФО!$C$26:$D$38,2,0)</f>
        <v>Жай</v>
      </c>
      <c r="AE69" s="39" t="str">
        <f>VLOOKUP(B69,ИНФО!$L$4:$T$172,8,0)</f>
        <v>Басқа ВУЗдар</v>
      </c>
      <c r="AF69" s="38" t="s">
        <v>74</v>
      </c>
      <c r="AG69" s="16" t="e">
        <f>VLOOKUP(J69,ИНФО!$Y$5:$AD$413,7,0)</f>
        <v>#REF!</v>
      </c>
    </row>
    <row r="70" spans="1:33" ht="15.75" customHeight="1" x14ac:dyDescent="0.25">
      <c r="A70" s="90">
        <v>67</v>
      </c>
      <c r="B70" s="93" t="s">
        <v>394</v>
      </c>
      <c r="C70" s="92" t="s">
        <v>20</v>
      </c>
      <c r="D70" s="108" t="s">
        <v>260</v>
      </c>
      <c r="E70" s="93"/>
      <c r="F70" s="92"/>
      <c r="G70" s="92"/>
      <c r="H70" s="109" t="s">
        <v>414</v>
      </c>
      <c r="I70" s="108" t="s">
        <v>130</v>
      </c>
      <c r="J70" s="93" t="s">
        <v>150</v>
      </c>
      <c r="K70" s="92">
        <v>2</v>
      </c>
      <c r="L70" s="110" t="s">
        <v>152</v>
      </c>
      <c r="M70" s="111"/>
      <c r="N70" s="112" t="s">
        <v>145</v>
      </c>
      <c r="O70" s="40" t="str">
        <f>VLOOKUP(B70,ИНФО!$L$4:$T$172,3,0)</f>
        <v>Другие ВУЗы</v>
      </c>
      <c r="P70" s="38" t="s">
        <v>72</v>
      </c>
      <c r="Q70" s="32">
        <f t="shared" si="4"/>
        <v>67</v>
      </c>
      <c r="R70" s="32" t="str">
        <f>VLOOKUP(B70,ИНФО!$L$4:$T$140,6,0)</f>
        <v>С.Сейфуллин атындағы Қазақ агротехникалық университеті</v>
      </c>
      <c r="S70" s="24" t="s">
        <v>154</v>
      </c>
      <c r="T70" s="32" t="s">
        <v>247</v>
      </c>
      <c r="U70" s="39" t="s">
        <v>260</v>
      </c>
      <c r="V70" s="32" t="s">
        <v>260</v>
      </c>
      <c r="W70" s="32" t="s">
        <v>260</v>
      </c>
      <c r="X70" s="32" t="str">
        <f t="shared" si="5"/>
        <v>Тихонов Анатолий Вячеславович</v>
      </c>
      <c r="Y70" s="32" t="str">
        <f>VLOOKUP(J70,ИНФО!$Y$5:$AD$412,6,0)</f>
        <v>Бакалавр</v>
      </c>
      <c r="Z70" s="32" t="str">
        <f>VLOOKUP(J70,ИНФО!$Y$5:$AD$412,5,0)</f>
        <v>7. Техникалық ғылымдар жəне технологиялар</v>
      </c>
      <c r="AA70" s="32">
        <f t="shared" si="6"/>
        <v>2</v>
      </c>
      <c r="AB70" s="25" t="str">
        <f>VLOOKUP(L70,ИНФО!$C$21:$D$24,2,0)</f>
        <v>вакант</v>
      </c>
      <c r="AC70" s="32">
        <f t="shared" si="7"/>
        <v>0</v>
      </c>
      <c r="AD70" s="32" t="str">
        <f>VLOOKUP(N70,ИНФО!$C$26:$D$38,2,0)</f>
        <v>Жай</v>
      </c>
      <c r="AE70" s="39" t="str">
        <f>VLOOKUP(B70,ИНФО!$L$4:$T$172,8,0)</f>
        <v>Басқа ВУЗдар</v>
      </c>
      <c r="AF70" s="38" t="s">
        <v>74</v>
      </c>
      <c r="AG70" s="16" t="e">
        <f>VLOOKUP(J70,ИНФО!$Y$5:$AD$413,7,0)</f>
        <v>#REF!</v>
      </c>
    </row>
    <row r="71" spans="1:33" ht="15.75" customHeight="1" x14ac:dyDescent="0.25">
      <c r="A71" s="90">
        <v>68</v>
      </c>
      <c r="B71" s="93" t="s">
        <v>394</v>
      </c>
      <c r="C71" s="92" t="s">
        <v>20</v>
      </c>
      <c r="D71" s="108" t="s">
        <v>260</v>
      </c>
      <c r="E71" s="93"/>
      <c r="F71" s="92"/>
      <c r="G71" s="92"/>
      <c r="H71" s="109" t="s">
        <v>415</v>
      </c>
      <c r="I71" s="108" t="s">
        <v>130</v>
      </c>
      <c r="J71" s="93" t="s">
        <v>150</v>
      </c>
      <c r="K71" s="92">
        <v>2</v>
      </c>
      <c r="L71" s="110" t="s">
        <v>152</v>
      </c>
      <c r="M71" s="111"/>
      <c r="N71" s="112" t="s">
        <v>145</v>
      </c>
      <c r="O71" s="40" t="str">
        <f>VLOOKUP(B71,ИНФО!$L$4:$T$172,3,0)</f>
        <v>Другие ВУЗы</v>
      </c>
      <c r="P71" s="38" t="s">
        <v>72</v>
      </c>
      <c r="Q71" s="32">
        <f t="shared" si="4"/>
        <v>68</v>
      </c>
      <c r="R71" s="32" t="str">
        <f>VLOOKUP(B71,ИНФО!$L$4:$T$140,6,0)</f>
        <v>С.Сейфуллин атындағы Қазақ агротехникалық университеті</v>
      </c>
      <c r="S71" s="24" t="s">
        <v>154</v>
      </c>
      <c r="T71" s="32" t="s">
        <v>247</v>
      </c>
      <c r="U71" s="39" t="s">
        <v>260</v>
      </c>
      <c r="V71" s="32" t="s">
        <v>260</v>
      </c>
      <c r="W71" s="32" t="s">
        <v>260</v>
      </c>
      <c r="X71" s="32" t="str">
        <f t="shared" si="5"/>
        <v>Танеева Диана Ратмировна</v>
      </c>
      <c r="Y71" s="32" t="str">
        <f>VLOOKUP(J71,ИНФО!$Y$5:$AD$412,6,0)</f>
        <v>Бакалавр</v>
      </c>
      <c r="Z71" s="32" t="str">
        <f>VLOOKUP(J71,ИНФО!$Y$5:$AD$412,5,0)</f>
        <v>7. Техникалық ғылымдар жəне технологиялар</v>
      </c>
      <c r="AA71" s="32">
        <f t="shared" si="6"/>
        <v>2</v>
      </c>
      <c r="AB71" s="25" t="str">
        <f>VLOOKUP(L71,ИНФО!$C$21:$D$24,2,0)</f>
        <v>вакант</v>
      </c>
      <c r="AC71" s="32">
        <f t="shared" si="7"/>
        <v>0</v>
      </c>
      <c r="AD71" s="32" t="str">
        <f>VLOOKUP(N71,ИНФО!$C$26:$D$38,2,0)</f>
        <v>Жай</v>
      </c>
      <c r="AE71" s="39" t="str">
        <f>VLOOKUP(B71,ИНФО!$L$4:$T$172,8,0)</f>
        <v>Басқа ВУЗдар</v>
      </c>
      <c r="AF71" s="38" t="s">
        <v>74</v>
      </c>
      <c r="AG71" s="16" t="e">
        <f>VLOOKUP(J71,ИНФО!$Y$5:$AD$413,7,0)</f>
        <v>#REF!</v>
      </c>
    </row>
    <row r="72" spans="1:33" ht="15.75" customHeight="1" x14ac:dyDescent="0.25">
      <c r="A72" s="90">
        <v>69</v>
      </c>
      <c r="B72" s="93" t="s">
        <v>394</v>
      </c>
      <c r="C72" s="92" t="s">
        <v>20</v>
      </c>
      <c r="D72" s="108" t="s">
        <v>260</v>
      </c>
      <c r="E72" s="93"/>
      <c r="F72" s="92"/>
      <c r="G72" s="92"/>
      <c r="H72" s="109" t="s">
        <v>416</v>
      </c>
      <c r="I72" s="108" t="s">
        <v>130</v>
      </c>
      <c r="J72" s="93" t="s">
        <v>150</v>
      </c>
      <c r="K72" s="92">
        <v>2</v>
      </c>
      <c r="L72" s="110" t="s">
        <v>152</v>
      </c>
      <c r="M72" s="111"/>
      <c r="N72" s="112" t="s">
        <v>145</v>
      </c>
      <c r="O72" s="40" t="str">
        <f>VLOOKUP(B72,ИНФО!$L$4:$T$172,3,0)</f>
        <v>Другие ВУЗы</v>
      </c>
      <c r="P72" s="38" t="s">
        <v>72</v>
      </c>
      <c r="Q72" s="32">
        <f t="shared" si="4"/>
        <v>69</v>
      </c>
      <c r="R72" s="32" t="str">
        <f>VLOOKUP(B72,ИНФО!$L$4:$T$140,6,0)</f>
        <v>С.Сейфуллин атындағы Қазақ агротехникалық университеті</v>
      </c>
      <c r="S72" s="24" t="s">
        <v>154</v>
      </c>
      <c r="T72" s="32" t="s">
        <v>247</v>
      </c>
      <c r="U72" s="39" t="s">
        <v>260</v>
      </c>
      <c r="V72" s="32" t="s">
        <v>260</v>
      </c>
      <c r="W72" s="32" t="s">
        <v>260</v>
      </c>
      <c r="X72" s="32" t="str">
        <f t="shared" si="5"/>
        <v>Киматов Аскен Есенгалиевич</v>
      </c>
      <c r="Y72" s="32" t="str">
        <f>VLOOKUP(J72,ИНФО!$Y$5:$AD$412,6,0)</f>
        <v>Бакалавр</v>
      </c>
      <c r="Z72" s="32" t="str">
        <f>VLOOKUP(J72,ИНФО!$Y$5:$AD$412,5,0)</f>
        <v>7. Техникалық ғылымдар жəне технологиялар</v>
      </c>
      <c r="AA72" s="32">
        <f t="shared" si="6"/>
        <v>2</v>
      </c>
      <c r="AB72" s="25" t="str">
        <f>VLOOKUP(L72,ИНФО!$C$21:$D$24,2,0)</f>
        <v>вакант</v>
      </c>
      <c r="AC72" s="32">
        <f t="shared" si="7"/>
        <v>0</v>
      </c>
      <c r="AD72" s="32" t="str">
        <f>VLOOKUP(N72,ИНФО!$C$26:$D$38,2,0)</f>
        <v>Жай</v>
      </c>
      <c r="AE72" s="39" t="str">
        <f>VLOOKUP(B72,ИНФО!$L$4:$T$172,8,0)</f>
        <v>Басқа ВУЗдар</v>
      </c>
      <c r="AF72" s="38" t="s">
        <v>74</v>
      </c>
      <c r="AG72" s="16" t="e">
        <f>VLOOKUP(J72,ИНФО!$Y$5:$AD$413,7,0)</f>
        <v>#REF!</v>
      </c>
    </row>
    <row r="73" spans="1:33" ht="15.75" customHeight="1" x14ac:dyDescent="0.25">
      <c r="A73" s="90">
        <v>70</v>
      </c>
      <c r="B73" s="93" t="s">
        <v>394</v>
      </c>
      <c r="C73" s="92" t="s">
        <v>20</v>
      </c>
      <c r="D73" s="108" t="s">
        <v>260</v>
      </c>
      <c r="E73" s="93"/>
      <c r="F73" s="92"/>
      <c r="G73" s="92"/>
      <c r="H73" s="92" t="s">
        <v>422</v>
      </c>
      <c r="I73" s="108" t="s">
        <v>131</v>
      </c>
      <c r="J73" s="93" t="s">
        <v>421</v>
      </c>
      <c r="K73" s="92">
        <v>2</v>
      </c>
      <c r="L73" s="110" t="s">
        <v>152</v>
      </c>
      <c r="M73" s="111"/>
      <c r="N73" s="112" t="s">
        <v>145</v>
      </c>
      <c r="O73" s="40" t="str">
        <f>VLOOKUP(B73,ИНФО!$L$4:$T$172,3,0)</f>
        <v>Другие ВУЗы</v>
      </c>
      <c r="P73" s="38" t="s">
        <v>72</v>
      </c>
      <c r="Q73" s="32">
        <f t="shared" si="4"/>
        <v>70</v>
      </c>
      <c r="R73" s="45" t="str">
        <f>VLOOKUP(B73,ИНФО!$L$4:$T$140,6,0)</f>
        <v>С.Сейфуллин атындағы Қазақ агротехникалық университеті</v>
      </c>
      <c r="S73" s="24" t="s">
        <v>154</v>
      </c>
      <c r="T73" s="32" t="s">
        <v>119</v>
      </c>
      <c r="U73" s="39" t="s">
        <v>260</v>
      </c>
      <c r="V73" s="32" t="s">
        <v>260</v>
      </c>
      <c r="W73" s="32" t="s">
        <v>260</v>
      </c>
      <c r="X73" s="32" t="str">
        <f t="shared" si="5"/>
        <v>Ибрагимова Аружана Талғатқызы</v>
      </c>
      <c r="Y73" s="32" t="str">
        <f>VLOOKUP(J73,ИНФО!$Y$5:$AD$412,6,0)</f>
        <v>Бакалавр</v>
      </c>
      <c r="Z73" s="32" t="str">
        <f>VLOOKUP(J73,ИНФО!$Y$5:$AD$412,5,0)</f>
        <v>8. Ауылшаруашылық ғылымдары</v>
      </c>
      <c r="AA73" s="32">
        <f t="shared" si="6"/>
        <v>2</v>
      </c>
      <c r="AB73" s="25" t="str">
        <f>VLOOKUP(L73,ИНФО!$C$21:$D$24,2,0)</f>
        <v>вакант</v>
      </c>
      <c r="AC73" s="32">
        <f t="shared" si="7"/>
        <v>0</v>
      </c>
      <c r="AD73" s="32" t="str">
        <f>VLOOKUP(N73,ИНФО!$C$26:$D$38,2,0)</f>
        <v>Жай</v>
      </c>
      <c r="AE73" s="39" t="str">
        <f>VLOOKUP(B73,ИНФО!$L$4:$T$172,8,0)</f>
        <v>Басқа ВУЗдар</v>
      </c>
      <c r="AF73" s="38" t="s">
        <v>74</v>
      </c>
      <c r="AG73" s="16" t="e">
        <f>VLOOKUP(J73,ИНФО!$Y$5:$AD$413,7,0)</f>
        <v>#REF!</v>
      </c>
    </row>
    <row r="74" spans="1:33" ht="15.75" customHeight="1" x14ac:dyDescent="0.25">
      <c r="A74" s="90">
        <v>71</v>
      </c>
      <c r="B74" s="93" t="s">
        <v>394</v>
      </c>
      <c r="C74" s="92" t="s">
        <v>20</v>
      </c>
      <c r="D74" s="108" t="s">
        <v>260</v>
      </c>
      <c r="E74" s="93"/>
      <c r="F74" s="92"/>
      <c r="G74" s="92"/>
      <c r="H74" s="109" t="s">
        <v>423</v>
      </c>
      <c r="I74" s="108" t="s">
        <v>131</v>
      </c>
      <c r="J74" s="93" t="s">
        <v>421</v>
      </c>
      <c r="K74" s="92">
        <v>2</v>
      </c>
      <c r="L74" s="110" t="s">
        <v>152</v>
      </c>
      <c r="M74" s="111"/>
      <c r="N74" s="112" t="s">
        <v>145</v>
      </c>
      <c r="O74" s="40" t="str">
        <f>VLOOKUP(B74,ИНФО!$L$4:$T$172,3,0)</f>
        <v>Другие ВУЗы</v>
      </c>
      <c r="P74" s="38" t="s">
        <v>72</v>
      </c>
      <c r="Q74" s="32">
        <f t="shared" si="4"/>
        <v>71</v>
      </c>
      <c r="R74" s="32" t="str">
        <f>VLOOKUP(B74,ИНФО!$L$4:$T$140,6,0)</f>
        <v>С.Сейфуллин атындағы Қазақ агротехникалық университеті</v>
      </c>
      <c r="S74" s="24" t="s">
        <v>154</v>
      </c>
      <c r="T74" s="32" t="s">
        <v>119</v>
      </c>
      <c r="U74" s="39" t="s">
        <v>260</v>
      </c>
      <c r="V74" s="32" t="s">
        <v>260</v>
      </c>
      <c r="W74" s="32" t="s">
        <v>260</v>
      </c>
      <c r="X74" s="32" t="str">
        <f t="shared" si="5"/>
        <v>Абильдинов Жаныбек Серикович</v>
      </c>
      <c r="Y74" s="32" t="str">
        <f>VLOOKUP(J74,ИНФО!$Y$5:$AD$412,6,0)</f>
        <v>Бакалавр</v>
      </c>
      <c r="Z74" s="32" t="str">
        <f>VLOOKUP(J74,ИНФО!$Y$5:$AD$412,5,0)</f>
        <v>8. Ауылшаруашылық ғылымдары</v>
      </c>
      <c r="AA74" s="32">
        <f t="shared" si="6"/>
        <v>2</v>
      </c>
      <c r="AB74" s="25" t="str">
        <f>VLOOKUP(L74,ИНФО!$C$21:$D$24,2,0)</f>
        <v>вакант</v>
      </c>
      <c r="AC74" s="32">
        <f t="shared" si="7"/>
        <v>0</v>
      </c>
      <c r="AD74" s="32" t="str">
        <f>VLOOKUP(N74,ИНФО!$C$26:$D$38,2,0)</f>
        <v>Жай</v>
      </c>
      <c r="AE74" s="39" t="str">
        <f>VLOOKUP(B74,ИНФО!$L$4:$T$172,8,0)</f>
        <v>Басқа ВУЗдар</v>
      </c>
      <c r="AF74" s="38" t="s">
        <v>74</v>
      </c>
      <c r="AG74" s="16" t="e">
        <f>VLOOKUP(J74,ИНФО!$Y$5:$AD$413,7,0)</f>
        <v>#REF!</v>
      </c>
    </row>
    <row r="75" spans="1:33" ht="15.75" customHeight="1" x14ac:dyDescent="0.25">
      <c r="A75" s="90">
        <v>72</v>
      </c>
      <c r="B75" s="93" t="s">
        <v>394</v>
      </c>
      <c r="C75" s="92" t="s">
        <v>20</v>
      </c>
      <c r="D75" s="108" t="s">
        <v>260</v>
      </c>
      <c r="E75" s="93"/>
      <c r="F75" s="92"/>
      <c r="G75" s="92"/>
      <c r="H75" s="109" t="s">
        <v>424</v>
      </c>
      <c r="I75" s="108" t="s">
        <v>131</v>
      </c>
      <c r="J75" s="93" t="s">
        <v>421</v>
      </c>
      <c r="K75" s="92">
        <v>2</v>
      </c>
      <c r="L75" s="110" t="s">
        <v>152</v>
      </c>
      <c r="M75" s="111"/>
      <c r="N75" s="112" t="s">
        <v>145</v>
      </c>
      <c r="O75" s="40" t="str">
        <f>VLOOKUP(B75,ИНФО!$L$4:$T$172,3,0)</f>
        <v>Другие ВУЗы</v>
      </c>
      <c r="P75" s="38" t="s">
        <v>72</v>
      </c>
      <c r="Q75" s="32">
        <f t="shared" si="4"/>
        <v>72</v>
      </c>
      <c r="R75" s="32" t="str">
        <f>VLOOKUP(B75,ИНФО!$L$4:$T$140,6,0)</f>
        <v>С.Сейфуллин атындағы Қазақ агротехникалық университеті</v>
      </c>
      <c r="S75" s="24" t="s">
        <v>154</v>
      </c>
      <c r="T75" s="32" t="s">
        <v>119</v>
      </c>
      <c r="U75" s="39" t="s">
        <v>260</v>
      </c>
      <c r="V75" s="32" t="s">
        <v>260</v>
      </c>
      <c r="W75" s="32" t="s">
        <v>260</v>
      </c>
      <c r="X75" s="32" t="str">
        <f t="shared" si="5"/>
        <v>Мусаева Сания Хансеитовна</v>
      </c>
      <c r="Y75" s="32" t="str">
        <f>VLOOKUP(J75,ИНФО!$Y$5:$AD$412,6,0)</f>
        <v>Бакалавр</v>
      </c>
      <c r="Z75" s="32" t="str">
        <f>VLOOKUP(J75,ИНФО!$Y$5:$AD$412,5,0)</f>
        <v>8. Ауылшаруашылық ғылымдары</v>
      </c>
      <c r="AA75" s="32">
        <f t="shared" si="6"/>
        <v>2</v>
      </c>
      <c r="AB75" s="25" t="str">
        <f>VLOOKUP(L75,ИНФО!$C$21:$D$24,2,0)</f>
        <v>вакант</v>
      </c>
      <c r="AC75" s="32">
        <f t="shared" si="7"/>
        <v>0</v>
      </c>
      <c r="AD75" s="32" t="str">
        <f>VLOOKUP(N75,ИНФО!$C$26:$D$38,2,0)</f>
        <v>Жай</v>
      </c>
      <c r="AE75" s="39" t="str">
        <f>VLOOKUP(B75,ИНФО!$L$4:$T$172,8,0)</f>
        <v>Басқа ВУЗдар</v>
      </c>
      <c r="AF75" s="38" t="s">
        <v>74</v>
      </c>
      <c r="AG75" s="16" t="e">
        <f>VLOOKUP(J75,ИНФО!$Y$5:$AD$413,7,0)</f>
        <v>#REF!</v>
      </c>
    </row>
    <row r="76" spans="1:33" ht="15.75" hidden="1" customHeight="1" x14ac:dyDescent="0.3">
      <c r="A76" s="90">
        <v>73</v>
      </c>
      <c r="B76" s="93" t="s">
        <v>394</v>
      </c>
      <c r="C76" s="92" t="s">
        <v>20</v>
      </c>
      <c r="D76" s="108" t="s">
        <v>260</v>
      </c>
      <c r="E76" s="93"/>
      <c r="F76" s="92"/>
      <c r="G76" s="92"/>
      <c r="H76" s="109" t="s">
        <v>425</v>
      </c>
      <c r="I76" s="108" t="s">
        <v>370</v>
      </c>
      <c r="J76" s="93" t="s">
        <v>426</v>
      </c>
      <c r="K76" s="92">
        <v>1</v>
      </c>
      <c r="L76" s="110" t="s">
        <v>152</v>
      </c>
      <c r="M76" s="111"/>
      <c r="N76" s="112" t="s">
        <v>145</v>
      </c>
      <c r="O76" s="40" t="str">
        <f>VLOOKUP(B76,ИНФО!$L$4:$T$172,3,0)</f>
        <v>Другие ВУЗы</v>
      </c>
      <c r="P76" s="38" t="s">
        <v>72</v>
      </c>
      <c r="Q76" s="32">
        <f t="shared" si="4"/>
        <v>73</v>
      </c>
      <c r="R76" s="32" t="str">
        <f>VLOOKUP(B76,ИНФО!$L$4:$T$140,6,0)</f>
        <v>С.Сейфуллин атындағы Қазақ агротехникалық университеті</v>
      </c>
      <c r="S76" s="24" t="s">
        <v>154</v>
      </c>
      <c r="T76" s="32" t="s">
        <v>427</v>
      </c>
      <c r="U76" s="39" t="s">
        <v>260</v>
      </c>
      <c r="V76" s="32" t="s">
        <v>260</v>
      </c>
      <c r="W76" s="32" t="s">
        <v>260</v>
      </c>
      <c r="X76" s="32" t="str">
        <f t="shared" si="5"/>
        <v>Қази Ардақ Асқарұлы</v>
      </c>
      <c r="Y76" s="32" t="e">
        <f>VLOOKUP(J76,ИНФО!$Y$5:$AD$412,6,0)</f>
        <v>#N/A</v>
      </c>
      <c r="Z76" s="32" t="e">
        <f>VLOOKUP(J76,ИНФО!$Y$5:$AD$412,5,0)</f>
        <v>#N/A</v>
      </c>
      <c r="AA76" s="32">
        <f t="shared" si="6"/>
        <v>1</v>
      </c>
      <c r="AB76" s="25" t="str">
        <f>VLOOKUP(L76,ИНФО!$C$21:$D$24,2,0)</f>
        <v>вакант</v>
      </c>
      <c r="AC76" s="32">
        <f t="shared" si="7"/>
        <v>0</v>
      </c>
      <c r="AD76" s="32" t="str">
        <f>VLOOKUP(N76,ИНФО!$C$26:$D$38,2,0)</f>
        <v>Жай</v>
      </c>
      <c r="AE76" s="39" t="str">
        <f>VLOOKUP(B76,ИНФО!$L$4:$T$172,8,0)</f>
        <v>Басқа ВУЗдар</v>
      </c>
      <c r="AF76" s="38" t="s">
        <v>74</v>
      </c>
      <c r="AG76" s="16" t="e">
        <f>VLOOKUP(J76,ИНФО!$Y$5:$AD$413,7,0)</f>
        <v>#N/A</v>
      </c>
    </row>
    <row r="77" spans="1:33" ht="15.75" hidden="1" customHeight="1" x14ac:dyDescent="0.3">
      <c r="A77" s="90">
        <v>74</v>
      </c>
      <c r="B77" s="93" t="s">
        <v>394</v>
      </c>
      <c r="C77" s="92" t="s">
        <v>20</v>
      </c>
      <c r="D77" s="108" t="s">
        <v>260</v>
      </c>
      <c r="E77" s="93"/>
      <c r="F77" s="92"/>
      <c r="G77" s="92"/>
      <c r="H77" s="109" t="s">
        <v>451</v>
      </c>
      <c r="I77" s="108" t="s">
        <v>448</v>
      </c>
      <c r="J77" s="93" t="s">
        <v>452</v>
      </c>
      <c r="K77" s="92">
        <v>1</v>
      </c>
      <c r="L77" s="110" t="s">
        <v>152</v>
      </c>
      <c r="M77" s="111"/>
      <c r="N77" s="112" t="s">
        <v>145</v>
      </c>
      <c r="O77" s="40" t="str">
        <f>VLOOKUP(B77,ИНФО!$L$4:$T$172,3,0)</f>
        <v>Другие ВУЗы</v>
      </c>
      <c r="P77" s="38" t="s">
        <v>72</v>
      </c>
      <c r="Q77" s="46">
        <f t="shared" si="4"/>
        <v>74</v>
      </c>
      <c r="R77" s="32" t="str">
        <f>VLOOKUP(B77,ИНФО!$L$4:$T$140,6,0)</f>
        <v>С.Сейфуллин атындағы Қазақ агротехникалық университеті</v>
      </c>
      <c r="S77" s="24" t="s">
        <v>154</v>
      </c>
      <c r="T77" s="32" t="s">
        <v>453</v>
      </c>
      <c r="U77" s="32" t="s">
        <v>260</v>
      </c>
      <c r="V77" s="32" t="s">
        <v>260</v>
      </c>
      <c r="W77" s="32" t="s">
        <v>260</v>
      </c>
      <c r="X77" s="32" t="str">
        <f t="shared" si="5"/>
        <v xml:space="preserve">Даулетияров Мейрхат Ахмедиярович </v>
      </c>
      <c r="Y77" s="32" t="e">
        <f>VLOOKUP(J77,ИНФО!$Y$5:$AD$412,6,0)</f>
        <v>#N/A</v>
      </c>
      <c r="Z77" s="32" t="e">
        <f>VLOOKUP(J77,ИНФО!$Y$5:$AD$412,5,0)</f>
        <v>#N/A</v>
      </c>
      <c r="AA77" s="32">
        <f t="shared" si="6"/>
        <v>1</v>
      </c>
      <c r="AB77" s="25" t="str">
        <f>VLOOKUP(L77,ИНФО!$C$21:$D$24,2,0)</f>
        <v>вакант</v>
      </c>
      <c r="AC77" s="32">
        <f t="shared" si="7"/>
        <v>0</v>
      </c>
      <c r="AD77" s="32" t="str">
        <f>VLOOKUP(N77,ИНФО!$C$26:$D$38,2,0)</f>
        <v>Жай</v>
      </c>
      <c r="AE77" s="39" t="str">
        <f>VLOOKUP(B77,ИНФО!$L$4:$T$172,8,0)</f>
        <v>Басқа ВУЗдар</v>
      </c>
      <c r="AF77" s="38" t="s">
        <v>74</v>
      </c>
      <c r="AG77" s="16" t="e">
        <f>VLOOKUP(J77,ИНФО!$Y$5:$AD$413,7,0)</f>
        <v>#N/A</v>
      </c>
    </row>
    <row r="78" spans="1:33" ht="15" hidden="1" customHeight="1" x14ac:dyDescent="0.3">
      <c r="A78" s="90">
        <v>75</v>
      </c>
      <c r="B78" s="94" t="s">
        <v>537</v>
      </c>
      <c r="C78" s="92" t="s">
        <v>20</v>
      </c>
      <c r="D78" s="90"/>
      <c r="E78" s="93"/>
      <c r="F78" s="103"/>
      <c r="G78" s="103"/>
      <c r="H78" s="101" t="s">
        <v>541</v>
      </c>
      <c r="I78" s="90" t="s">
        <v>487</v>
      </c>
      <c r="J78" s="93" t="s">
        <v>542</v>
      </c>
      <c r="K78" s="103">
        <v>1</v>
      </c>
      <c r="L78" s="96" t="s">
        <v>152</v>
      </c>
      <c r="M78" s="97"/>
      <c r="N78" s="98" t="s">
        <v>145</v>
      </c>
      <c r="O78" s="18" t="str">
        <f>VLOOKUP(B78,ИНФО!$L$4:$T$172,3,0)</f>
        <v>Другие ВУЗы</v>
      </c>
      <c r="P78" s="11" t="s">
        <v>72</v>
      </c>
      <c r="Q78" s="19">
        <f t="shared" si="4"/>
        <v>75</v>
      </c>
      <c r="R78" s="19" t="str">
        <f>VLOOKUP(B78,ИНФО!$L$4:$T$140,6,0)</f>
        <v>Қ.А. Ясауи атындағы Халықаралық қазақ-түрік университеті</v>
      </c>
      <c r="S78" s="24" t="s">
        <v>154</v>
      </c>
      <c r="T78" s="13" t="s">
        <v>543</v>
      </c>
      <c r="U78" s="12" t="s">
        <v>542</v>
      </c>
      <c r="V78" s="13">
        <v>2</v>
      </c>
      <c r="W78" s="19">
        <v>0</v>
      </c>
      <c r="X78" s="19" t="str">
        <f t="shared" si="5"/>
        <v xml:space="preserve">Гахарманова Гюлан Фахраддиновна </v>
      </c>
      <c r="Y78" s="13" t="e">
        <f>VLOOKUP(J78,ИНФО!$Y$5:$AD$412,6,0)</f>
        <v>#N/A</v>
      </c>
      <c r="Z78" s="19" t="e">
        <f>VLOOKUP(J78,ИНФО!$Y$5:$AD$412,5,0)</f>
        <v>#N/A</v>
      </c>
      <c r="AA78" s="13">
        <f t="shared" si="6"/>
        <v>1</v>
      </c>
      <c r="AB78" s="25" t="str">
        <f>VLOOKUP(L78,ИНФО!$C$21:$D$24,2,0)</f>
        <v>вакант</v>
      </c>
      <c r="AC78" s="19">
        <f t="shared" si="7"/>
        <v>0</v>
      </c>
      <c r="AD78" s="19" t="str">
        <f>VLOOKUP(N78,ИНФО!$C$26:$D$38,2,0)</f>
        <v>Жай</v>
      </c>
      <c r="AE78" s="12" t="str">
        <f>VLOOKUP(B78,ИНФО!$L$4:$T$172,8,0)</f>
        <v>Басқа ВУЗдар</v>
      </c>
      <c r="AF78" s="11" t="s">
        <v>74</v>
      </c>
      <c r="AG78" s="16" t="e">
        <f>VLOOKUP(J78,ИНФО!$Y$5:$AD$413,7,0)</f>
        <v>#N/A</v>
      </c>
    </row>
    <row r="79" spans="1:33" ht="15.75" customHeight="1" x14ac:dyDescent="0.25">
      <c r="A79" s="90">
        <v>76</v>
      </c>
      <c r="B79" s="94" t="s">
        <v>537</v>
      </c>
      <c r="C79" s="92" t="s">
        <v>20</v>
      </c>
      <c r="D79" s="90"/>
      <c r="E79" s="93"/>
      <c r="F79" s="103"/>
      <c r="G79" s="103"/>
      <c r="H79" s="94" t="s">
        <v>548</v>
      </c>
      <c r="I79" s="90" t="s">
        <v>127</v>
      </c>
      <c r="J79" s="93" t="s">
        <v>549</v>
      </c>
      <c r="K79" s="103">
        <v>2</v>
      </c>
      <c r="L79" s="96" t="s">
        <v>152</v>
      </c>
      <c r="M79" s="97"/>
      <c r="N79" s="98" t="s">
        <v>145</v>
      </c>
      <c r="O79" s="23" t="str">
        <f>VLOOKUP(B79,ИНФО!$L$4:$T$172,3,0)</f>
        <v>Другие ВУЗы</v>
      </c>
      <c r="P79" s="11" t="s">
        <v>72</v>
      </c>
      <c r="Q79" s="24">
        <f t="shared" si="4"/>
        <v>76</v>
      </c>
      <c r="R79" s="24" t="str">
        <f>VLOOKUP(B79,ИНФО!$L$4:$T$140,6,0)</f>
        <v>Қ.А. Ясауи атындағы Халықаралық қазақ-түрік университеті</v>
      </c>
      <c r="S79" s="24" t="s">
        <v>154</v>
      </c>
      <c r="T79" s="13" t="s">
        <v>115</v>
      </c>
      <c r="U79" s="25" t="s">
        <v>550</v>
      </c>
      <c r="V79" s="26">
        <v>3</v>
      </c>
      <c r="W79" s="24">
        <v>0</v>
      </c>
      <c r="X79" s="24" t="str">
        <f t="shared" si="5"/>
        <v>Мұхамбет Мұхтархан Сұлтанханұлы</v>
      </c>
      <c r="Y79" s="13" t="str">
        <f>VLOOKUP(J79,ИНФО!$Y$5:$AD$412,6,0)</f>
        <v>Бакалавр</v>
      </c>
      <c r="Z79" s="24" t="str">
        <f>VLOOKUP(J79,ИНФО!$Y$5:$AD$412,5,0)</f>
        <v>4. Өнер</v>
      </c>
      <c r="AA79" s="26">
        <f t="shared" si="6"/>
        <v>2</v>
      </c>
      <c r="AB79" s="25" t="str">
        <f>VLOOKUP(L79,ИНФО!$C$21:$D$24,2,0)</f>
        <v>вакант</v>
      </c>
      <c r="AC79" s="19">
        <f t="shared" si="7"/>
        <v>0</v>
      </c>
      <c r="AD79" s="24" t="str">
        <f>VLOOKUP(N79,ИНФО!$C$26:$D$38,2,0)</f>
        <v>Жай</v>
      </c>
      <c r="AE79" s="25" t="str">
        <f>VLOOKUP(B79,ИНФО!$L$4:$T$172,8,0)</f>
        <v>Басқа ВУЗдар</v>
      </c>
      <c r="AF79" s="11" t="s">
        <v>74</v>
      </c>
      <c r="AG79" s="16" t="e">
        <f>VLOOKUP(J79,ИНФО!$Y$5:$AD$413,7,0)</f>
        <v>#REF!</v>
      </c>
    </row>
    <row r="80" spans="1:33" ht="15.75" customHeight="1" x14ac:dyDescent="0.25">
      <c r="A80" s="90">
        <v>77</v>
      </c>
      <c r="B80" s="91" t="s">
        <v>552</v>
      </c>
      <c r="C80" s="92" t="s">
        <v>20</v>
      </c>
      <c r="D80" s="90"/>
      <c r="E80" s="93"/>
      <c r="F80" s="103"/>
      <c r="G80" s="103"/>
      <c r="H80" s="94" t="s">
        <v>558</v>
      </c>
      <c r="I80" s="90" t="s">
        <v>124</v>
      </c>
      <c r="J80" s="93" t="s">
        <v>559</v>
      </c>
      <c r="K80" s="103">
        <v>3</v>
      </c>
      <c r="L80" s="96" t="s">
        <v>152</v>
      </c>
      <c r="M80" s="103">
        <v>3</v>
      </c>
      <c r="N80" s="98" t="s">
        <v>145</v>
      </c>
      <c r="O80" s="18" t="str">
        <f>VLOOKUP(B80,ИНФО!$L$4:$T$172,3,0)</f>
        <v>Национальные</v>
      </c>
      <c r="P80" s="11" t="s">
        <v>72</v>
      </c>
      <c r="Q80" s="19">
        <f t="shared" si="4"/>
        <v>77</v>
      </c>
      <c r="R80" s="20" t="str">
        <f>VLOOKUP(B80,ИНФО!$L$4:$T$140,6,0)</f>
        <v>Қазақ ұлттық кыздар педагогикалық университеті</v>
      </c>
      <c r="S80" s="24" t="s">
        <v>154</v>
      </c>
      <c r="T80" s="13" t="s">
        <v>112</v>
      </c>
      <c r="U80" s="12" t="s">
        <v>559</v>
      </c>
      <c r="V80" s="13">
        <v>3</v>
      </c>
      <c r="W80" s="19">
        <v>0</v>
      </c>
      <c r="X80" s="19" t="str">
        <f t="shared" si="5"/>
        <v>Қалиева Ақтолқын Қалмаханқызы</v>
      </c>
      <c r="Y80" s="13" t="str">
        <f>VLOOKUP(J80,ИНФО!$Y$5:$AD$412,6,0)</f>
        <v>Бакалавр</v>
      </c>
      <c r="Z80" s="19" t="str">
        <f>VLOOKUP(J80,ИНФО!$Y$5:$AD$412,5,0)</f>
        <v>1. Білім</v>
      </c>
      <c r="AA80" s="13">
        <f t="shared" si="6"/>
        <v>3</v>
      </c>
      <c r="AB80" s="25" t="str">
        <f>VLOOKUP(L80,ИНФО!$C$21:$D$24,2,0)</f>
        <v>вакант</v>
      </c>
      <c r="AC80" s="19">
        <f t="shared" si="7"/>
        <v>3</v>
      </c>
      <c r="AD80" s="19" t="str">
        <f>VLOOKUP(N80,ИНФО!$C$26:$D$38,2,0)</f>
        <v>Жай</v>
      </c>
      <c r="AE80" s="12" t="str">
        <f>VLOOKUP(B80,ИНФО!$L$4:$T$172,8,0)</f>
        <v>Ұлттық</v>
      </c>
      <c r="AF80" s="11" t="s">
        <v>74</v>
      </c>
      <c r="AG80" s="16" t="e">
        <f>VLOOKUP(J80,ИНФО!$Y$5:$AD$413,7,0)</f>
        <v>#REF!</v>
      </c>
    </row>
    <row r="81" spans="1:33" ht="15.75" customHeight="1" x14ac:dyDescent="0.25">
      <c r="A81" s="90">
        <v>78</v>
      </c>
      <c r="B81" s="91" t="s">
        <v>552</v>
      </c>
      <c r="C81" s="92" t="s">
        <v>20</v>
      </c>
      <c r="D81" s="90"/>
      <c r="E81" s="93"/>
      <c r="F81" s="103"/>
      <c r="G81" s="94"/>
      <c r="H81" s="94" t="s">
        <v>560</v>
      </c>
      <c r="I81" s="90" t="s">
        <v>124</v>
      </c>
      <c r="J81" s="93" t="s">
        <v>29</v>
      </c>
      <c r="K81" s="103">
        <v>3</v>
      </c>
      <c r="L81" s="96" t="s">
        <v>152</v>
      </c>
      <c r="M81" s="103" t="s">
        <v>553</v>
      </c>
      <c r="N81" s="98" t="s">
        <v>145</v>
      </c>
      <c r="O81" s="18" t="str">
        <f>VLOOKUP(B81,ИНФО!$L$4:$T$172,3,0)</f>
        <v>Национальные</v>
      </c>
      <c r="P81" s="11" t="s">
        <v>72</v>
      </c>
      <c r="Q81" s="20">
        <f t="shared" si="4"/>
        <v>78</v>
      </c>
      <c r="R81" s="20" t="str">
        <f>VLOOKUP(B81,ИНФО!$L$4:$T$140,6,0)</f>
        <v>Қазақ ұлттық кыздар педагогикалық университеті</v>
      </c>
      <c r="S81" s="24" t="s">
        <v>154</v>
      </c>
      <c r="T81" s="13" t="s">
        <v>112</v>
      </c>
      <c r="U81" s="12" t="s">
        <v>561</v>
      </c>
      <c r="V81" s="13" t="s">
        <v>562</v>
      </c>
      <c r="W81" s="20">
        <v>0</v>
      </c>
      <c r="X81" s="20" t="str">
        <f t="shared" si="5"/>
        <v>Жанай Индира Берікбайқызы</v>
      </c>
      <c r="Y81" s="13" t="str">
        <f>VLOOKUP(J81,ИНФО!$Y$5:$AD$412,6,0)</f>
        <v>Бакалавр</v>
      </c>
      <c r="Z81" s="19" t="str">
        <f>VLOOKUP(J81,ИНФО!$Y$5:$AD$412,5,0)</f>
        <v>1. Білім</v>
      </c>
      <c r="AA81" s="13">
        <f t="shared" si="6"/>
        <v>3</v>
      </c>
      <c r="AB81" s="25" t="str">
        <f>VLOOKUP(L81,ИНФО!$C$21:$D$24,2,0)</f>
        <v>вакант</v>
      </c>
      <c r="AC81" s="20" t="str">
        <f t="shared" si="7"/>
        <v>3  (3г)</v>
      </c>
      <c r="AD81" s="19" t="str">
        <f>VLOOKUP(N81,ИНФО!$C$26:$D$38,2,0)</f>
        <v>Жай</v>
      </c>
      <c r="AE81" s="12" t="str">
        <f>VLOOKUP(B81,ИНФО!$L$4:$T$172,8,0)</f>
        <v>Ұлттық</v>
      </c>
      <c r="AF81" s="11" t="s">
        <v>74</v>
      </c>
      <c r="AG81" s="16" t="e">
        <f>VLOOKUP(J81,ИНФО!$Y$5:$AD$413,7,0)</f>
        <v>#REF!</v>
      </c>
    </row>
    <row r="82" spans="1:33" ht="15.75" customHeight="1" x14ac:dyDescent="0.25">
      <c r="A82" s="90">
        <v>79</v>
      </c>
      <c r="B82" s="91" t="s">
        <v>552</v>
      </c>
      <c r="C82" s="92" t="s">
        <v>20</v>
      </c>
      <c r="D82" s="90"/>
      <c r="E82" s="93"/>
      <c r="F82" s="103"/>
      <c r="G82" s="94"/>
      <c r="H82" s="101" t="s">
        <v>566</v>
      </c>
      <c r="I82" s="90" t="s">
        <v>124</v>
      </c>
      <c r="J82" s="93" t="s">
        <v>29</v>
      </c>
      <c r="K82" s="103">
        <v>3</v>
      </c>
      <c r="L82" s="96" t="s">
        <v>152</v>
      </c>
      <c r="M82" s="103" t="s">
        <v>553</v>
      </c>
      <c r="N82" s="98" t="s">
        <v>145</v>
      </c>
      <c r="O82" s="18" t="str">
        <f>VLOOKUP(B82,ИНФО!$L$4:$T$172,3,0)</f>
        <v>Национальные</v>
      </c>
      <c r="P82" s="11" t="s">
        <v>72</v>
      </c>
      <c r="Q82" s="19">
        <f t="shared" si="4"/>
        <v>79</v>
      </c>
      <c r="R82" s="19" t="str">
        <f>VLOOKUP(B82,ИНФО!$L$4:$T$140,6,0)</f>
        <v>Қазақ ұлттық кыздар педагогикалық университеті</v>
      </c>
      <c r="S82" s="24" t="s">
        <v>154</v>
      </c>
      <c r="T82" s="13" t="s">
        <v>112</v>
      </c>
      <c r="U82" s="12" t="s">
        <v>561</v>
      </c>
      <c r="V82" s="13" t="s">
        <v>562</v>
      </c>
      <c r="W82" s="19">
        <v>0</v>
      </c>
      <c r="X82" s="19" t="str">
        <f t="shared" si="5"/>
        <v>Тойбакарова Нагима Канаткизи</v>
      </c>
      <c r="Y82" s="13" t="str">
        <f>VLOOKUP(J82,ИНФО!$Y$5:$AD$412,6,0)</f>
        <v>Бакалавр</v>
      </c>
      <c r="Z82" s="19" t="str">
        <f>VLOOKUP(J82,ИНФО!$Y$5:$AD$412,5,0)</f>
        <v>1. Білім</v>
      </c>
      <c r="AA82" s="13">
        <f t="shared" si="6"/>
        <v>3</v>
      </c>
      <c r="AB82" s="25" t="str">
        <f>VLOOKUP(L82,ИНФО!$C$21:$D$24,2,0)</f>
        <v>вакант</v>
      </c>
      <c r="AC82" s="19" t="str">
        <f t="shared" si="7"/>
        <v>3  (3г)</v>
      </c>
      <c r="AD82" s="19" t="str">
        <f>VLOOKUP(N82,ИНФО!$C$26:$D$38,2,0)</f>
        <v>Жай</v>
      </c>
      <c r="AE82" s="12" t="str">
        <f>VLOOKUP(B82,ИНФО!$L$4:$T$172,8,0)</f>
        <v>Ұлттық</v>
      </c>
      <c r="AF82" s="11" t="s">
        <v>74</v>
      </c>
      <c r="AG82" s="16" t="e">
        <f>VLOOKUP(J82,ИНФО!$Y$5:$AD$413,7,0)</f>
        <v>#REF!</v>
      </c>
    </row>
    <row r="83" spans="1:33" ht="15.75" customHeight="1" x14ac:dyDescent="0.25">
      <c r="A83" s="90">
        <v>80</v>
      </c>
      <c r="B83" s="113" t="s">
        <v>575</v>
      </c>
      <c r="C83" s="92" t="s">
        <v>20</v>
      </c>
      <c r="D83" s="90" t="s">
        <v>260</v>
      </c>
      <c r="E83" s="93"/>
      <c r="F83" s="94"/>
      <c r="G83" s="94"/>
      <c r="H83" s="94" t="s">
        <v>594</v>
      </c>
      <c r="I83" s="90" t="s">
        <v>130</v>
      </c>
      <c r="J83" s="94" t="s">
        <v>33</v>
      </c>
      <c r="K83" s="94">
        <v>2</v>
      </c>
      <c r="L83" s="114" t="s">
        <v>152</v>
      </c>
      <c r="M83" s="97"/>
      <c r="N83" s="115" t="s">
        <v>145</v>
      </c>
      <c r="O83" s="18" t="str">
        <f>VLOOKUP(B83,ИНФО!$L$4:$T$172,3,0)</f>
        <v>Другие ВУЗы</v>
      </c>
      <c r="P83" s="11" t="s">
        <v>72</v>
      </c>
      <c r="Q83" s="19">
        <f t="shared" si="4"/>
        <v>80</v>
      </c>
      <c r="R83" s="19" t="str">
        <f>VLOOKUP(B83,ИНФО!$L$4:$T$140,6,0)</f>
        <v>С.Торайғыров атындағы Павлодар мемлекеттік университеті</v>
      </c>
      <c r="S83" s="24" t="s">
        <v>154</v>
      </c>
      <c r="T83" s="13" t="s">
        <v>247</v>
      </c>
      <c r="U83" s="12" t="s">
        <v>260</v>
      </c>
      <c r="V83" s="13" t="s">
        <v>260</v>
      </c>
      <c r="W83" s="19" t="s">
        <v>260</v>
      </c>
      <c r="X83" s="19" t="str">
        <f t="shared" si="5"/>
        <v>Файзолла Әлішер Саматұлы</v>
      </c>
      <c r="Y83" s="13" t="str">
        <f>VLOOKUP(J83,ИНФО!$Y$5:$AD$412,6,0)</f>
        <v>Бакалавр</v>
      </c>
      <c r="Z83" s="19" t="str">
        <f>VLOOKUP(J83,ИНФО!$Y$5:$AD$412,5,0)</f>
        <v>7. Техникалық ғылымдар жəне технологиялар</v>
      </c>
      <c r="AA83" s="13">
        <f t="shared" si="6"/>
        <v>2</v>
      </c>
      <c r="AB83" s="25" t="str">
        <f>VLOOKUP(L83,ИНФО!$C$21:$D$24,2,0)</f>
        <v>вакант</v>
      </c>
      <c r="AC83" s="19">
        <f t="shared" si="7"/>
        <v>0</v>
      </c>
      <c r="AD83" s="19" t="str">
        <f>VLOOKUP(N83,ИНФО!$C$26:$D$38,2,0)</f>
        <v>Жай</v>
      </c>
      <c r="AE83" s="12" t="str">
        <f>VLOOKUP(B83,ИНФО!$L$4:$T$172,8,0)</f>
        <v>Басқа ВУЗдар</v>
      </c>
      <c r="AF83" s="11" t="s">
        <v>74</v>
      </c>
      <c r="AG83" s="16" t="e">
        <f>VLOOKUP(J83,ИНФО!$Y$5:$AD$413,7,0)</f>
        <v>#REF!</v>
      </c>
    </row>
    <row r="84" spans="1:33" ht="15.75" hidden="1" customHeight="1" x14ac:dyDescent="0.3">
      <c r="A84" s="90">
        <v>81</v>
      </c>
      <c r="B84" s="113" t="s">
        <v>575</v>
      </c>
      <c r="C84" s="92" t="s">
        <v>20</v>
      </c>
      <c r="D84" s="90" t="s">
        <v>260</v>
      </c>
      <c r="E84" s="93"/>
      <c r="F84" s="94"/>
      <c r="G84" s="94"/>
      <c r="H84" s="94" t="s">
        <v>595</v>
      </c>
      <c r="I84" s="90" t="s">
        <v>384</v>
      </c>
      <c r="J84" s="94" t="s">
        <v>243</v>
      </c>
      <c r="K84" s="94">
        <v>1</v>
      </c>
      <c r="L84" s="114" t="s">
        <v>152</v>
      </c>
      <c r="M84" s="97"/>
      <c r="N84" s="115" t="s">
        <v>145</v>
      </c>
      <c r="O84" s="18" t="str">
        <f>VLOOKUP(B84,ИНФО!$L$4:$T$172,3,0)</f>
        <v>Другие ВУЗы</v>
      </c>
      <c r="P84" s="11" t="s">
        <v>72</v>
      </c>
      <c r="Q84" s="19">
        <f t="shared" si="4"/>
        <v>81</v>
      </c>
      <c r="R84" s="19" t="str">
        <f>VLOOKUP(B84,ИНФО!$L$4:$T$140,6,0)</f>
        <v>С.Торайғыров атындағы Павлодар мемлекеттік университеті</v>
      </c>
      <c r="S84" s="24" t="s">
        <v>154</v>
      </c>
      <c r="T84" s="13" t="s">
        <v>385</v>
      </c>
      <c r="U84" s="12" t="s">
        <v>260</v>
      </c>
      <c r="V84" s="13" t="s">
        <v>260</v>
      </c>
      <c r="W84" s="19" t="s">
        <v>260</v>
      </c>
      <c r="X84" s="19" t="str">
        <f t="shared" si="5"/>
        <v>Жангазинов Темирлан Ризаевич</v>
      </c>
      <c r="Y84" s="13" t="e">
        <f>VLOOKUP(J84,ИНФО!$Y$5:$AD$412,6,0)</f>
        <v>#N/A</v>
      </c>
      <c r="Z84" s="19" t="e">
        <f>VLOOKUP(J84,ИНФО!$Y$5:$AD$412,5,0)</f>
        <v>#N/A</v>
      </c>
      <c r="AA84" s="13">
        <f t="shared" si="6"/>
        <v>1</v>
      </c>
      <c r="AB84" s="25" t="str">
        <f>VLOOKUP(L84,ИНФО!$C$21:$D$24,2,0)</f>
        <v>вакант</v>
      </c>
      <c r="AC84" s="19">
        <f t="shared" si="7"/>
        <v>0</v>
      </c>
      <c r="AD84" s="19" t="str">
        <f>VLOOKUP(N84,ИНФО!$C$26:$D$38,2,0)</f>
        <v>Жай</v>
      </c>
      <c r="AE84" s="12" t="str">
        <f>VLOOKUP(B84,ИНФО!$L$4:$T$172,8,0)</f>
        <v>Басқа ВУЗдар</v>
      </c>
      <c r="AF84" s="11" t="s">
        <v>74</v>
      </c>
      <c r="AG84" s="16" t="e">
        <f>VLOOKUP(J84,ИНФО!$Y$5:$AD$413,7,0)</f>
        <v>#N/A</v>
      </c>
    </row>
    <row r="85" spans="1:33" ht="15.75" customHeight="1" x14ac:dyDescent="0.25">
      <c r="A85" s="90">
        <v>82</v>
      </c>
      <c r="B85" s="94" t="s">
        <v>609</v>
      </c>
      <c r="C85" s="92" t="s">
        <v>20</v>
      </c>
      <c r="D85" s="116" t="s">
        <v>260</v>
      </c>
      <c r="E85" s="117"/>
      <c r="F85" s="118"/>
      <c r="G85" s="118"/>
      <c r="H85" s="119" t="s">
        <v>615</v>
      </c>
      <c r="I85" s="120" t="s">
        <v>131</v>
      </c>
      <c r="J85" s="121" t="s">
        <v>140</v>
      </c>
      <c r="K85" s="118">
        <v>2</v>
      </c>
      <c r="L85" s="96" t="s">
        <v>152</v>
      </c>
      <c r="M85" s="122"/>
      <c r="N85" s="123" t="s">
        <v>145</v>
      </c>
      <c r="O85" s="72" t="str">
        <f>VLOOKUP(B85,ИНФО!$L$4:$T$172,3,0)</f>
        <v>Другие ВУЗы</v>
      </c>
      <c r="P85" s="69" t="s">
        <v>72</v>
      </c>
      <c r="Q85" s="71">
        <f t="shared" si="4"/>
        <v>82</v>
      </c>
      <c r="R85" s="73" t="str">
        <f>VLOOKUP(B85,ИНФО!$L$4:$T$140,6,0)</f>
        <v>Жәңгір хан атындағы Батыс Қазақстан аграрлық-техникалық университеті</v>
      </c>
      <c r="S85" s="24" t="s">
        <v>154</v>
      </c>
      <c r="T85" s="86" t="s">
        <v>119</v>
      </c>
      <c r="U85" s="87" t="s">
        <v>260</v>
      </c>
      <c r="V85" s="70" t="s">
        <v>260</v>
      </c>
      <c r="W85" s="71" t="s">
        <v>260</v>
      </c>
      <c r="X85" s="73" t="str">
        <f t="shared" si="5"/>
        <v xml:space="preserve">Хасенов Эльнар Асылбекович </v>
      </c>
      <c r="Y85" s="86" t="str">
        <f>VLOOKUP(J85,ИНФО!$Y$5:$AD$412,6,0)</f>
        <v>Бакалавр</v>
      </c>
      <c r="Z85" s="73" t="str">
        <f>VLOOKUP(J85,ИНФО!$Y$5:$AD$412,5,0)</f>
        <v>8. Ауылшаруашылық ғылымдары</v>
      </c>
      <c r="AA85" s="70">
        <f t="shared" si="6"/>
        <v>2</v>
      </c>
      <c r="AB85" s="25" t="str">
        <f>VLOOKUP(L85,ИНФО!$C$21:$D$24,2,0)</f>
        <v>вакант</v>
      </c>
      <c r="AC85" s="71">
        <f t="shared" si="7"/>
        <v>0</v>
      </c>
      <c r="AD85" s="71" t="str">
        <f>VLOOKUP(N85,ИНФО!$C$26:$D$38,2,0)</f>
        <v>Жай</v>
      </c>
      <c r="AE85" s="74" t="str">
        <f>VLOOKUP(B85,ИНФО!$L$4:$T$172,8,0)</f>
        <v>Басқа ВУЗдар</v>
      </c>
      <c r="AF85" s="69" t="s">
        <v>74</v>
      </c>
      <c r="AG85" s="16" t="e">
        <f>VLOOKUP(J85,ИНФО!$Y$5:$AD$413,7,0)</f>
        <v>#REF!</v>
      </c>
    </row>
    <row r="86" spans="1:33" ht="15.75" customHeight="1" x14ac:dyDescent="0.25">
      <c r="A86" s="90">
        <v>83</v>
      </c>
      <c r="B86" s="94" t="s">
        <v>609</v>
      </c>
      <c r="C86" s="92" t="s">
        <v>20</v>
      </c>
      <c r="D86" s="116" t="s">
        <v>260</v>
      </c>
      <c r="E86" s="117"/>
      <c r="F86" s="118"/>
      <c r="G86" s="118"/>
      <c r="H86" s="119" t="s">
        <v>616</v>
      </c>
      <c r="I86" s="120" t="s">
        <v>131</v>
      </c>
      <c r="J86" s="121" t="s">
        <v>429</v>
      </c>
      <c r="K86" s="118">
        <v>2</v>
      </c>
      <c r="L86" s="96" t="s">
        <v>152</v>
      </c>
      <c r="M86" s="122"/>
      <c r="N86" s="123" t="s">
        <v>149</v>
      </c>
      <c r="O86" s="72" t="str">
        <f>VLOOKUP(B86,ИНФО!$L$4:$T$172,3,0)</f>
        <v>Другие ВУЗы</v>
      </c>
      <c r="P86" s="69" t="s">
        <v>72</v>
      </c>
      <c r="Q86" s="71">
        <f t="shared" si="4"/>
        <v>83</v>
      </c>
      <c r="R86" s="73" t="str">
        <f>VLOOKUP(B86,ИНФО!$L$4:$T$140,6,0)</f>
        <v>Жәңгір хан атындағы Батыс Қазақстан аграрлық-техникалық университеті</v>
      </c>
      <c r="S86" s="24" t="s">
        <v>154</v>
      </c>
      <c r="T86" s="86" t="s">
        <v>119</v>
      </c>
      <c r="U86" s="87" t="s">
        <v>260</v>
      </c>
      <c r="V86" s="70" t="s">
        <v>260</v>
      </c>
      <c r="W86" s="71" t="s">
        <v>260</v>
      </c>
      <c r="X86" s="73" t="str">
        <f t="shared" si="5"/>
        <v>Есенбаев Улыкбек Серикович</v>
      </c>
      <c r="Y86" s="86" t="str">
        <f>VLOOKUP(J86,ИНФО!$Y$5:$AD$412,6,0)</f>
        <v>Бакалавр</v>
      </c>
      <c r="Z86" s="73" t="str">
        <f>VLOOKUP(J86,ИНФО!$Y$5:$AD$412,5,0)</f>
        <v>8. Ауылшаруашылық ғылымдары</v>
      </c>
      <c r="AA86" s="70">
        <f t="shared" si="6"/>
        <v>2</v>
      </c>
      <c r="AB86" s="25" t="str">
        <f>VLOOKUP(L86,ИНФО!$C$21:$D$24,2,0)</f>
        <v>вакант</v>
      </c>
      <c r="AC86" s="71">
        <f t="shared" si="7"/>
        <v>0</v>
      </c>
      <c r="AD86" s="71" t="str">
        <f>VLOOKUP(N86,ИНФО!$C$26:$D$38,2,0)</f>
        <v>Серпин («Мәңгілік ел жастары – индустрияға!»)</v>
      </c>
      <c r="AE86" s="74" t="str">
        <f>VLOOKUP(B86,ИНФО!$L$4:$T$172,8,0)</f>
        <v>Басқа ВУЗдар</v>
      </c>
      <c r="AF86" s="69" t="s">
        <v>74</v>
      </c>
      <c r="AG86" s="16" t="e">
        <f>VLOOKUP(J86,ИНФО!$Y$5:$AD$413,7,0)</f>
        <v>#REF!</v>
      </c>
    </row>
    <row r="87" spans="1:33" ht="15.75" customHeight="1" x14ac:dyDescent="0.25">
      <c r="A87" s="90">
        <v>84</v>
      </c>
      <c r="B87" s="94" t="s">
        <v>609</v>
      </c>
      <c r="C87" s="92" t="s">
        <v>20</v>
      </c>
      <c r="D87" s="116" t="s">
        <v>260</v>
      </c>
      <c r="E87" s="117"/>
      <c r="F87" s="118"/>
      <c r="G87" s="118"/>
      <c r="H87" s="119" t="s">
        <v>617</v>
      </c>
      <c r="I87" s="120" t="s">
        <v>131</v>
      </c>
      <c r="J87" s="121" t="s">
        <v>18</v>
      </c>
      <c r="K87" s="118">
        <v>2</v>
      </c>
      <c r="L87" s="96" t="s">
        <v>152</v>
      </c>
      <c r="M87" s="122"/>
      <c r="N87" s="123" t="s">
        <v>149</v>
      </c>
      <c r="O87" s="72" t="str">
        <f>VLOOKUP(B87,ИНФО!$L$4:$T$172,3,0)</f>
        <v>Другие ВУЗы</v>
      </c>
      <c r="P87" s="69" t="s">
        <v>72</v>
      </c>
      <c r="Q87" s="71">
        <f t="shared" si="4"/>
        <v>84</v>
      </c>
      <c r="R87" s="88" t="str">
        <f>VLOOKUP(B87,ИНФО!$L$4:$T$140,6,0)</f>
        <v>Жәңгір хан атындағы Батыс Қазақстан аграрлық-техникалық университеті</v>
      </c>
      <c r="S87" s="24" t="s">
        <v>154</v>
      </c>
      <c r="T87" s="86" t="s">
        <v>119</v>
      </c>
      <c r="U87" s="87" t="s">
        <v>260</v>
      </c>
      <c r="V87" s="70" t="s">
        <v>260</v>
      </c>
      <c r="W87" s="71" t="s">
        <v>260</v>
      </c>
      <c r="X87" s="73" t="str">
        <f t="shared" si="5"/>
        <v>Абдулла Есет Асқарұлы</v>
      </c>
      <c r="Y87" s="86" t="str">
        <f>VLOOKUP(J87,ИНФО!$Y$5:$AD$412,6,0)</f>
        <v>Бакалавр</v>
      </c>
      <c r="Z87" s="73" t="str">
        <f>VLOOKUP(J87,ИНФО!$Y$5:$AD$412,5,0)</f>
        <v>8. Ауылшаруашылық ғылымдары</v>
      </c>
      <c r="AA87" s="70">
        <f t="shared" si="6"/>
        <v>2</v>
      </c>
      <c r="AB87" s="25" t="str">
        <f>VLOOKUP(L87,ИНФО!$C$21:$D$24,2,0)</f>
        <v>вакант</v>
      </c>
      <c r="AC87" s="71">
        <f t="shared" si="7"/>
        <v>0</v>
      </c>
      <c r="AD87" s="71" t="str">
        <f>VLOOKUP(N87,ИНФО!$C$26:$D$38,2,0)</f>
        <v>Серпин («Мәңгілік ел жастары – индустрияға!»)</v>
      </c>
      <c r="AE87" s="74" t="str">
        <f>VLOOKUP(B87,ИНФО!$L$4:$T$172,8,0)</f>
        <v>Басқа ВУЗдар</v>
      </c>
      <c r="AF87" s="69" t="s">
        <v>74</v>
      </c>
      <c r="AG87" s="16" t="e">
        <f>VLOOKUP(J87,ИНФО!$Y$5:$AD$413,7,0)</f>
        <v>#REF!</v>
      </c>
    </row>
    <row r="88" spans="1:33" ht="15.75" hidden="1" customHeight="1" x14ac:dyDescent="0.3">
      <c r="A88" s="90">
        <v>85</v>
      </c>
      <c r="B88" s="91" t="s">
        <v>627</v>
      </c>
      <c r="C88" s="92" t="s">
        <v>20</v>
      </c>
      <c r="D88" s="90" t="s">
        <v>260</v>
      </c>
      <c r="E88" s="93"/>
      <c r="F88" s="94"/>
      <c r="G88" s="94"/>
      <c r="H88" s="94" t="s">
        <v>633</v>
      </c>
      <c r="I88" s="90" t="s">
        <v>250</v>
      </c>
      <c r="J88" s="93" t="s">
        <v>364</v>
      </c>
      <c r="K88" s="94">
        <v>1</v>
      </c>
      <c r="L88" s="98" t="s">
        <v>152</v>
      </c>
      <c r="M88" s="97" t="s">
        <v>634</v>
      </c>
      <c r="N88" s="98" t="s">
        <v>145</v>
      </c>
      <c r="O88" s="23" t="str">
        <f>VLOOKUP(B88,ИНФО!$L$4:$T$172,3,0)</f>
        <v>Другие ВУЗы</v>
      </c>
      <c r="P88" s="11" t="s">
        <v>72</v>
      </c>
      <c r="Q88" s="24">
        <f t="shared" si="4"/>
        <v>85</v>
      </c>
      <c r="R88" s="24" t="str">
        <f>VLOOKUP(B88,ИНФО!$L$4:$T$140,6,0)</f>
        <v>Шәкәрім атындағы Семей қ. мемлекеттік университеті</v>
      </c>
      <c r="S88" s="24" t="s">
        <v>154</v>
      </c>
      <c r="T88" s="13" t="s">
        <v>365</v>
      </c>
      <c r="U88" s="25" t="s">
        <v>260</v>
      </c>
      <c r="V88" s="26" t="s">
        <v>260</v>
      </c>
      <c r="W88" s="24" t="s">
        <v>260</v>
      </c>
      <c r="X88" s="24" t="str">
        <f t="shared" si="5"/>
        <v>Қаламов 
Берікқан Ержанұлы</v>
      </c>
      <c r="Y88" s="13" t="e">
        <f>VLOOKUP(J88,ИНФО!$Y$5:$AD$412,6,0)</f>
        <v>#N/A</v>
      </c>
      <c r="Z88" s="24" t="e">
        <f>VLOOKUP(J88,ИНФО!$Y$5:$AD$412,5,0)</f>
        <v>#N/A</v>
      </c>
      <c r="AA88" s="26">
        <f t="shared" si="6"/>
        <v>1</v>
      </c>
      <c r="AB88" s="25" t="str">
        <f>VLOOKUP(L88,ИНФО!$C$21:$D$24,2,0)</f>
        <v>вакант</v>
      </c>
      <c r="AC88" s="19" t="str">
        <f t="shared" si="7"/>
        <v>сокращенный срок обучения</v>
      </c>
      <c r="AD88" s="24" t="str">
        <f>VLOOKUP(N88,ИНФО!$C$26:$D$38,2,0)</f>
        <v>Жай</v>
      </c>
      <c r="AE88" s="25" t="str">
        <f>VLOOKUP(B88,ИНФО!$L$4:$T$172,8,0)</f>
        <v>Басқа ВУЗдар</v>
      </c>
      <c r="AF88" s="11" t="s">
        <v>74</v>
      </c>
      <c r="AG88" s="16" t="e">
        <f>VLOOKUP(J88,ИНФО!$Y$5:$AD$413,7,0)</f>
        <v>#N/A</v>
      </c>
    </row>
    <row r="89" spans="1:33" ht="15.75" customHeight="1" x14ac:dyDescent="0.25">
      <c r="A89" s="90">
        <v>86</v>
      </c>
      <c r="B89" s="91" t="s">
        <v>627</v>
      </c>
      <c r="C89" s="92" t="s">
        <v>20</v>
      </c>
      <c r="D89" s="90" t="s">
        <v>260</v>
      </c>
      <c r="E89" s="93"/>
      <c r="F89" s="94"/>
      <c r="G89" s="94"/>
      <c r="H89" s="94" t="s">
        <v>635</v>
      </c>
      <c r="I89" s="90" t="s">
        <v>130</v>
      </c>
      <c r="J89" s="93" t="s">
        <v>150</v>
      </c>
      <c r="K89" s="94">
        <v>2</v>
      </c>
      <c r="L89" s="98" t="s">
        <v>152</v>
      </c>
      <c r="M89" s="97"/>
      <c r="N89" s="98" t="s">
        <v>149</v>
      </c>
      <c r="O89" s="23" t="str">
        <f>VLOOKUP(B89,ИНФО!$L$4:$T$172,3,0)</f>
        <v>Другие ВУЗы</v>
      </c>
      <c r="P89" s="11" t="s">
        <v>72</v>
      </c>
      <c r="Q89" s="24">
        <f t="shared" si="4"/>
        <v>86</v>
      </c>
      <c r="R89" s="24" t="str">
        <f>VLOOKUP(B89,ИНФО!$L$4:$T$140,6,0)</f>
        <v>Шәкәрім атындағы Семей қ. мемлекеттік университеті</v>
      </c>
      <c r="S89" s="24" t="s">
        <v>154</v>
      </c>
      <c r="T89" s="13" t="s">
        <v>247</v>
      </c>
      <c r="U89" s="25" t="s">
        <v>260</v>
      </c>
      <c r="V89" s="26" t="s">
        <v>260</v>
      </c>
      <c r="W89" s="24" t="s">
        <v>260</v>
      </c>
      <c r="X89" s="24" t="str">
        <f t="shared" si="5"/>
        <v>Тәттібек Бақдәулет Полатбекұлы</v>
      </c>
      <c r="Y89" s="13" t="str">
        <f>VLOOKUP(J89,ИНФО!$Y$5:$AD$412,6,0)</f>
        <v>Бакалавр</v>
      </c>
      <c r="Z89" s="24" t="str">
        <f>VLOOKUP(J89,ИНФО!$Y$5:$AD$412,5,0)</f>
        <v>7. Техникалық ғылымдар жəне технологиялар</v>
      </c>
      <c r="AA89" s="26">
        <f t="shared" si="6"/>
        <v>2</v>
      </c>
      <c r="AB89" s="25" t="str">
        <f>VLOOKUP(L89,ИНФО!$C$21:$D$24,2,0)</f>
        <v>вакант</v>
      </c>
      <c r="AC89" s="19">
        <f t="shared" si="7"/>
        <v>0</v>
      </c>
      <c r="AD89" s="24" t="str">
        <f>VLOOKUP(N89,ИНФО!$C$26:$D$38,2,0)</f>
        <v>Серпин («Мәңгілік ел жастары – индустрияға!»)</v>
      </c>
      <c r="AE89" s="25" t="str">
        <f>VLOOKUP(B89,ИНФО!$L$4:$T$172,8,0)</f>
        <v>Басқа ВУЗдар</v>
      </c>
      <c r="AF89" s="11" t="s">
        <v>74</v>
      </c>
      <c r="AG89" s="16" t="e">
        <f>VLOOKUP(J89,ИНФО!$Y$5:$AD$413,7,0)</f>
        <v>#REF!</v>
      </c>
    </row>
    <row r="90" spans="1:33" ht="15.75" hidden="1" customHeight="1" x14ac:dyDescent="0.3">
      <c r="A90" s="90">
        <v>87</v>
      </c>
      <c r="B90" s="91" t="s">
        <v>627</v>
      </c>
      <c r="C90" s="92" t="s">
        <v>20</v>
      </c>
      <c r="D90" s="90" t="s">
        <v>260</v>
      </c>
      <c r="E90" s="93"/>
      <c r="F90" s="94"/>
      <c r="G90" s="94"/>
      <c r="H90" s="94" t="s">
        <v>636</v>
      </c>
      <c r="I90" s="90" t="s">
        <v>250</v>
      </c>
      <c r="J90" s="93" t="s">
        <v>315</v>
      </c>
      <c r="K90" s="94">
        <v>1</v>
      </c>
      <c r="L90" s="98" t="s">
        <v>152</v>
      </c>
      <c r="M90" s="97"/>
      <c r="N90" s="98" t="s">
        <v>145</v>
      </c>
      <c r="O90" s="23" t="str">
        <f>VLOOKUP(B90,ИНФО!$L$4:$T$172,3,0)</f>
        <v>Другие ВУЗы</v>
      </c>
      <c r="P90" s="11" t="s">
        <v>72</v>
      </c>
      <c r="Q90" s="24">
        <f t="shared" si="4"/>
        <v>87</v>
      </c>
      <c r="R90" s="24" t="str">
        <f>VLOOKUP(B90,ИНФО!$L$4:$T$140,6,0)</f>
        <v>Шәкәрім атындағы Семей қ. мемлекеттік университеті</v>
      </c>
      <c r="S90" s="24" t="s">
        <v>154</v>
      </c>
      <c r="T90" s="13" t="s">
        <v>274</v>
      </c>
      <c r="U90" s="25" t="s">
        <v>260</v>
      </c>
      <c r="V90" s="26" t="s">
        <v>260</v>
      </c>
      <c r="W90" s="24" t="s">
        <v>260</v>
      </c>
      <c r="X90" s="24" t="str">
        <f t="shared" si="5"/>
        <v xml:space="preserve">Қожақанов 
Дарын 
Дастанұлы
</v>
      </c>
      <c r="Y90" s="13" t="e">
        <f>VLOOKUP(J90,ИНФО!$Y$5:$AD$412,6,0)</f>
        <v>#N/A</v>
      </c>
      <c r="Z90" s="24" t="e">
        <f>VLOOKUP(J90,ИНФО!$Y$5:$AD$412,5,0)</f>
        <v>#N/A</v>
      </c>
      <c r="AA90" s="26">
        <f t="shared" si="6"/>
        <v>1</v>
      </c>
      <c r="AB90" s="25" t="str">
        <f>VLOOKUP(L90,ИНФО!$C$21:$D$24,2,0)</f>
        <v>вакант</v>
      </c>
      <c r="AC90" s="19">
        <f t="shared" si="7"/>
        <v>0</v>
      </c>
      <c r="AD90" s="24" t="str">
        <f>VLOOKUP(N90,ИНФО!$C$26:$D$38,2,0)</f>
        <v>Жай</v>
      </c>
      <c r="AE90" s="25" t="str">
        <f>VLOOKUP(B90,ИНФО!$L$4:$T$172,8,0)</f>
        <v>Басқа ВУЗдар</v>
      </c>
      <c r="AF90" s="11" t="s">
        <v>74</v>
      </c>
      <c r="AG90" s="16" t="e">
        <f>VLOOKUP(J90,ИНФО!$Y$5:$AD$413,7,0)</f>
        <v>#N/A</v>
      </c>
    </row>
    <row r="91" spans="1:33" ht="15.75" customHeight="1" x14ac:dyDescent="0.25">
      <c r="A91" s="90">
        <v>88</v>
      </c>
      <c r="B91" s="91" t="s">
        <v>627</v>
      </c>
      <c r="C91" s="92" t="s">
        <v>20</v>
      </c>
      <c r="D91" s="90" t="s">
        <v>260</v>
      </c>
      <c r="E91" s="93"/>
      <c r="F91" s="94"/>
      <c r="G91" s="94"/>
      <c r="H91" s="94" t="s">
        <v>637</v>
      </c>
      <c r="I91" s="90" t="s">
        <v>130</v>
      </c>
      <c r="J91" s="93" t="s">
        <v>330</v>
      </c>
      <c r="K91" s="94">
        <v>2</v>
      </c>
      <c r="L91" s="98" t="s">
        <v>152</v>
      </c>
      <c r="M91" s="97"/>
      <c r="N91" s="98" t="s">
        <v>145</v>
      </c>
      <c r="O91" s="23" t="str">
        <f>VLOOKUP(B91,ИНФО!$L$4:$T$172,3,0)</f>
        <v>Другие ВУЗы</v>
      </c>
      <c r="P91" s="11" t="s">
        <v>72</v>
      </c>
      <c r="Q91" s="24">
        <f t="shared" si="4"/>
        <v>88</v>
      </c>
      <c r="R91" s="24" t="str">
        <f>VLOOKUP(B91,ИНФО!$L$4:$T$140,6,0)</f>
        <v>Шәкәрім атындағы Семей қ. мемлекеттік университеті</v>
      </c>
      <c r="S91" s="24" t="s">
        <v>154</v>
      </c>
      <c r="T91" s="13" t="s">
        <v>247</v>
      </c>
      <c r="U91" s="25" t="s">
        <v>260</v>
      </c>
      <c r="V91" s="26" t="s">
        <v>260</v>
      </c>
      <c r="W91" s="24" t="s">
        <v>260</v>
      </c>
      <c r="X91" s="24" t="str">
        <f t="shared" si="5"/>
        <v>Тавкубаева Альмира Амангельдыевна</v>
      </c>
      <c r="Y91" s="13" t="str">
        <f>VLOOKUP(J91,ИНФО!$Y$5:$AD$412,6,0)</f>
        <v>Бакалавр</v>
      </c>
      <c r="Z91" s="24" t="str">
        <f>VLOOKUP(J91,ИНФО!$Y$5:$AD$412,5,0)</f>
        <v>7. Техникалық ғылымдар жəне технологиялар</v>
      </c>
      <c r="AA91" s="26">
        <f t="shared" si="6"/>
        <v>2</v>
      </c>
      <c r="AB91" s="25" t="str">
        <f>VLOOKUP(L91,ИНФО!$C$21:$D$24,2,0)</f>
        <v>вакант</v>
      </c>
      <c r="AC91" s="19">
        <f t="shared" si="7"/>
        <v>0</v>
      </c>
      <c r="AD91" s="24" t="str">
        <f>VLOOKUP(N91,ИНФО!$C$26:$D$38,2,0)</f>
        <v>Жай</v>
      </c>
      <c r="AE91" s="25" t="str">
        <f>VLOOKUP(B91,ИНФО!$L$4:$T$172,8,0)</f>
        <v>Басқа ВУЗдар</v>
      </c>
      <c r="AF91" s="11" t="s">
        <v>74</v>
      </c>
      <c r="AG91" s="16" t="e">
        <f>VLOOKUP(J91,ИНФО!$Y$5:$AD$413,7,0)</f>
        <v>#REF!</v>
      </c>
    </row>
    <row r="92" spans="1:33" ht="15.75" customHeight="1" x14ac:dyDescent="0.25">
      <c r="A92" s="90">
        <v>89</v>
      </c>
      <c r="B92" s="91" t="s">
        <v>627</v>
      </c>
      <c r="C92" s="92" t="s">
        <v>20</v>
      </c>
      <c r="D92" s="90" t="s">
        <v>260</v>
      </c>
      <c r="E92" s="93"/>
      <c r="F92" s="94"/>
      <c r="G92" s="94"/>
      <c r="H92" s="94" t="s">
        <v>638</v>
      </c>
      <c r="I92" s="90" t="s">
        <v>130</v>
      </c>
      <c r="J92" s="93" t="s">
        <v>639</v>
      </c>
      <c r="K92" s="94">
        <v>2</v>
      </c>
      <c r="L92" s="98" t="s">
        <v>152</v>
      </c>
      <c r="M92" s="97"/>
      <c r="N92" s="98" t="s">
        <v>145</v>
      </c>
      <c r="O92" s="23" t="str">
        <f>VLOOKUP(B92,ИНФО!$L$4:$T$172,3,0)</f>
        <v>Другие ВУЗы</v>
      </c>
      <c r="P92" s="11" t="s">
        <v>72</v>
      </c>
      <c r="Q92" s="24">
        <f t="shared" si="4"/>
        <v>89</v>
      </c>
      <c r="R92" s="24" t="str">
        <f>VLOOKUP(B92,ИНФО!$L$4:$T$140,6,0)</f>
        <v>Шәкәрім атындағы Семей қ. мемлекеттік университеті</v>
      </c>
      <c r="S92" s="24" t="s">
        <v>154</v>
      </c>
      <c r="T92" s="13" t="s">
        <v>247</v>
      </c>
      <c r="U92" s="25" t="s">
        <v>260</v>
      </c>
      <c r="V92" s="26" t="s">
        <v>260</v>
      </c>
      <c r="W92" s="24" t="s">
        <v>260</v>
      </c>
      <c r="X92" s="24" t="str">
        <f t="shared" si="5"/>
        <v>Талғатов 
Самғат 
Талғатұлы</v>
      </c>
      <c r="Y92" s="13" t="str">
        <f>VLOOKUP(J92,ИНФО!$Y$5:$AD$412,6,0)</f>
        <v>Бакалавр</v>
      </c>
      <c r="Z92" s="24" t="str">
        <f>VLOOKUP(J92,ИНФО!$Y$5:$AD$412,5,0)</f>
        <v>7. Техникалық ғылымдар жəне технологиялар</v>
      </c>
      <c r="AA92" s="26">
        <f t="shared" si="6"/>
        <v>2</v>
      </c>
      <c r="AB92" s="25" t="str">
        <f>VLOOKUP(L92,ИНФО!$C$21:$D$24,2,0)</f>
        <v>вакант</v>
      </c>
      <c r="AC92" s="19">
        <f t="shared" si="7"/>
        <v>0</v>
      </c>
      <c r="AD92" s="24" t="str">
        <f>VLOOKUP(N92,ИНФО!$C$26:$D$38,2,0)</f>
        <v>Жай</v>
      </c>
      <c r="AE92" s="25" t="str">
        <f>VLOOKUP(B92,ИНФО!$L$4:$T$172,8,0)</f>
        <v>Басқа ВУЗдар</v>
      </c>
      <c r="AF92" s="11" t="s">
        <v>74</v>
      </c>
      <c r="AG92" s="16" t="e">
        <f>VLOOKUP(J92,ИНФО!$Y$5:$AD$413,7,0)</f>
        <v>#REF!</v>
      </c>
    </row>
    <row r="93" spans="1:33" ht="15.75" hidden="1" customHeight="1" x14ac:dyDescent="0.3">
      <c r="A93" s="90">
        <v>90</v>
      </c>
      <c r="B93" s="91" t="s">
        <v>627</v>
      </c>
      <c r="C93" s="92" t="s">
        <v>20</v>
      </c>
      <c r="D93" s="90" t="s">
        <v>260</v>
      </c>
      <c r="E93" s="93"/>
      <c r="F93" s="94"/>
      <c r="G93" s="94"/>
      <c r="H93" s="94" t="s">
        <v>641</v>
      </c>
      <c r="I93" s="90" t="s">
        <v>250</v>
      </c>
      <c r="J93" s="93" t="s">
        <v>315</v>
      </c>
      <c r="K93" s="94">
        <v>1</v>
      </c>
      <c r="L93" s="98" t="s">
        <v>152</v>
      </c>
      <c r="M93" s="97"/>
      <c r="N93" s="98" t="s">
        <v>145</v>
      </c>
      <c r="O93" s="18" t="str">
        <f>VLOOKUP(B93,ИНФО!$L$4:$T$172,3,0)</f>
        <v>Другие ВУЗы</v>
      </c>
      <c r="P93" s="11" t="s">
        <v>72</v>
      </c>
      <c r="Q93" s="19">
        <f t="shared" si="4"/>
        <v>90</v>
      </c>
      <c r="R93" s="19" t="str">
        <f>VLOOKUP(B93,ИНФО!$L$4:$T$140,6,0)</f>
        <v>Шәкәрім атындағы Семей қ. мемлекеттік университеті</v>
      </c>
      <c r="S93" s="24" t="s">
        <v>154</v>
      </c>
      <c r="T93" s="13" t="s">
        <v>274</v>
      </c>
      <c r="U93" s="12" t="s">
        <v>260</v>
      </c>
      <c r="V93" s="13" t="s">
        <v>260</v>
      </c>
      <c r="W93" s="19" t="s">
        <v>260</v>
      </c>
      <c r="X93" s="19" t="str">
        <f t="shared" si="5"/>
        <v>Сериков 
Танат 
Канатович</v>
      </c>
      <c r="Y93" s="13" t="e">
        <f>VLOOKUP(J93,ИНФО!$Y$5:$AD$412,6,0)</f>
        <v>#N/A</v>
      </c>
      <c r="Z93" s="19" t="e">
        <f>VLOOKUP(J93,ИНФО!$Y$5:$AD$412,5,0)</f>
        <v>#N/A</v>
      </c>
      <c r="AA93" s="13">
        <f t="shared" si="6"/>
        <v>1</v>
      </c>
      <c r="AB93" s="25" t="str">
        <f>VLOOKUP(L93,ИНФО!$C$21:$D$24,2,0)</f>
        <v>вакант</v>
      </c>
      <c r="AC93" s="19">
        <f t="shared" si="7"/>
        <v>0</v>
      </c>
      <c r="AD93" s="19" t="str">
        <f>VLOOKUP(N93,ИНФО!$C$26:$D$38,2,0)</f>
        <v>Жай</v>
      </c>
      <c r="AE93" s="12" t="str">
        <f>VLOOKUP(B93,ИНФО!$L$4:$T$172,8,0)</f>
        <v>Басқа ВУЗдар</v>
      </c>
      <c r="AF93" s="11" t="s">
        <v>74</v>
      </c>
      <c r="AG93" s="16" t="e">
        <f>VLOOKUP(J93,ИНФО!$Y$5:$AD$413,7,0)</f>
        <v>#N/A</v>
      </c>
    </row>
    <row r="94" spans="1:33" ht="15.75" customHeight="1" x14ac:dyDescent="0.25">
      <c r="A94" s="90">
        <v>91</v>
      </c>
      <c r="B94" s="91" t="s">
        <v>627</v>
      </c>
      <c r="C94" s="92" t="s">
        <v>20</v>
      </c>
      <c r="D94" s="90" t="s">
        <v>260</v>
      </c>
      <c r="E94" s="93"/>
      <c r="F94" s="94"/>
      <c r="G94" s="94"/>
      <c r="H94" s="94" t="s">
        <v>642</v>
      </c>
      <c r="I94" s="90" t="s">
        <v>130</v>
      </c>
      <c r="J94" s="93" t="s">
        <v>611</v>
      </c>
      <c r="K94" s="94">
        <v>4</v>
      </c>
      <c r="L94" s="98" t="s">
        <v>152</v>
      </c>
      <c r="M94" s="97"/>
      <c r="N94" s="98" t="s">
        <v>145</v>
      </c>
      <c r="O94" s="18" t="str">
        <f>VLOOKUP(B94,ИНФО!$L$4:$T$172,3,0)</f>
        <v>Другие ВУЗы</v>
      </c>
      <c r="P94" s="11" t="s">
        <v>72</v>
      </c>
      <c r="Q94" s="19">
        <f t="shared" si="4"/>
        <v>91</v>
      </c>
      <c r="R94" s="19" t="str">
        <f>VLOOKUP(B94,ИНФО!$L$4:$T$140,6,0)</f>
        <v>Шәкәрім атындағы Семей қ. мемлекеттік университеті</v>
      </c>
      <c r="S94" s="24" t="s">
        <v>154</v>
      </c>
      <c r="T94" s="13" t="s">
        <v>247</v>
      </c>
      <c r="U94" s="12" t="s">
        <v>260</v>
      </c>
      <c r="V94" s="13" t="s">
        <v>260</v>
      </c>
      <c r="W94" s="19" t="s">
        <v>260</v>
      </c>
      <c r="X94" s="19" t="str">
        <f t="shared" si="5"/>
        <v xml:space="preserve">Тукенов 
Дархан
Асетович
</v>
      </c>
      <c r="Y94" s="13" t="str">
        <f>VLOOKUP(J94,ИНФО!$Y$5:$AD$412,6,0)</f>
        <v>Бакалавр</v>
      </c>
      <c r="Z94" s="19" t="str">
        <f>VLOOKUP(J94,ИНФО!$Y$5:$AD$412,5,0)</f>
        <v>7. Техникалық ғылымдар жəне технологиялар</v>
      </c>
      <c r="AA94" s="13">
        <f t="shared" si="6"/>
        <v>4</v>
      </c>
      <c r="AB94" s="25" t="str">
        <f>VLOOKUP(L94,ИНФО!$C$21:$D$24,2,0)</f>
        <v>вакант</v>
      </c>
      <c r="AC94" s="19">
        <f t="shared" si="7"/>
        <v>0</v>
      </c>
      <c r="AD94" s="19" t="str">
        <f>VLOOKUP(N94,ИНФО!$C$26:$D$38,2,0)</f>
        <v>Жай</v>
      </c>
      <c r="AE94" s="12" t="str">
        <f>VLOOKUP(B94,ИНФО!$L$4:$T$172,8,0)</f>
        <v>Басқа ВУЗдар</v>
      </c>
      <c r="AF94" s="11" t="s">
        <v>74</v>
      </c>
      <c r="AG94" s="16" t="e">
        <f>VLOOKUP(J94,ИНФО!$Y$5:$AD$413,7,0)</f>
        <v>#REF!</v>
      </c>
    </row>
    <row r="95" spans="1:33" ht="15.75" customHeight="1" x14ac:dyDescent="0.25">
      <c r="A95" s="90">
        <v>92</v>
      </c>
      <c r="B95" s="91" t="s">
        <v>627</v>
      </c>
      <c r="C95" s="92" t="s">
        <v>20</v>
      </c>
      <c r="D95" s="90" t="s">
        <v>260</v>
      </c>
      <c r="E95" s="93"/>
      <c r="F95" s="94"/>
      <c r="G95" s="94"/>
      <c r="H95" s="94" t="s">
        <v>643</v>
      </c>
      <c r="I95" s="90" t="s">
        <v>124</v>
      </c>
      <c r="J95" s="93" t="s">
        <v>644</v>
      </c>
      <c r="K95" s="94">
        <v>4</v>
      </c>
      <c r="L95" s="98" t="s">
        <v>152</v>
      </c>
      <c r="M95" s="97"/>
      <c r="N95" s="98" t="s">
        <v>302</v>
      </c>
      <c r="O95" s="18" t="str">
        <f>VLOOKUP(B95,ИНФО!$L$4:$T$172,3,0)</f>
        <v>Другие ВУЗы</v>
      </c>
      <c r="P95" s="11" t="s">
        <v>72</v>
      </c>
      <c r="Q95" s="19">
        <f t="shared" si="4"/>
        <v>92</v>
      </c>
      <c r="R95" s="19" t="str">
        <f>VLOOKUP(B95,ИНФО!$L$4:$T$140,6,0)</f>
        <v>Шәкәрім атындағы Семей қ. мемлекеттік университеті</v>
      </c>
      <c r="S95" s="24" t="s">
        <v>154</v>
      </c>
      <c r="T95" s="13" t="s">
        <v>112</v>
      </c>
      <c r="U95" s="12" t="s">
        <v>260</v>
      </c>
      <c r="V95" s="13" t="s">
        <v>260</v>
      </c>
      <c r="W95" s="19" t="s">
        <v>260</v>
      </c>
      <c r="X95" s="19" t="str">
        <f t="shared" si="5"/>
        <v>Емелбек Айбота</v>
      </c>
      <c r="Y95" s="13" t="str">
        <f>VLOOKUP(J95,ИНФО!$Y$5:$AD$412,6,0)</f>
        <v>Бакалавр</v>
      </c>
      <c r="Z95" s="19" t="str">
        <f>VLOOKUP(J95,ИНФО!$Y$5:$AD$412,5,0)</f>
        <v>1. Білім</v>
      </c>
      <c r="AA95" s="13">
        <f t="shared" si="6"/>
        <v>4</v>
      </c>
      <c r="AB95" s="25" t="str">
        <f>VLOOKUP(L95,ИНФО!$C$21:$D$24,2,0)</f>
        <v>вакант</v>
      </c>
      <c r="AC95" s="19">
        <f t="shared" si="7"/>
        <v>0</v>
      </c>
      <c r="AD95" s="19" t="str">
        <f>VLOOKUP(N95,ИНФО!$C$26:$D$38,2,0)</f>
        <v>Диаспора(Қазақстан Республикасының азаматы болып табылмайтын ұлты қазақ адамдарға квота (4 %))</v>
      </c>
      <c r="AE95" s="12" t="str">
        <f>VLOOKUP(B95,ИНФО!$L$4:$T$172,8,0)</f>
        <v>Басқа ВУЗдар</v>
      </c>
      <c r="AF95" s="11" t="s">
        <v>74</v>
      </c>
      <c r="AG95" s="16" t="e">
        <f>VLOOKUP(J95,ИНФО!$Y$5:$AD$413,7,0)</f>
        <v>#REF!</v>
      </c>
    </row>
    <row r="96" spans="1:33" ht="15.75" customHeight="1" x14ac:dyDescent="0.25">
      <c r="A96" s="90">
        <v>93</v>
      </c>
      <c r="B96" s="91" t="s">
        <v>627</v>
      </c>
      <c r="C96" s="92" t="s">
        <v>20</v>
      </c>
      <c r="D96" s="90" t="s">
        <v>260</v>
      </c>
      <c r="E96" s="93"/>
      <c r="F96" s="94"/>
      <c r="G96" s="94"/>
      <c r="H96" s="94" t="s">
        <v>646</v>
      </c>
      <c r="I96" s="90" t="s">
        <v>454</v>
      </c>
      <c r="J96" s="93" t="s">
        <v>455</v>
      </c>
      <c r="K96" s="94">
        <v>2</v>
      </c>
      <c r="L96" s="98" t="s">
        <v>152</v>
      </c>
      <c r="M96" s="97"/>
      <c r="N96" s="98" t="s">
        <v>145</v>
      </c>
      <c r="O96" s="18" t="str">
        <f>VLOOKUP(B96,ИНФО!$L$4:$T$172,3,0)</f>
        <v>Другие ВУЗы</v>
      </c>
      <c r="P96" s="11" t="s">
        <v>72</v>
      </c>
      <c r="Q96" s="19">
        <f t="shared" si="4"/>
        <v>93</v>
      </c>
      <c r="R96" s="19" t="str">
        <f>VLOOKUP(B96,ИНФО!$L$4:$T$140,6,0)</f>
        <v>Шәкәрім атындағы Семей қ. мемлекеттік университеті</v>
      </c>
      <c r="S96" s="24" t="s">
        <v>154</v>
      </c>
      <c r="T96" s="13" t="s">
        <v>455</v>
      </c>
      <c r="U96" s="12" t="s">
        <v>260</v>
      </c>
      <c r="V96" s="13" t="s">
        <v>260</v>
      </c>
      <c r="W96" s="19" t="s">
        <v>260</v>
      </c>
      <c r="X96" s="19" t="str">
        <f t="shared" si="5"/>
        <v>Ерсаханова Зарина Сайранбековна</v>
      </c>
      <c r="Y96" s="13" t="e">
        <f>VLOOKUP(J96,ИНФО!$Y$5:$AD$412,6,0)</f>
        <v>#N/A</v>
      </c>
      <c r="Z96" s="19" t="e">
        <f>VLOOKUP(J96,ИНФО!$Y$5:$AD$412,5,0)</f>
        <v>#N/A</v>
      </c>
      <c r="AA96" s="13">
        <f t="shared" si="6"/>
        <v>2</v>
      </c>
      <c r="AB96" s="25" t="str">
        <f>VLOOKUP(L96,ИНФО!$C$21:$D$24,2,0)</f>
        <v>вакант</v>
      </c>
      <c r="AC96" s="19">
        <f t="shared" si="7"/>
        <v>0</v>
      </c>
      <c r="AD96" s="19" t="str">
        <f>VLOOKUP(N96,ИНФО!$C$26:$D$38,2,0)</f>
        <v>Жай</v>
      </c>
      <c r="AE96" s="12" t="str">
        <f>VLOOKUP(B96,ИНФО!$L$4:$T$172,8,0)</f>
        <v>Басқа ВУЗдар</v>
      </c>
      <c r="AF96" s="11" t="s">
        <v>74</v>
      </c>
      <c r="AG96" s="16" t="e">
        <f>VLOOKUP(J96,ИНФО!$Y$5:$AD$413,7,0)</f>
        <v>#N/A</v>
      </c>
    </row>
    <row r="97" spans="1:33" ht="15.75" customHeight="1" x14ac:dyDescent="0.25">
      <c r="A97" s="90">
        <v>94</v>
      </c>
      <c r="B97" s="91" t="s">
        <v>627</v>
      </c>
      <c r="C97" s="92" t="s">
        <v>20</v>
      </c>
      <c r="D97" s="90" t="s">
        <v>260</v>
      </c>
      <c r="E97" s="93"/>
      <c r="F97" s="94"/>
      <c r="G97" s="94"/>
      <c r="H97" s="94" t="s">
        <v>647</v>
      </c>
      <c r="I97" s="90" t="s">
        <v>284</v>
      </c>
      <c r="J97" s="93" t="s">
        <v>648</v>
      </c>
      <c r="K97" s="94">
        <v>2</v>
      </c>
      <c r="L97" s="98" t="s">
        <v>152</v>
      </c>
      <c r="M97" s="97"/>
      <c r="N97" s="98" t="s">
        <v>145</v>
      </c>
      <c r="O97" s="18" t="str">
        <f>VLOOKUP(B97,ИНФО!$L$4:$T$172,3,0)</f>
        <v>Другие ВУЗы</v>
      </c>
      <c r="P97" s="11" t="s">
        <v>72</v>
      </c>
      <c r="Q97" s="19">
        <f t="shared" si="4"/>
        <v>94</v>
      </c>
      <c r="R97" s="19" t="str">
        <f>VLOOKUP(B97,ИНФО!$L$4:$T$140,6,0)</f>
        <v>Шәкәрім атындағы Семей қ. мемлекеттік университеті</v>
      </c>
      <c r="S97" s="24" t="s">
        <v>154</v>
      </c>
      <c r="T97" s="13" t="s">
        <v>649</v>
      </c>
      <c r="U97" s="12" t="s">
        <v>260</v>
      </c>
      <c r="V97" s="13" t="s">
        <v>260</v>
      </c>
      <c r="W97" s="19" t="s">
        <v>260</v>
      </c>
      <c r="X97" s="19" t="str">
        <f t="shared" si="5"/>
        <v>Батталов Казбек Азатович</v>
      </c>
      <c r="Y97" s="13" t="e">
        <f>VLOOKUP(J97,ИНФО!$Y$5:$AD$412,6,0)</f>
        <v>#N/A</v>
      </c>
      <c r="Z97" s="19" t="e">
        <f>VLOOKUP(J97,ИНФО!$Y$5:$AD$412,5,0)</f>
        <v>#N/A</v>
      </c>
      <c r="AA97" s="13">
        <f t="shared" si="6"/>
        <v>2</v>
      </c>
      <c r="AB97" s="25" t="str">
        <f>VLOOKUP(L97,ИНФО!$C$21:$D$24,2,0)</f>
        <v>вакант</v>
      </c>
      <c r="AC97" s="19">
        <f t="shared" si="7"/>
        <v>0</v>
      </c>
      <c r="AD97" s="19" t="str">
        <f>VLOOKUP(N97,ИНФО!$C$26:$D$38,2,0)</f>
        <v>Жай</v>
      </c>
      <c r="AE97" s="12" t="str">
        <f>VLOOKUP(B97,ИНФО!$L$4:$T$172,8,0)</f>
        <v>Басқа ВУЗдар</v>
      </c>
      <c r="AF97" s="11" t="s">
        <v>74</v>
      </c>
      <c r="AG97" s="16" t="e">
        <f>VLOOKUP(J97,ИНФО!$Y$5:$AD$413,7,0)</f>
        <v>#N/A</v>
      </c>
    </row>
    <row r="98" spans="1:33" ht="15.75" customHeight="1" x14ac:dyDescent="0.25">
      <c r="A98" s="90">
        <v>95</v>
      </c>
      <c r="B98" s="91" t="s">
        <v>21</v>
      </c>
      <c r="C98" s="92" t="s">
        <v>20</v>
      </c>
      <c r="D98" s="90" t="s">
        <v>260</v>
      </c>
      <c r="E98" s="93"/>
      <c r="F98" s="94"/>
      <c r="G98" s="94"/>
      <c r="H98" s="94" t="s">
        <v>659</v>
      </c>
      <c r="I98" s="90" t="s">
        <v>124</v>
      </c>
      <c r="J98" s="93" t="s">
        <v>19</v>
      </c>
      <c r="K98" s="94">
        <v>2</v>
      </c>
      <c r="L98" s="98" t="s">
        <v>152</v>
      </c>
      <c r="M98" s="97" t="s">
        <v>660</v>
      </c>
      <c r="N98" s="98" t="s">
        <v>145</v>
      </c>
      <c r="O98" s="23" t="str">
        <f>VLOOKUP(B98,ИНФО!$L$4:$T$172,3,0)</f>
        <v>Другие ВУЗы</v>
      </c>
      <c r="P98" s="11" t="s">
        <v>72</v>
      </c>
      <c r="Q98" s="24">
        <f t="shared" si="4"/>
        <v>95</v>
      </c>
      <c r="R98" s="24" t="str">
        <f>VLOOKUP(B98,ИНФО!$L$4:$T$140,6,0)</f>
        <v>Қостанай мемлекеттік педагогикалық институты</v>
      </c>
      <c r="S98" s="24" t="s">
        <v>154</v>
      </c>
      <c r="T98" s="13" t="s">
        <v>112</v>
      </c>
      <c r="U98" s="25" t="s">
        <v>260</v>
      </c>
      <c r="V98" s="26" t="s">
        <v>260</v>
      </c>
      <c r="W98" s="24" t="s">
        <v>260</v>
      </c>
      <c r="X98" s="24" t="str">
        <f t="shared" si="5"/>
        <v>Пирманова Гулнара Кыдыровна</v>
      </c>
      <c r="Y98" s="13" t="str">
        <f>VLOOKUP(J98,ИНФО!$Y$5:$AD$412,6,0)</f>
        <v>Бакалавр</v>
      </c>
      <c r="Z98" s="24" t="str">
        <f>VLOOKUP(J98,ИНФО!$Y$5:$AD$412,5,0)</f>
        <v>1. Білім</v>
      </c>
      <c r="AA98" s="26">
        <f t="shared" si="6"/>
        <v>2</v>
      </c>
      <c r="AB98" s="25" t="str">
        <f>VLOOKUP(L98,ИНФО!$C$21:$D$24,2,0)</f>
        <v>вакант</v>
      </c>
      <c r="AC98" s="19" t="str">
        <f t="shared" si="7"/>
        <v>Копия свидетельства,  т.к. оригинал был выслан в ДВПО для исправления срока обучения на 3 года.</v>
      </c>
      <c r="AD98" s="24" t="str">
        <f>VLOOKUP(N98,ИНФО!$C$26:$D$38,2,0)</f>
        <v>Жай</v>
      </c>
      <c r="AE98" s="25" t="str">
        <f>VLOOKUP(B98,ИНФО!$L$4:$T$172,8,0)</f>
        <v>Басқа ВУЗдар</v>
      </c>
      <c r="AF98" s="11" t="s">
        <v>74</v>
      </c>
      <c r="AG98" s="16" t="e">
        <f>VLOOKUP(J98,ИНФО!$Y$5:$AD$413,7,0)</f>
        <v>#REF!</v>
      </c>
    </row>
    <row r="99" spans="1:33" ht="15.75" hidden="1" customHeight="1" x14ac:dyDescent="0.3">
      <c r="A99" s="90">
        <v>96</v>
      </c>
      <c r="B99" s="124" t="s">
        <v>661</v>
      </c>
      <c r="C99" s="92" t="s">
        <v>20</v>
      </c>
      <c r="D99" s="90" t="s">
        <v>260</v>
      </c>
      <c r="E99" s="93"/>
      <c r="F99" s="94"/>
      <c r="G99" s="94"/>
      <c r="H99" s="94" t="s">
        <v>685</v>
      </c>
      <c r="I99" s="90" t="s">
        <v>384</v>
      </c>
      <c r="J99" s="93" t="s">
        <v>243</v>
      </c>
      <c r="K99" s="94">
        <v>1</v>
      </c>
      <c r="L99" s="98" t="s">
        <v>152</v>
      </c>
      <c r="M99" s="97"/>
      <c r="N99" s="98" t="s">
        <v>145</v>
      </c>
      <c r="O99" s="18" t="str">
        <f>VLOOKUP(B99,ИНФО!$L$4:$T$172,3,0)</f>
        <v>Другие ВУЗы</v>
      </c>
      <c r="P99" s="11" t="s">
        <v>72</v>
      </c>
      <c r="Q99" s="31">
        <f t="shared" si="4"/>
        <v>96</v>
      </c>
      <c r="R99" s="19" t="str">
        <f>VLOOKUP(B99,ИНФО!$L$4:$T$140,6,0)</f>
        <v>М. Қозыбаев атындағы Солтүстік Қазақстан мемлекеттік университеті</v>
      </c>
      <c r="S99" s="24" t="s">
        <v>154</v>
      </c>
      <c r="T99" s="13" t="s">
        <v>385</v>
      </c>
      <c r="U99" s="19" t="s">
        <v>260</v>
      </c>
      <c r="V99" s="13" t="s">
        <v>260</v>
      </c>
      <c r="W99" s="19" t="s">
        <v>260</v>
      </c>
      <c r="X99" s="32" t="str">
        <f t="shared" si="5"/>
        <v>Алимжан Қайсар Алпысбайұлы</v>
      </c>
      <c r="Y99" s="13" t="e">
        <f>VLOOKUP(J99,ИНФО!$Y$5:$AD$412,6,0)</f>
        <v>#N/A</v>
      </c>
      <c r="Z99" s="19" t="e">
        <f>VLOOKUP(J99,ИНФО!$Y$5:$AD$412,5,0)</f>
        <v>#N/A</v>
      </c>
      <c r="AA99" s="13">
        <f t="shared" si="6"/>
        <v>1</v>
      </c>
      <c r="AB99" s="25" t="str">
        <f>VLOOKUP(L99,ИНФО!$C$21:$D$24,2,0)</f>
        <v>вакант</v>
      </c>
      <c r="AC99" s="19">
        <f t="shared" si="7"/>
        <v>0</v>
      </c>
      <c r="AD99" s="19" t="str">
        <f>VLOOKUP(N99,ИНФО!$C$26:$D$38,2,0)</f>
        <v>Жай</v>
      </c>
      <c r="AE99" s="12" t="str">
        <f>VLOOKUP(B99,ИНФО!$L$4:$T$172,8,0)</f>
        <v>Басқа ВУЗдар</v>
      </c>
      <c r="AF99" s="11" t="s">
        <v>74</v>
      </c>
      <c r="AG99" s="16" t="e">
        <f>VLOOKUP(J99,ИНФО!$Y$5:$AD$413,7,0)</f>
        <v>#N/A</v>
      </c>
    </row>
    <row r="100" spans="1:33" ht="15.75" hidden="1" customHeight="1" x14ac:dyDescent="0.3">
      <c r="A100" s="90">
        <v>97</v>
      </c>
      <c r="B100" s="124" t="s">
        <v>661</v>
      </c>
      <c r="C100" s="92" t="s">
        <v>20</v>
      </c>
      <c r="D100" s="90" t="s">
        <v>260</v>
      </c>
      <c r="E100" s="93"/>
      <c r="F100" s="94"/>
      <c r="G100" s="94"/>
      <c r="H100" s="94" t="s">
        <v>686</v>
      </c>
      <c r="I100" s="90" t="s">
        <v>277</v>
      </c>
      <c r="J100" s="93" t="s">
        <v>278</v>
      </c>
      <c r="K100" s="94">
        <v>1</v>
      </c>
      <c r="L100" s="98" t="s">
        <v>152</v>
      </c>
      <c r="M100" s="97"/>
      <c r="N100" s="98" t="s">
        <v>145</v>
      </c>
      <c r="O100" s="18" t="str">
        <f>VLOOKUP(B100,ИНФО!$L$4:$T$172,3,0)</f>
        <v>Другие ВУЗы</v>
      </c>
      <c r="P100" s="11" t="s">
        <v>72</v>
      </c>
      <c r="Q100" s="31">
        <f t="shared" si="4"/>
        <v>97</v>
      </c>
      <c r="R100" s="19" t="str">
        <f>VLOOKUP(B100,ИНФО!$L$4:$T$140,6,0)</f>
        <v>М. Қозыбаев атындағы Солтүстік Қазақстан мемлекеттік университеті</v>
      </c>
      <c r="S100" s="24" t="s">
        <v>154</v>
      </c>
      <c r="T100" s="13" t="s">
        <v>279</v>
      </c>
      <c r="U100" s="19" t="s">
        <v>260</v>
      </c>
      <c r="V100" s="13" t="s">
        <v>260</v>
      </c>
      <c r="W100" s="19" t="s">
        <v>260</v>
      </c>
      <c r="X100" s="32" t="str">
        <f t="shared" si="5"/>
        <v>Кенесова Дарига Муратовна</v>
      </c>
      <c r="Y100" s="13" t="e">
        <f>VLOOKUP(J100,ИНФО!$Y$5:$AD$412,6,0)</f>
        <v>#N/A</v>
      </c>
      <c r="Z100" s="19" t="e">
        <f>VLOOKUP(J100,ИНФО!$Y$5:$AD$412,5,0)</f>
        <v>#N/A</v>
      </c>
      <c r="AA100" s="13">
        <f t="shared" si="6"/>
        <v>1</v>
      </c>
      <c r="AB100" s="25" t="str">
        <f>VLOOKUP(L100,ИНФО!$C$21:$D$24,2,0)</f>
        <v>вакант</v>
      </c>
      <c r="AC100" s="19">
        <f t="shared" si="7"/>
        <v>0</v>
      </c>
      <c r="AD100" s="19" t="str">
        <f>VLOOKUP(N100,ИНФО!$C$26:$D$38,2,0)</f>
        <v>Жай</v>
      </c>
      <c r="AE100" s="12" t="str">
        <f>VLOOKUP(B100,ИНФО!$L$4:$T$172,8,0)</f>
        <v>Басқа ВУЗдар</v>
      </c>
      <c r="AF100" s="11" t="s">
        <v>74</v>
      </c>
      <c r="AG100" s="16" t="e">
        <f>VLOOKUP(J100,ИНФО!$Y$5:$AD$413,7,0)</f>
        <v>#N/A</v>
      </c>
    </row>
    <row r="101" spans="1:33" ht="15.75" customHeight="1" x14ac:dyDescent="0.25">
      <c r="A101" s="90">
        <v>98</v>
      </c>
      <c r="B101" s="91" t="s">
        <v>692</v>
      </c>
      <c r="C101" s="92" t="s">
        <v>20</v>
      </c>
      <c r="D101" s="90" t="s">
        <v>260</v>
      </c>
      <c r="E101" s="93"/>
      <c r="F101" s="94"/>
      <c r="G101" s="94"/>
      <c r="H101" s="94" t="s">
        <v>696</v>
      </c>
      <c r="I101" s="90" t="s">
        <v>130</v>
      </c>
      <c r="J101" s="93" t="s">
        <v>351</v>
      </c>
      <c r="K101" s="94">
        <v>3</v>
      </c>
      <c r="L101" s="98" t="s">
        <v>152</v>
      </c>
      <c r="M101" s="97"/>
      <c r="N101" s="98" t="s">
        <v>145</v>
      </c>
      <c r="O101" s="18" t="str">
        <f>VLOOKUP(B101,ИНФО!$L$4:$T$172,3,0)</f>
        <v>Другие ВУЗы</v>
      </c>
      <c r="P101" s="11" t="s">
        <v>72</v>
      </c>
      <c r="Q101" s="20">
        <f t="shared" si="4"/>
        <v>98</v>
      </c>
      <c r="R101" s="20" t="str">
        <f>VLOOKUP(B101,ИНФО!$L$4:$T$140,6,0)</f>
        <v>С.Аманжолов атындағы Шығыс Қазақстан мемлекеттік университеті</v>
      </c>
      <c r="S101" s="24" t="s">
        <v>154</v>
      </c>
      <c r="T101" s="13" t="s">
        <v>247</v>
      </c>
      <c r="U101" s="12" t="s">
        <v>260</v>
      </c>
      <c r="V101" s="13" t="s">
        <v>260</v>
      </c>
      <c r="W101" s="20" t="s">
        <v>260</v>
      </c>
      <c r="X101" s="20" t="str">
        <f t="shared" si="5"/>
        <v>Маратұлы Бейбіт </v>
      </c>
      <c r="Y101" s="13" t="str">
        <f>VLOOKUP(J101,ИНФО!$Y$5:$AD$412,6,0)</f>
        <v>Бакалавр</v>
      </c>
      <c r="Z101" s="19" t="str">
        <f>VLOOKUP(J101,ИНФО!$Y$5:$AD$412,5,0)</f>
        <v>7. Техникалық ғылымдар жəне технологиялар</v>
      </c>
      <c r="AA101" s="13">
        <f t="shared" si="6"/>
        <v>3</v>
      </c>
      <c r="AB101" s="25" t="str">
        <f>VLOOKUP(L101,ИНФО!$C$21:$D$24,2,0)</f>
        <v>вакант</v>
      </c>
      <c r="AC101" s="20">
        <f t="shared" si="7"/>
        <v>0</v>
      </c>
      <c r="AD101" s="19" t="str">
        <f>VLOOKUP(N101,ИНФО!$C$26:$D$38,2,0)</f>
        <v>Жай</v>
      </c>
      <c r="AE101" s="12" t="str">
        <f>VLOOKUP(B101,ИНФО!$L$4:$T$172,8,0)</f>
        <v>Басқа ВУЗдар</v>
      </c>
      <c r="AF101" s="11" t="s">
        <v>74</v>
      </c>
      <c r="AG101" s="16" t="e">
        <f>VLOOKUP(J101,ИНФО!$Y$5:$AD$413,7,0)</f>
        <v>#REF!</v>
      </c>
    </row>
    <row r="102" spans="1:33" ht="15.75" customHeight="1" x14ac:dyDescent="0.25">
      <c r="A102" s="90">
        <v>99</v>
      </c>
      <c r="B102" s="91" t="s">
        <v>692</v>
      </c>
      <c r="C102" s="92" t="s">
        <v>20</v>
      </c>
      <c r="D102" s="90" t="s">
        <v>260</v>
      </c>
      <c r="E102" s="93"/>
      <c r="F102" s="94"/>
      <c r="G102" s="94"/>
      <c r="H102" s="101" t="s">
        <v>697</v>
      </c>
      <c r="I102" s="90" t="s">
        <v>130</v>
      </c>
      <c r="J102" s="93" t="s">
        <v>351</v>
      </c>
      <c r="K102" s="94">
        <v>3</v>
      </c>
      <c r="L102" s="98" t="s">
        <v>152</v>
      </c>
      <c r="M102" s="97"/>
      <c r="N102" s="98" t="s">
        <v>145</v>
      </c>
      <c r="O102" s="18" t="str">
        <f>VLOOKUP(B102,ИНФО!$L$4:$T$172,3,0)</f>
        <v>Другие ВУЗы</v>
      </c>
      <c r="P102" s="11" t="s">
        <v>72</v>
      </c>
      <c r="Q102" s="19">
        <f t="shared" si="4"/>
        <v>99</v>
      </c>
      <c r="R102" s="20" t="str">
        <f>VLOOKUP(B102,ИНФО!$L$4:$T$140,6,0)</f>
        <v>С.Аманжолов атындағы Шығыс Қазақстан мемлекеттік университеті</v>
      </c>
      <c r="S102" s="24" t="s">
        <v>154</v>
      </c>
      <c r="T102" s="13" t="s">
        <v>247</v>
      </c>
      <c r="U102" s="12" t="s">
        <v>260</v>
      </c>
      <c r="V102" s="13" t="s">
        <v>260</v>
      </c>
      <c r="W102" s="19" t="s">
        <v>260</v>
      </c>
      <c r="X102" s="19" t="str">
        <f t="shared" si="5"/>
        <v>Амангельді Айнур Нұрболқызы</v>
      </c>
      <c r="Y102" s="13" t="str">
        <f>VLOOKUP(J102,ИНФО!$Y$5:$AD$412,6,0)</f>
        <v>Бакалавр</v>
      </c>
      <c r="Z102" s="19" t="str">
        <f>VLOOKUP(J102,ИНФО!$Y$5:$AD$412,5,0)</f>
        <v>7. Техникалық ғылымдар жəне технологиялар</v>
      </c>
      <c r="AA102" s="13">
        <f t="shared" si="6"/>
        <v>3</v>
      </c>
      <c r="AB102" s="25" t="str">
        <f>VLOOKUP(L102,ИНФО!$C$21:$D$24,2,0)</f>
        <v>вакант</v>
      </c>
      <c r="AC102" s="19">
        <f t="shared" si="7"/>
        <v>0</v>
      </c>
      <c r="AD102" s="19" t="str">
        <f>VLOOKUP(N102,ИНФО!$C$26:$D$38,2,0)</f>
        <v>Жай</v>
      </c>
      <c r="AE102" s="12" t="str">
        <f>VLOOKUP(B102,ИНФО!$L$4:$T$172,8,0)</f>
        <v>Басқа ВУЗдар</v>
      </c>
      <c r="AF102" s="11" t="s">
        <v>74</v>
      </c>
      <c r="AG102" s="16" t="e">
        <f>VLOOKUP(J102,ИНФО!$Y$5:$AD$413,7,0)</f>
        <v>#REF!</v>
      </c>
    </row>
    <row r="103" spans="1:33" ht="15.75" customHeight="1" x14ac:dyDescent="0.25">
      <c r="A103" s="90">
        <v>100</v>
      </c>
      <c r="B103" s="91" t="s">
        <v>692</v>
      </c>
      <c r="C103" s="92" t="s">
        <v>20</v>
      </c>
      <c r="D103" s="90" t="s">
        <v>260</v>
      </c>
      <c r="E103" s="93"/>
      <c r="F103" s="94"/>
      <c r="G103" s="94"/>
      <c r="H103" s="101" t="s">
        <v>698</v>
      </c>
      <c r="I103" s="90" t="s">
        <v>130</v>
      </c>
      <c r="J103" s="93" t="s">
        <v>36</v>
      </c>
      <c r="K103" s="94">
        <v>3</v>
      </c>
      <c r="L103" s="98" t="s">
        <v>152</v>
      </c>
      <c r="M103" s="97"/>
      <c r="N103" s="98" t="s">
        <v>145</v>
      </c>
      <c r="O103" s="18" t="str">
        <f>VLOOKUP(B103,ИНФО!$L$4:$T$172,3,0)</f>
        <v>Другие ВУЗы</v>
      </c>
      <c r="P103" s="11" t="s">
        <v>72</v>
      </c>
      <c r="Q103" s="19">
        <f t="shared" si="4"/>
        <v>100</v>
      </c>
      <c r="R103" s="19" t="str">
        <f>VLOOKUP(B103,ИНФО!$L$4:$T$140,6,0)</f>
        <v>С.Аманжолов атындағы Шығыс Қазақстан мемлекеттік университеті</v>
      </c>
      <c r="S103" s="24" t="s">
        <v>154</v>
      </c>
      <c r="T103" s="13" t="s">
        <v>247</v>
      </c>
      <c r="U103" s="12" t="s">
        <v>260</v>
      </c>
      <c r="V103" s="13" t="s">
        <v>260</v>
      </c>
      <c r="W103" s="19" t="s">
        <v>260</v>
      </c>
      <c r="X103" s="19" t="str">
        <f t="shared" si="5"/>
        <v>Амирханұлы Санжар</v>
      </c>
      <c r="Y103" s="13" t="str">
        <f>VLOOKUP(J103,ИНФО!$Y$5:$AD$412,6,0)</f>
        <v>Бакалавр</v>
      </c>
      <c r="Z103" s="19" t="str">
        <f>VLOOKUP(J103,ИНФО!$Y$5:$AD$412,5,0)</f>
        <v>7. Техникалық ғылымдар жəне технологиялар</v>
      </c>
      <c r="AA103" s="13">
        <f t="shared" si="6"/>
        <v>3</v>
      </c>
      <c r="AB103" s="25" t="str">
        <f>VLOOKUP(L103,ИНФО!$C$21:$D$24,2,0)</f>
        <v>вакант</v>
      </c>
      <c r="AC103" s="19">
        <f t="shared" si="7"/>
        <v>0</v>
      </c>
      <c r="AD103" s="19" t="str">
        <f>VLOOKUP(N103,ИНФО!$C$26:$D$38,2,0)</f>
        <v>Жай</v>
      </c>
      <c r="AE103" s="12" t="str">
        <f>VLOOKUP(B103,ИНФО!$L$4:$T$172,8,0)</f>
        <v>Басқа ВУЗдар</v>
      </c>
      <c r="AF103" s="11" t="s">
        <v>74</v>
      </c>
      <c r="AG103" s="16" t="e">
        <f>VLOOKUP(J103,ИНФО!$Y$5:$AD$413,7,0)</f>
        <v>#REF!</v>
      </c>
    </row>
    <row r="104" spans="1:33" ht="15.75" customHeight="1" x14ac:dyDescent="0.25">
      <c r="A104" s="90">
        <v>101</v>
      </c>
      <c r="B104" s="91" t="s">
        <v>692</v>
      </c>
      <c r="C104" s="92" t="s">
        <v>20</v>
      </c>
      <c r="D104" s="90" t="s">
        <v>260</v>
      </c>
      <c r="E104" s="93"/>
      <c r="F104" s="94"/>
      <c r="G104" s="94"/>
      <c r="H104" s="94" t="s">
        <v>699</v>
      </c>
      <c r="I104" s="90" t="s">
        <v>261</v>
      </c>
      <c r="J104" s="93" t="s">
        <v>666</v>
      </c>
      <c r="K104" s="94">
        <v>2</v>
      </c>
      <c r="L104" s="98" t="s">
        <v>152</v>
      </c>
      <c r="M104" s="97"/>
      <c r="N104" s="98" t="s">
        <v>145</v>
      </c>
      <c r="O104" s="23" t="str">
        <f>VLOOKUP(B104,ИНФО!$L$4:$T$172,3,0)</f>
        <v>Другие ВУЗы</v>
      </c>
      <c r="P104" s="11" t="s">
        <v>72</v>
      </c>
      <c r="Q104" s="24">
        <f t="shared" si="4"/>
        <v>101</v>
      </c>
      <c r="R104" s="24" t="str">
        <f>VLOOKUP(B104,ИНФО!$L$4:$T$140,6,0)</f>
        <v>С.Аманжолов атындағы Шығыс Қазақстан мемлекеттік университеті</v>
      </c>
      <c r="S104" s="24" t="s">
        <v>154</v>
      </c>
      <c r="T104" s="13" t="s">
        <v>700</v>
      </c>
      <c r="U104" s="25" t="s">
        <v>260</v>
      </c>
      <c r="V104" s="26" t="s">
        <v>260</v>
      </c>
      <c r="W104" s="24" t="s">
        <v>260</v>
      </c>
      <c r="X104" s="24" t="str">
        <f t="shared" si="5"/>
        <v>Әбілқасым Мәншүк Аманкелдіқызы</v>
      </c>
      <c r="Y104" s="13" t="e">
        <f>VLOOKUP(J104,ИНФО!$Y$5:$AD$412,6,0)</f>
        <v>#N/A</v>
      </c>
      <c r="Z104" s="24" t="e">
        <f>VLOOKUP(J104,ИНФО!$Y$5:$AD$412,5,0)</f>
        <v>#N/A</v>
      </c>
      <c r="AA104" s="26">
        <f t="shared" si="6"/>
        <v>2</v>
      </c>
      <c r="AB104" s="25" t="str">
        <f>VLOOKUP(L104,ИНФО!$C$21:$D$24,2,0)</f>
        <v>вакант</v>
      </c>
      <c r="AC104" s="19">
        <f t="shared" si="7"/>
        <v>0</v>
      </c>
      <c r="AD104" s="24" t="str">
        <f>VLOOKUP(N104,ИНФО!$C$26:$D$38,2,0)</f>
        <v>Жай</v>
      </c>
      <c r="AE104" s="25" t="str">
        <f>VLOOKUP(B104,ИНФО!$L$4:$T$172,8,0)</f>
        <v>Басқа ВУЗдар</v>
      </c>
      <c r="AF104" s="11" t="s">
        <v>74</v>
      </c>
      <c r="AG104" s="16" t="e">
        <f>VLOOKUP(J104,ИНФО!$Y$5:$AD$413,7,0)</f>
        <v>#N/A</v>
      </c>
    </row>
    <row r="105" spans="1:33" ht="15.75" customHeight="1" x14ac:dyDescent="0.25">
      <c r="A105" s="90">
        <v>102</v>
      </c>
      <c r="B105" s="91" t="s">
        <v>692</v>
      </c>
      <c r="C105" s="92" t="s">
        <v>20</v>
      </c>
      <c r="D105" s="90" t="s">
        <v>260</v>
      </c>
      <c r="E105" s="93"/>
      <c r="F105" s="94"/>
      <c r="G105" s="94"/>
      <c r="H105" s="94" t="s">
        <v>701</v>
      </c>
      <c r="I105" s="90" t="s">
        <v>261</v>
      </c>
      <c r="J105" s="93" t="s">
        <v>567</v>
      </c>
      <c r="K105" s="94">
        <v>2</v>
      </c>
      <c r="L105" s="98" t="s">
        <v>152</v>
      </c>
      <c r="M105" s="97"/>
      <c r="N105" s="98" t="s">
        <v>145</v>
      </c>
      <c r="O105" s="18" t="str">
        <f>VLOOKUP(B105,ИНФО!$L$4:$T$172,3,0)</f>
        <v>Другие ВУЗы</v>
      </c>
      <c r="P105" s="11" t="s">
        <v>72</v>
      </c>
      <c r="Q105" s="19">
        <f t="shared" si="4"/>
        <v>102</v>
      </c>
      <c r="R105" s="19" t="str">
        <f>VLOOKUP(B105,ИНФО!$L$4:$T$140,6,0)</f>
        <v>С.Аманжолов атындағы Шығыс Қазақстан мемлекеттік университеті</v>
      </c>
      <c r="S105" s="24" t="s">
        <v>154</v>
      </c>
      <c r="T105" s="13" t="s">
        <v>568</v>
      </c>
      <c r="U105" s="12" t="s">
        <v>260</v>
      </c>
      <c r="V105" s="13" t="s">
        <v>260</v>
      </c>
      <c r="W105" s="19" t="s">
        <v>260</v>
      </c>
      <c r="X105" s="19" t="str">
        <f t="shared" si="5"/>
        <v>Тоқтар Ақнұр Ришатқызы</v>
      </c>
      <c r="Y105" s="13" t="e">
        <f>VLOOKUP(J105,ИНФО!$Y$5:$AD$412,6,0)</f>
        <v>#N/A</v>
      </c>
      <c r="Z105" s="19" t="e">
        <f>VLOOKUP(J105,ИНФО!$Y$5:$AD$412,5,0)</f>
        <v>#N/A</v>
      </c>
      <c r="AA105" s="13">
        <f t="shared" si="6"/>
        <v>2</v>
      </c>
      <c r="AB105" s="25" t="str">
        <f>VLOOKUP(L105,ИНФО!$C$21:$D$24,2,0)</f>
        <v>вакант</v>
      </c>
      <c r="AC105" s="19">
        <f t="shared" si="7"/>
        <v>0</v>
      </c>
      <c r="AD105" s="19" t="str">
        <f>VLOOKUP(N105,ИНФО!$C$26:$D$38,2,0)</f>
        <v>Жай</v>
      </c>
      <c r="AE105" s="12" t="str">
        <f>VLOOKUP(B105,ИНФО!$L$4:$T$172,8,0)</f>
        <v>Басқа ВУЗдар</v>
      </c>
      <c r="AF105" s="11" t="s">
        <v>74</v>
      </c>
      <c r="AG105" s="16" t="e">
        <f>VLOOKUP(J105,ИНФО!$Y$5:$AD$413,7,0)</f>
        <v>#N/A</v>
      </c>
    </row>
    <row r="106" spans="1:33" ht="15.75" customHeight="1" x14ac:dyDescent="0.25">
      <c r="A106" s="90">
        <v>103</v>
      </c>
      <c r="B106" s="91" t="s">
        <v>692</v>
      </c>
      <c r="C106" s="92" t="s">
        <v>20</v>
      </c>
      <c r="D106" s="90" t="s">
        <v>260</v>
      </c>
      <c r="E106" s="93"/>
      <c r="F106" s="94"/>
      <c r="G106" s="94"/>
      <c r="H106" s="94" t="s">
        <v>702</v>
      </c>
      <c r="I106" s="90" t="s">
        <v>250</v>
      </c>
      <c r="J106" s="93" t="s">
        <v>358</v>
      </c>
      <c r="K106" s="94">
        <v>2</v>
      </c>
      <c r="L106" s="98" t="s">
        <v>152</v>
      </c>
      <c r="M106" s="97"/>
      <c r="N106" s="98" t="s">
        <v>145</v>
      </c>
      <c r="O106" s="18" t="str">
        <f>VLOOKUP(B106,ИНФО!$L$4:$T$172,3,0)</f>
        <v>Другие ВУЗы</v>
      </c>
      <c r="P106" s="11" t="s">
        <v>72</v>
      </c>
      <c r="Q106" s="19">
        <f t="shared" si="4"/>
        <v>103</v>
      </c>
      <c r="R106" s="19" t="str">
        <f>VLOOKUP(B106,ИНФО!$L$4:$T$140,6,0)</f>
        <v>С.Аманжолов атындағы Шығыс Қазақстан мемлекеттік университеті</v>
      </c>
      <c r="S106" s="24" t="s">
        <v>154</v>
      </c>
      <c r="T106" s="13" t="s">
        <v>274</v>
      </c>
      <c r="U106" s="12" t="s">
        <v>260</v>
      </c>
      <c r="V106" s="13" t="s">
        <v>260</v>
      </c>
      <c r="W106" s="19" t="s">
        <v>260</v>
      </c>
      <c r="X106" s="19" t="str">
        <f t="shared" si="5"/>
        <v>Еркін Заңғар</v>
      </c>
      <c r="Y106" s="13" t="e">
        <f>VLOOKUP(J106,ИНФО!$Y$5:$AD$412,6,0)</f>
        <v>#N/A</v>
      </c>
      <c r="Z106" s="19" t="e">
        <f>VLOOKUP(J106,ИНФО!$Y$5:$AD$412,5,0)</f>
        <v>#N/A</v>
      </c>
      <c r="AA106" s="13">
        <f t="shared" si="6"/>
        <v>2</v>
      </c>
      <c r="AB106" s="25" t="str">
        <f>VLOOKUP(L106,ИНФО!$C$21:$D$24,2,0)</f>
        <v>вакант</v>
      </c>
      <c r="AC106" s="19">
        <f t="shared" si="7"/>
        <v>0</v>
      </c>
      <c r="AD106" s="19" t="str">
        <f>VLOOKUP(N106,ИНФО!$C$26:$D$38,2,0)</f>
        <v>Жай</v>
      </c>
      <c r="AE106" s="12" t="str">
        <f>VLOOKUP(B106,ИНФО!$L$4:$T$172,8,0)</f>
        <v>Басқа ВУЗдар</v>
      </c>
      <c r="AF106" s="11" t="s">
        <v>74</v>
      </c>
      <c r="AG106" s="16" t="e">
        <f>VLOOKUP(J106,ИНФО!$Y$5:$AD$413,7,0)</f>
        <v>#N/A</v>
      </c>
    </row>
    <row r="107" spans="1:33" ht="15.75" customHeight="1" x14ac:dyDescent="0.25">
      <c r="A107" s="90">
        <v>104</v>
      </c>
      <c r="B107" s="91" t="s">
        <v>692</v>
      </c>
      <c r="C107" s="92" t="s">
        <v>20</v>
      </c>
      <c r="D107" s="90" t="s">
        <v>260</v>
      </c>
      <c r="E107" s="93"/>
      <c r="F107" s="94"/>
      <c r="G107" s="94"/>
      <c r="H107" s="94" t="s">
        <v>703</v>
      </c>
      <c r="I107" s="90" t="s">
        <v>261</v>
      </c>
      <c r="J107" s="93" t="s">
        <v>690</v>
      </c>
      <c r="K107" s="94">
        <v>2</v>
      </c>
      <c r="L107" s="98" t="s">
        <v>152</v>
      </c>
      <c r="M107" s="97"/>
      <c r="N107" s="98" t="s">
        <v>145</v>
      </c>
      <c r="O107" s="18" t="str">
        <f>VLOOKUP(B107,ИНФО!$L$4:$T$172,3,0)</f>
        <v>Другие ВУЗы</v>
      </c>
      <c r="P107" s="11" t="s">
        <v>72</v>
      </c>
      <c r="Q107" s="19">
        <f t="shared" si="4"/>
        <v>104</v>
      </c>
      <c r="R107" s="19" t="str">
        <f>VLOOKUP(B107,ИНФО!$L$4:$T$140,6,0)</f>
        <v>С.Аманжолов атындағы Шығыс Қазақстан мемлекеттік университеті</v>
      </c>
      <c r="S107" s="24" t="s">
        <v>154</v>
      </c>
      <c r="T107" s="13" t="s">
        <v>335</v>
      </c>
      <c r="U107" s="12" t="s">
        <v>260</v>
      </c>
      <c r="V107" s="13" t="s">
        <v>260</v>
      </c>
      <c r="W107" s="19" t="s">
        <v>260</v>
      </c>
      <c r="X107" s="19" t="str">
        <f t="shared" si="5"/>
        <v>Костогруд Юрий Иванович</v>
      </c>
      <c r="Y107" s="13" t="e">
        <f>VLOOKUP(J107,ИНФО!$Y$5:$AD$412,6,0)</f>
        <v>#N/A</v>
      </c>
      <c r="Z107" s="19" t="e">
        <f>VLOOKUP(J107,ИНФО!$Y$5:$AD$412,5,0)</f>
        <v>#N/A</v>
      </c>
      <c r="AA107" s="13">
        <f t="shared" si="6"/>
        <v>2</v>
      </c>
      <c r="AB107" s="25" t="str">
        <f>VLOOKUP(L107,ИНФО!$C$21:$D$24,2,0)</f>
        <v>вакант</v>
      </c>
      <c r="AC107" s="19">
        <f t="shared" si="7"/>
        <v>0</v>
      </c>
      <c r="AD107" s="19" t="str">
        <f>VLOOKUP(N107,ИНФО!$C$26:$D$38,2,0)</f>
        <v>Жай</v>
      </c>
      <c r="AE107" s="12" t="str">
        <f>VLOOKUP(B107,ИНФО!$L$4:$T$172,8,0)</f>
        <v>Басқа ВУЗдар</v>
      </c>
      <c r="AF107" s="11" t="s">
        <v>74</v>
      </c>
      <c r="AG107" s="16" t="e">
        <f>VLOOKUP(J107,ИНФО!$Y$5:$AD$413,7,0)</f>
        <v>#N/A</v>
      </c>
    </row>
    <row r="108" spans="1:33" ht="15.75" customHeight="1" x14ac:dyDescent="0.25">
      <c r="A108" s="90">
        <v>105</v>
      </c>
      <c r="B108" s="91" t="s">
        <v>692</v>
      </c>
      <c r="C108" s="92" t="s">
        <v>20</v>
      </c>
      <c r="D108" s="90" t="s">
        <v>260</v>
      </c>
      <c r="E108" s="93"/>
      <c r="F108" s="94"/>
      <c r="G108" s="94"/>
      <c r="H108" s="94" t="s">
        <v>705</v>
      </c>
      <c r="I108" s="90" t="s">
        <v>124</v>
      </c>
      <c r="J108" s="93" t="s">
        <v>29</v>
      </c>
      <c r="K108" s="94">
        <v>3</v>
      </c>
      <c r="L108" s="98" t="s">
        <v>152</v>
      </c>
      <c r="M108" s="97"/>
      <c r="N108" s="98" t="s">
        <v>149</v>
      </c>
      <c r="O108" s="18" t="str">
        <f>VLOOKUP(B108,ИНФО!$L$4:$T$172,3,0)</f>
        <v>Другие ВУЗы</v>
      </c>
      <c r="P108" s="11" t="s">
        <v>72</v>
      </c>
      <c r="Q108" s="19">
        <f t="shared" si="4"/>
        <v>105</v>
      </c>
      <c r="R108" s="19" t="str">
        <f>VLOOKUP(B108,ИНФО!$L$4:$T$140,6,0)</f>
        <v>С.Аманжолов атындағы Шығыс Қазақстан мемлекеттік университеті</v>
      </c>
      <c r="S108" s="24" t="s">
        <v>154</v>
      </c>
      <c r="T108" s="13" t="s">
        <v>112</v>
      </c>
      <c r="U108" s="12" t="s">
        <v>260</v>
      </c>
      <c r="V108" s="13" t="s">
        <v>260</v>
      </c>
      <c r="W108" s="19" t="s">
        <v>260</v>
      </c>
      <c r="X108" s="19" t="str">
        <f t="shared" si="5"/>
        <v>Алиева Нургул     Алимбековна</v>
      </c>
      <c r="Y108" s="13" t="str">
        <f>VLOOKUP(J108,ИНФО!$Y$5:$AD$412,6,0)</f>
        <v>Бакалавр</v>
      </c>
      <c r="Z108" s="19" t="str">
        <f>VLOOKUP(J108,ИНФО!$Y$5:$AD$412,5,0)</f>
        <v>1. Білім</v>
      </c>
      <c r="AA108" s="13">
        <f t="shared" si="6"/>
        <v>3</v>
      </c>
      <c r="AB108" s="25" t="str">
        <f>VLOOKUP(L108,ИНФО!$C$21:$D$24,2,0)</f>
        <v>вакант</v>
      </c>
      <c r="AC108" s="19">
        <f t="shared" si="7"/>
        <v>0</v>
      </c>
      <c r="AD108" s="19" t="str">
        <f>VLOOKUP(N108,ИНФО!$C$26:$D$38,2,0)</f>
        <v>Серпин («Мәңгілік ел жастары – индустрияға!»)</v>
      </c>
      <c r="AE108" s="12" t="str">
        <f>VLOOKUP(B108,ИНФО!$L$4:$T$172,8,0)</f>
        <v>Басқа ВУЗдар</v>
      </c>
      <c r="AF108" s="11" t="s">
        <v>74</v>
      </c>
      <c r="AG108" s="16" t="e">
        <f>VLOOKUP(J108,ИНФО!$Y$5:$AD$413,7,0)</f>
        <v>#REF!</v>
      </c>
    </row>
    <row r="109" spans="1:33" ht="15.75" customHeight="1" x14ac:dyDescent="0.25">
      <c r="A109" s="90">
        <v>106</v>
      </c>
      <c r="B109" s="91" t="s">
        <v>692</v>
      </c>
      <c r="C109" s="92" t="s">
        <v>20</v>
      </c>
      <c r="D109" s="90" t="s">
        <v>260</v>
      </c>
      <c r="E109" s="93"/>
      <c r="F109" s="94"/>
      <c r="G109" s="94"/>
      <c r="H109" s="94" t="s">
        <v>706</v>
      </c>
      <c r="I109" s="90" t="s">
        <v>124</v>
      </c>
      <c r="J109" s="93" t="s">
        <v>677</v>
      </c>
      <c r="K109" s="94">
        <v>4</v>
      </c>
      <c r="L109" s="98" t="s">
        <v>152</v>
      </c>
      <c r="M109" s="97"/>
      <c r="N109" s="98" t="s">
        <v>149</v>
      </c>
      <c r="O109" s="18" t="str">
        <f>VLOOKUP(B109,ИНФО!$L$4:$T$172,3,0)</f>
        <v>Другие ВУЗы</v>
      </c>
      <c r="P109" s="11" t="s">
        <v>72</v>
      </c>
      <c r="Q109" s="19">
        <f t="shared" si="4"/>
        <v>106</v>
      </c>
      <c r="R109" s="19" t="str">
        <f>VLOOKUP(B109,ИНФО!$L$4:$T$140,6,0)</f>
        <v>С.Аманжолов атындағы Шығыс Қазақстан мемлекеттік университеті</v>
      </c>
      <c r="S109" s="24" t="s">
        <v>154</v>
      </c>
      <c r="T109" s="13" t="s">
        <v>112</v>
      </c>
      <c r="U109" s="12" t="s">
        <v>260</v>
      </c>
      <c r="V109" s="13" t="s">
        <v>260</v>
      </c>
      <c r="W109" s="19" t="s">
        <v>260</v>
      </c>
      <c r="X109" s="19" t="str">
        <f t="shared" si="5"/>
        <v>Темірбай Қазына Ағманқызы</v>
      </c>
      <c r="Y109" s="13" t="str">
        <f>VLOOKUP(J109,ИНФО!$Y$5:$AD$412,6,0)</f>
        <v>Бакалавр</v>
      </c>
      <c r="Z109" s="19" t="str">
        <f>VLOOKUP(J109,ИНФО!$Y$5:$AD$412,5,0)</f>
        <v>1. Білім</v>
      </c>
      <c r="AA109" s="13">
        <f t="shared" si="6"/>
        <v>4</v>
      </c>
      <c r="AB109" s="25" t="str">
        <f>VLOOKUP(L109,ИНФО!$C$21:$D$24,2,0)</f>
        <v>вакант</v>
      </c>
      <c r="AC109" s="19">
        <f t="shared" si="7"/>
        <v>0</v>
      </c>
      <c r="AD109" s="19" t="str">
        <f>VLOOKUP(N109,ИНФО!$C$26:$D$38,2,0)</f>
        <v>Серпин («Мәңгілік ел жастары – индустрияға!»)</v>
      </c>
      <c r="AE109" s="12" t="str">
        <f>VLOOKUP(B109,ИНФО!$L$4:$T$172,8,0)</f>
        <v>Басқа ВУЗдар</v>
      </c>
      <c r="AF109" s="11" t="s">
        <v>74</v>
      </c>
      <c r="AG109" s="16" t="e">
        <f>VLOOKUP(J109,ИНФО!$Y$5:$AD$413,7,0)</f>
        <v>#REF!</v>
      </c>
    </row>
    <row r="110" spans="1:33" ht="15.75" customHeight="1" x14ac:dyDescent="0.25">
      <c r="A110" s="90">
        <v>107</v>
      </c>
      <c r="B110" s="91" t="s">
        <v>692</v>
      </c>
      <c r="C110" s="92" t="s">
        <v>20</v>
      </c>
      <c r="D110" s="90" t="s">
        <v>260</v>
      </c>
      <c r="E110" s="93"/>
      <c r="F110" s="94"/>
      <c r="G110" s="94"/>
      <c r="H110" s="94" t="s">
        <v>707</v>
      </c>
      <c r="I110" s="90" t="s">
        <v>124</v>
      </c>
      <c r="J110" s="93" t="s">
        <v>546</v>
      </c>
      <c r="K110" s="94">
        <v>4</v>
      </c>
      <c r="L110" s="98" t="s">
        <v>152</v>
      </c>
      <c r="M110" s="97"/>
      <c r="N110" s="98" t="s">
        <v>149</v>
      </c>
      <c r="O110" s="18" t="str">
        <f>VLOOKUP(B110,ИНФО!$L$4:$T$172,3,0)</f>
        <v>Другие ВУЗы</v>
      </c>
      <c r="P110" s="11" t="s">
        <v>72</v>
      </c>
      <c r="Q110" s="19">
        <f t="shared" si="4"/>
        <v>107</v>
      </c>
      <c r="R110" s="19" t="str">
        <f>VLOOKUP(B110,ИНФО!$L$4:$T$140,6,0)</f>
        <v>С.Аманжолов атындағы Шығыс Қазақстан мемлекеттік университеті</v>
      </c>
      <c r="S110" s="24" t="s">
        <v>154</v>
      </c>
      <c r="T110" s="13" t="s">
        <v>112</v>
      </c>
      <c r="U110" s="12" t="s">
        <v>260</v>
      </c>
      <c r="V110" s="13" t="s">
        <v>260</v>
      </c>
      <c r="W110" s="19" t="s">
        <v>260</v>
      </c>
      <c r="X110" s="19" t="str">
        <f t="shared" si="5"/>
        <v>Филимонов Иван Сергеевич</v>
      </c>
      <c r="Y110" s="13" t="str">
        <f>VLOOKUP(J110,ИНФО!$Y$5:$AD$412,6,0)</f>
        <v>Бакалавр</v>
      </c>
      <c r="Z110" s="19" t="str">
        <f>VLOOKUP(J110,ИНФО!$Y$5:$AD$412,5,0)</f>
        <v>1. Білім</v>
      </c>
      <c r="AA110" s="13">
        <f t="shared" si="6"/>
        <v>4</v>
      </c>
      <c r="AB110" s="25" t="str">
        <f>VLOOKUP(L110,ИНФО!$C$21:$D$24,2,0)</f>
        <v>вакант</v>
      </c>
      <c r="AC110" s="19">
        <f t="shared" si="7"/>
        <v>0</v>
      </c>
      <c r="AD110" s="19" t="str">
        <f>VLOOKUP(N110,ИНФО!$C$26:$D$38,2,0)</f>
        <v>Серпин («Мәңгілік ел жастары – индустрияға!»)</v>
      </c>
      <c r="AE110" s="12" t="str">
        <f>VLOOKUP(B110,ИНФО!$L$4:$T$172,8,0)</f>
        <v>Басқа ВУЗдар</v>
      </c>
      <c r="AF110" s="11" t="s">
        <v>74</v>
      </c>
      <c r="AG110" s="16" t="e">
        <f>VLOOKUP(J110,ИНФО!$Y$5:$AD$413,7,0)</f>
        <v>#REF!</v>
      </c>
    </row>
    <row r="111" spans="1:33" ht="15.75" customHeight="1" x14ac:dyDescent="0.25">
      <c r="A111" s="90">
        <v>108</v>
      </c>
      <c r="B111" s="91" t="s">
        <v>740</v>
      </c>
      <c r="C111" s="92" t="s">
        <v>20</v>
      </c>
      <c r="D111" s="90" t="s">
        <v>260</v>
      </c>
      <c r="E111" s="93"/>
      <c r="F111" s="94"/>
      <c r="G111" s="94"/>
      <c r="H111" s="94" t="s">
        <v>741</v>
      </c>
      <c r="I111" s="90" t="s">
        <v>124</v>
      </c>
      <c r="J111" s="93" t="s">
        <v>395</v>
      </c>
      <c r="K111" s="94">
        <v>4</v>
      </c>
      <c r="L111" s="98" t="s">
        <v>152</v>
      </c>
      <c r="M111" s="97"/>
      <c r="N111" s="98" t="s">
        <v>307</v>
      </c>
      <c r="O111" s="23" t="str">
        <f>VLOOKUP(B111,ИНФО!$L$4:$T$172,3,0)</f>
        <v>Другие ВУЗы</v>
      </c>
      <c r="P111" s="11" t="s">
        <v>72</v>
      </c>
      <c r="Q111" s="24">
        <f t="shared" si="4"/>
        <v>108</v>
      </c>
      <c r="R111" s="24" t="str">
        <f>VLOOKUP(B111,ИНФО!$L$4:$T$140,6,0)</f>
        <v>.Д.Серікбаев атындағы Шығыс Қазақстан техникалық университеті</v>
      </c>
      <c r="S111" s="24" t="s">
        <v>154</v>
      </c>
      <c r="T111" s="13" t="s">
        <v>112</v>
      </c>
      <c r="U111" s="25" t="s">
        <v>260</v>
      </c>
      <c r="V111" s="26" t="s">
        <v>260</v>
      </c>
      <c r="W111" s="24" t="s">
        <v>260</v>
      </c>
      <c r="X111" s="24" t="str">
        <f t="shared" si="5"/>
        <v>Әшімқанов Қуат Айтқазыұлы</v>
      </c>
      <c r="Y111" s="13" t="str">
        <f>VLOOKUP(J111,ИНФО!$Y$5:$AD$412,6,0)</f>
        <v>Бакалавр</v>
      </c>
      <c r="Z111" s="24" t="str">
        <f>VLOOKUP(J111,ИНФО!$Y$5:$AD$412,5,0)</f>
        <v>1. Білім</v>
      </c>
      <c r="AA111" s="26">
        <f t="shared" si="6"/>
        <v>4</v>
      </c>
      <c r="AB111" s="25" t="str">
        <f>VLOOKUP(L111,ИНФО!$C$21:$D$24,2,0)</f>
        <v>вакант</v>
      </c>
      <c r="AC111" s="19">
        <f t="shared" si="7"/>
        <v>0</v>
      </c>
      <c r="AD111" s="24" t="str">
        <f>VLOOKUP(N111,ИНФО!$C$26:$D$38,2,0)</f>
        <v>А/Ш  квотасы</v>
      </c>
      <c r="AE111" s="25" t="str">
        <f>VLOOKUP(B111,ИНФО!$L$4:$T$172,8,0)</f>
        <v>Басқа ВУЗдар</v>
      </c>
      <c r="AF111" s="11" t="s">
        <v>74</v>
      </c>
      <c r="AG111" s="16" t="e">
        <f>VLOOKUP(J111,ИНФО!$Y$5:$AD$413,7,0)</f>
        <v>#REF!</v>
      </c>
    </row>
    <row r="112" spans="1:33" ht="15.75" customHeight="1" x14ac:dyDescent="0.25">
      <c r="A112" s="90">
        <v>109</v>
      </c>
      <c r="B112" s="91" t="s">
        <v>740</v>
      </c>
      <c r="C112" s="92" t="s">
        <v>20</v>
      </c>
      <c r="D112" s="90" t="s">
        <v>260</v>
      </c>
      <c r="E112" s="93"/>
      <c r="F112" s="94"/>
      <c r="G112" s="94"/>
      <c r="H112" s="94" t="s">
        <v>742</v>
      </c>
      <c r="I112" s="90" t="s">
        <v>124</v>
      </c>
      <c r="J112" s="93" t="s">
        <v>395</v>
      </c>
      <c r="K112" s="94">
        <v>4</v>
      </c>
      <c r="L112" s="98" t="s">
        <v>152</v>
      </c>
      <c r="M112" s="97"/>
      <c r="N112" s="98" t="s">
        <v>145</v>
      </c>
      <c r="O112" s="18" t="str">
        <f>VLOOKUP(B112,ИНФО!$L$4:$T$172,3,0)</f>
        <v>Другие ВУЗы</v>
      </c>
      <c r="P112" s="11" t="s">
        <v>72</v>
      </c>
      <c r="Q112" s="19">
        <f t="shared" si="4"/>
        <v>109</v>
      </c>
      <c r="R112" s="19" t="str">
        <f>VLOOKUP(B112,ИНФО!$L$4:$T$140,6,0)</f>
        <v>.Д.Серікбаев атындағы Шығыс Қазақстан техникалық университеті</v>
      </c>
      <c r="S112" s="24" t="s">
        <v>154</v>
      </c>
      <c r="T112" s="13" t="s">
        <v>112</v>
      </c>
      <c r="U112" s="12" t="s">
        <v>260</v>
      </c>
      <c r="V112" s="13" t="s">
        <v>260</v>
      </c>
      <c r="W112" s="19" t="s">
        <v>260</v>
      </c>
      <c r="X112" s="19" t="str">
        <f t="shared" si="5"/>
        <v>Қадылқанова Айғаным Әзілханқызы</v>
      </c>
      <c r="Y112" s="13" t="str">
        <f>VLOOKUP(J112,ИНФО!$Y$5:$AD$412,6,0)</f>
        <v>Бакалавр</v>
      </c>
      <c r="Z112" s="19" t="str">
        <f>VLOOKUP(J112,ИНФО!$Y$5:$AD$412,5,0)</f>
        <v>1. Білім</v>
      </c>
      <c r="AA112" s="13">
        <f t="shared" si="6"/>
        <v>4</v>
      </c>
      <c r="AB112" s="25" t="str">
        <f>VLOOKUP(L112,ИНФО!$C$21:$D$24,2,0)</f>
        <v>вакант</v>
      </c>
      <c r="AC112" s="19">
        <f t="shared" si="7"/>
        <v>0</v>
      </c>
      <c r="AD112" s="19" t="str">
        <f>VLOOKUP(N112,ИНФО!$C$26:$D$38,2,0)</f>
        <v>Жай</v>
      </c>
      <c r="AE112" s="12" t="str">
        <f>VLOOKUP(B112,ИНФО!$L$4:$T$172,8,0)</f>
        <v>Басқа ВУЗдар</v>
      </c>
      <c r="AF112" s="11" t="s">
        <v>74</v>
      </c>
      <c r="AG112" s="16" t="e">
        <f>VLOOKUP(J112,ИНФО!$Y$5:$AD$413,7,0)</f>
        <v>#REF!</v>
      </c>
    </row>
    <row r="113" spans="1:33" ht="15.75" customHeight="1" x14ac:dyDescent="0.25">
      <c r="A113" s="90">
        <v>110</v>
      </c>
      <c r="B113" s="91" t="s">
        <v>740</v>
      </c>
      <c r="C113" s="92" t="s">
        <v>20</v>
      </c>
      <c r="D113" s="90" t="s">
        <v>260</v>
      </c>
      <c r="E113" s="93"/>
      <c r="F113" s="94"/>
      <c r="G113" s="94"/>
      <c r="H113" s="94" t="s">
        <v>743</v>
      </c>
      <c r="I113" s="90" t="s">
        <v>130</v>
      </c>
      <c r="J113" s="93" t="s">
        <v>215</v>
      </c>
      <c r="K113" s="94">
        <v>4</v>
      </c>
      <c r="L113" s="98" t="s">
        <v>152</v>
      </c>
      <c r="M113" s="97"/>
      <c r="N113" s="98" t="s">
        <v>149</v>
      </c>
      <c r="O113" s="18" t="str">
        <f>VLOOKUP(B113,ИНФО!$L$4:$T$172,3,0)</f>
        <v>Другие ВУЗы</v>
      </c>
      <c r="P113" s="11" t="s">
        <v>72</v>
      </c>
      <c r="Q113" s="19">
        <f t="shared" si="4"/>
        <v>110</v>
      </c>
      <c r="R113" s="19" t="str">
        <f>VLOOKUP(B113,ИНФО!$L$4:$T$140,6,0)</f>
        <v>.Д.Серікбаев атындағы Шығыс Қазақстан техникалық университеті</v>
      </c>
      <c r="S113" s="24" t="s">
        <v>154</v>
      </c>
      <c r="T113" s="13" t="s">
        <v>247</v>
      </c>
      <c r="U113" s="12" t="s">
        <v>260</v>
      </c>
      <c r="V113" s="13" t="s">
        <v>260</v>
      </c>
      <c r="W113" s="19" t="s">
        <v>260</v>
      </c>
      <c r="X113" s="19" t="str">
        <f t="shared" si="5"/>
        <v>Жунусов Арман Аликович</v>
      </c>
      <c r="Y113" s="13" t="str">
        <f>VLOOKUP(J113,ИНФО!$Y$5:$AD$412,6,0)</f>
        <v>Бакалавр</v>
      </c>
      <c r="Z113" s="19" t="str">
        <f>VLOOKUP(J113,ИНФО!$Y$5:$AD$412,5,0)</f>
        <v>7. Техникалық ғылымдар жəне технологиялар</v>
      </c>
      <c r="AA113" s="13">
        <f t="shared" si="6"/>
        <v>4</v>
      </c>
      <c r="AB113" s="25" t="str">
        <f>VLOOKUP(L113,ИНФО!$C$21:$D$24,2,0)</f>
        <v>вакант</v>
      </c>
      <c r="AC113" s="19">
        <f t="shared" si="7"/>
        <v>0</v>
      </c>
      <c r="AD113" s="19" t="str">
        <f>VLOOKUP(N113,ИНФО!$C$26:$D$38,2,0)</f>
        <v>Серпин («Мәңгілік ел жастары – индустрияға!»)</v>
      </c>
      <c r="AE113" s="12" t="str">
        <f>VLOOKUP(B113,ИНФО!$L$4:$T$172,8,0)</f>
        <v>Басқа ВУЗдар</v>
      </c>
      <c r="AF113" s="11" t="s">
        <v>74</v>
      </c>
      <c r="AG113" s="16" t="e">
        <f>VLOOKUP(J113,ИНФО!$Y$5:$AD$413,7,0)</f>
        <v>#REF!</v>
      </c>
    </row>
    <row r="114" spans="1:33" ht="15.75" customHeight="1" x14ac:dyDescent="0.25">
      <c r="A114" s="90">
        <v>111</v>
      </c>
      <c r="B114" s="91" t="s">
        <v>740</v>
      </c>
      <c r="C114" s="92" t="s">
        <v>20</v>
      </c>
      <c r="D114" s="90" t="s">
        <v>260</v>
      </c>
      <c r="E114" s="93"/>
      <c r="F114" s="94"/>
      <c r="G114" s="94"/>
      <c r="H114" s="94" t="s">
        <v>744</v>
      </c>
      <c r="I114" s="90" t="s">
        <v>130</v>
      </c>
      <c r="J114" s="93" t="s">
        <v>215</v>
      </c>
      <c r="K114" s="94">
        <v>4</v>
      </c>
      <c r="L114" s="98" t="s">
        <v>152</v>
      </c>
      <c r="M114" s="97"/>
      <c r="N114" s="98" t="s">
        <v>149</v>
      </c>
      <c r="O114" s="18" t="str">
        <f>VLOOKUP(B114,ИНФО!$L$4:$T$172,3,0)</f>
        <v>Другие ВУЗы</v>
      </c>
      <c r="P114" s="11" t="s">
        <v>72</v>
      </c>
      <c r="Q114" s="19">
        <f t="shared" si="4"/>
        <v>111</v>
      </c>
      <c r="R114" s="19" t="str">
        <f>VLOOKUP(B114,ИНФО!$L$4:$T$140,6,0)</f>
        <v>.Д.Серікбаев атындағы Шығыс Қазақстан техникалық университеті</v>
      </c>
      <c r="S114" s="24" t="s">
        <v>154</v>
      </c>
      <c r="T114" s="13" t="s">
        <v>247</v>
      </c>
      <c r="U114" s="12" t="s">
        <v>260</v>
      </c>
      <c r="V114" s="13" t="s">
        <v>260</v>
      </c>
      <c r="W114" s="19" t="s">
        <v>260</v>
      </c>
      <c r="X114" s="19" t="str">
        <f t="shared" si="5"/>
        <v>Алмабек Райхан Тохтарқызы</v>
      </c>
      <c r="Y114" s="13" t="str">
        <f>VLOOKUP(J114,ИНФО!$Y$5:$AD$412,6,0)</f>
        <v>Бакалавр</v>
      </c>
      <c r="Z114" s="19" t="str">
        <f>VLOOKUP(J114,ИНФО!$Y$5:$AD$412,5,0)</f>
        <v>7. Техникалық ғылымдар жəне технологиялар</v>
      </c>
      <c r="AA114" s="13">
        <f t="shared" si="6"/>
        <v>4</v>
      </c>
      <c r="AB114" s="25" t="str">
        <f>VLOOKUP(L114,ИНФО!$C$21:$D$24,2,0)</f>
        <v>вакант</v>
      </c>
      <c r="AC114" s="19">
        <f t="shared" si="7"/>
        <v>0</v>
      </c>
      <c r="AD114" s="19" t="str">
        <f>VLOOKUP(N114,ИНФО!$C$26:$D$38,2,0)</f>
        <v>Серпин («Мәңгілік ел жастары – индустрияға!»)</v>
      </c>
      <c r="AE114" s="12" t="str">
        <f>VLOOKUP(B114,ИНФО!$L$4:$T$172,8,0)</f>
        <v>Басқа ВУЗдар</v>
      </c>
      <c r="AF114" s="11" t="s">
        <v>74</v>
      </c>
      <c r="AG114" s="16" t="e">
        <f>VLOOKUP(J114,ИНФО!$Y$5:$AD$413,7,0)</f>
        <v>#REF!</v>
      </c>
    </row>
    <row r="115" spans="1:33" ht="15.75" customHeight="1" x14ac:dyDescent="0.25">
      <c r="A115" s="90">
        <v>112</v>
      </c>
      <c r="B115" s="91" t="s">
        <v>740</v>
      </c>
      <c r="C115" s="92" t="s">
        <v>20</v>
      </c>
      <c r="D115" s="90" t="s">
        <v>260</v>
      </c>
      <c r="E115" s="93"/>
      <c r="F115" s="94"/>
      <c r="G115" s="94"/>
      <c r="H115" s="94" t="s">
        <v>745</v>
      </c>
      <c r="I115" s="90" t="s">
        <v>130</v>
      </c>
      <c r="J115" s="93" t="s">
        <v>215</v>
      </c>
      <c r="K115" s="94">
        <v>4</v>
      </c>
      <c r="L115" s="98" t="s">
        <v>152</v>
      </c>
      <c r="M115" s="97"/>
      <c r="N115" s="98" t="s">
        <v>149</v>
      </c>
      <c r="O115" s="18" t="str">
        <f>VLOOKUP(B115,ИНФО!$L$4:$T$172,3,0)</f>
        <v>Другие ВУЗы</v>
      </c>
      <c r="P115" s="11" t="s">
        <v>72</v>
      </c>
      <c r="Q115" s="19">
        <f t="shared" si="4"/>
        <v>112</v>
      </c>
      <c r="R115" s="19" t="str">
        <f>VLOOKUP(B115,ИНФО!$L$4:$T$140,6,0)</f>
        <v>.Д.Серікбаев атындағы Шығыс Қазақстан техникалық университеті</v>
      </c>
      <c r="S115" s="24" t="s">
        <v>154</v>
      </c>
      <c r="T115" s="13" t="s">
        <v>247</v>
      </c>
      <c r="U115" s="12" t="s">
        <v>260</v>
      </c>
      <c r="V115" s="13" t="s">
        <v>260</v>
      </c>
      <c r="W115" s="19" t="s">
        <v>260</v>
      </c>
      <c r="X115" s="19" t="str">
        <f t="shared" si="5"/>
        <v>Әбдуләлім Мейірлан Әлібиұлы</v>
      </c>
      <c r="Y115" s="13" t="str">
        <f>VLOOKUP(J115,ИНФО!$Y$5:$AD$412,6,0)</f>
        <v>Бакалавр</v>
      </c>
      <c r="Z115" s="19" t="str">
        <f>VLOOKUP(J115,ИНФО!$Y$5:$AD$412,5,0)</f>
        <v>7. Техникалық ғылымдар жəне технологиялар</v>
      </c>
      <c r="AA115" s="13">
        <f t="shared" si="6"/>
        <v>4</v>
      </c>
      <c r="AB115" s="25" t="str">
        <f>VLOOKUP(L115,ИНФО!$C$21:$D$24,2,0)</f>
        <v>вакант</v>
      </c>
      <c r="AC115" s="19">
        <f t="shared" si="7"/>
        <v>0</v>
      </c>
      <c r="AD115" s="19" t="str">
        <f>VLOOKUP(N115,ИНФО!$C$26:$D$38,2,0)</f>
        <v>Серпин («Мәңгілік ел жастары – индустрияға!»)</v>
      </c>
      <c r="AE115" s="12" t="str">
        <f>VLOOKUP(B115,ИНФО!$L$4:$T$172,8,0)</f>
        <v>Басқа ВУЗдар</v>
      </c>
      <c r="AF115" s="11" t="s">
        <v>74</v>
      </c>
      <c r="AG115" s="16" t="e">
        <f>VLOOKUP(J115,ИНФО!$Y$5:$AD$413,7,0)</f>
        <v>#REF!</v>
      </c>
    </row>
    <row r="116" spans="1:33" x14ac:dyDescent="0.25">
      <c r="A116" s="90">
        <v>113</v>
      </c>
      <c r="B116" s="91" t="s">
        <v>740</v>
      </c>
      <c r="C116" s="92" t="s">
        <v>20</v>
      </c>
      <c r="D116" s="90" t="s">
        <v>260</v>
      </c>
      <c r="E116" s="93"/>
      <c r="F116" s="94"/>
      <c r="G116" s="94"/>
      <c r="H116" s="94" t="s">
        <v>746</v>
      </c>
      <c r="I116" s="90" t="s">
        <v>130</v>
      </c>
      <c r="J116" s="93" t="s">
        <v>150</v>
      </c>
      <c r="K116" s="94">
        <v>2</v>
      </c>
      <c r="L116" s="98" t="s">
        <v>152</v>
      </c>
      <c r="M116" s="97"/>
      <c r="N116" s="98" t="s">
        <v>145</v>
      </c>
      <c r="O116" s="18" t="str">
        <f>VLOOKUP(B116,ИНФО!$L$4:$T$172,3,0)</f>
        <v>Другие ВУЗы</v>
      </c>
      <c r="P116" s="11" t="s">
        <v>72</v>
      </c>
      <c r="Q116" s="19">
        <f t="shared" si="4"/>
        <v>113</v>
      </c>
      <c r="R116" s="19" t="str">
        <f>VLOOKUP(B116,ИНФО!$L$4:$T$140,6,0)</f>
        <v>.Д.Серікбаев атындағы Шығыс Қазақстан техникалық университеті</v>
      </c>
      <c r="S116" s="24" t="s">
        <v>154</v>
      </c>
      <c r="T116" s="13" t="s">
        <v>247</v>
      </c>
      <c r="U116" s="12" t="s">
        <v>260</v>
      </c>
      <c r="V116" s="13" t="s">
        <v>260</v>
      </c>
      <c r="W116" s="19" t="s">
        <v>260</v>
      </c>
      <c r="X116" s="19" t="str">
        <f t="shared" si="5"/>
        <v>Григорьев Данил Григорьевич</v>
      </c>
      <c r="Y116" s="13" t="str">
        <f>VLOOKUP(J116,ИНФО!$Y$5:$AD$412,6,0)</f>
        <v>Бакалавр</v>
      </c>
      <c r="Z116" s="19" t="str">
        <f>VLOOKUP(J116,ИНФО!$Y$5:$AD$412,5,0)</f>
        <v>7. Техникалық ғылымдар жəне технологиялар</v>
      </c>
      <c r="AA116" s="13">
        <f t="shared" si="6"/>
        <v>2</v>
      </c>
      <c r="AB116" s="25" t="str">
        <f>VLOOKUP(L116,ИНФО!$C$21:$D$24,2,0)</f>
        <v>вакант</v>
      </c>
      <c r="AC116" s="19">
        <f t="shared" si="7"/>
        <v>0</v>
      </c>
      <c r="AD116" s="19" t="str">
        <f>VLOOKUP(N116,ИНФО!$C$26:$D$38,2,0)</f>
        <v>Жай</v>
      </c>
      <c r="AE116" s="12" t="str">
        <f>VLOOKUP(B116,ИНФО!$L$4:$T$172,8,0)</f>
        <v>Басқа ВУЗдар</v>
      </c>
      <c r="AF116" s="11" t="s">
        <v>74</v>
      </c>
      <c r="AG116" s="16" t="e">
        <f>VLOOKUP(J116,ИНФО!$Y$5:$AD$413,7,0)</f>
        <v>#REF!</v>
      </c>
    </row>
    <row r="117" spans="1:33" ht="15.75" customHeight="1" x14ac:dyDescent="0.25">
      <c r="A117" s="90">
        <v>114</v>
      </c>
      <c r="B117" s="91" t="s">
        <v>740</v>
      </c>
      <c r="C117" s="92" t="s">
        <v>20</v>
      </c>
      <c r="D117" s="90" t="s">
        <v>260</v>
      </c>
      <c r="E117" s="93"/>
      <c r="F117" s="94"/>
      <c r="G117" s="94"/>
      <c r="H117" s="94" t="s">
        <v>747</v>
      </c>
      <c r="I117" s="90" t="s">
        <v>130</v>
      </c>
      <c r="J117" s="93" t="s">
        <v>150</v>
      </c>
      <c r="K117" s="94">
        <v>2</v>
      </c>
      <c r="L117" s="98" t="s">
        <v>152</v>
      </c>
      <c r="M117" s="97"/>
      <c r="N117" s="98" t="s">
        <v>149</v>
      </c>
      <c r="O117" s="18" t="str">
        <f>VLOOKUP(B117,ИНФО!$L$4:$T$172,3,0)</f>
        <v>Другие ВУЗы</v>
      </c>
      <c r="P117" s="11" t="s">
        <v>72</v>
      </c>
      <c r="Q117" s="19">
        <f t="shared" si="4"/>
        <v>114</v>
      </c>
      <c r="R117" s="19" t="str">
        <f>VLOOKUP(B117,ИНФО!$L$4:$T$140,6,0)</f>
        <v>.Д.Серікбаев атындағы Шығыс Қазақстан техникалық университеті</v>
      </c>
      <c r="S117" s="24" t="s">
        <v>154</v>
      </c>
      <c r="T117" s="13" t="s">
        <v>247</v>
      </c>
      <c r="U117" s="12" t="s">
        <v>260</v>
      </c>
      <c r="V117" s="13" t="s">
        <v>260</v>
      </c>
      <c r="W117" s="19" t="s">
        <v>260</v>
      </c>
      <c r="X117" s="19" t="str">
        <f t="shared" si="5"/>
        <v>Нақан Мақсат Досжанұлы</v>
      </c>
      <c r="Y117" s="13" t="str">
        <f>VLOOKUP(J117,ИНФО!$Y$5:$AD$412,6,0)</f>
        <v>Бакалавр</v>
      </c>
      <c r="Z117" s="19" t="str">
        <f>VLOOKUP(J117,ИНФО!$Y$5:$AD$412,5,0)</f>
        <v>7. Техникалық ғылымдар жəне технологиялар</v>
      </c>
      <c r="AA117" s="13">
        <f t="shared" si="6"/>
        <v>2</v>
      </c>
      <c r="AB117" s="25" t="str">
        <f>VLOOKUP(L117,ИНФО!$C$21:$D$24,2,0)</f>
        <v>вакант</v>
      </c>
      <c r="AC117" s="19">
        <f t="shared" si="7"/>
        <v>0</v>
      </c>
      <c r="AD117" s="19" t="str">
        <f>VLOOKUP(N117,ИНФО!$C$26:$D$38,2,0)</f>
        <v>Серпин («Мәңгілік ел жастары – индустрияға!»)</v>
      </c>
      <c r="AE117" s="12" t="str">
        <f>VLOOKUP(B117,ИНФО!$L$4:$T$172,8,0)</f>
        <v>Басқа ВУЗдар</v>
      </c>
      <c r="AF117" s="11" t="s">
        <v>74</v>
      </c>
      <c r="AG117" s="16" t="e">
        <f>VLOOKUP(J117,ИНФО!$Y$5:$AD$413,7,0)</f>
        <v>#REF!</v>
      </c>
    </row>
    <row r="118" spans="1:33" ht="18.75" customHeight="1" x14ac:dyDescent="0.25">
      <c r="A118" s="90">
        <v>115</v>
      </c>
      <c r="B118" s="91" t="s">
        <v>740</v>
      </c>
      <c r="C118" s="92" t="s">
        <v>20</v>
      </c>
      <c r="D118" s="90" t="s">
        <v>260</v>
      </c>
      <c r="E118" s="93"/>
      <c r="F118" s="94"/>
      <c r="G118" s="94"/>
      <c r="H118" s="94" t="s">
        <v>748</v>
      </c>
      <c r="I118" s="90" t="s">
        <v>130</v>
      </c>
      <c r="J118" s="93" t="s">
        <v>150</v>
      </c>
      <c r="K118" s="94">
        <v>2</v>
      </c>
      <c r="L118" s="98" t="s">
        <v>152</v>
      </c>
      <c r="M118" s="97"/>
      <c r="N118" s="98" t="s">
        <v>149</v>
      </c>
      <c r="O118" s="18" t="str">
        <f>VLOOKUP(B118,ИНФО!$L$4:$T$172,3,0)</f>
        <v>Другие ВУЗы</v>
      </c>
      <c r="P118" s="11" t="s">
        <v>72</v>
      </c>
      <c r="Q118" s="19">
        <f t="shared" si="4"/>
        <v>115</v>
      </c>
      <c r="R118" s="19" t="str">
        <f>VLOOKUP(B118,ИНФО!$L$4:$T$140,6,0)</f>
        <v>.Д.Серікбаев атындағы Шығыс Қазақстан техникалық университеті</v>
      </c>
      <c r="S118" s="24" t="s">
        <v>154</v>
      </c>
      <c r="T118" s="13" t="s">
        <v>247</v>
      </c>
      <c r="U118" s="12" t="s">
        <v>260</v>
      </c>
      <c r="V118" s="13" t="s">
        <v>260</v>
      </c>
      <c r="W118" s="19" t="s">
        <v>260</v>
      </c>
      <c r="X118" s="19" t="str">
        <f t="shared" si="5"/>
        <v>Рсаева Мақпал Жұмаханқызы</v>
      </c>
      <c r="Y118" s="13" t="str">
        <f>VLOOKUP(J118,ИНФО!$Y$5:$AD$412,6,0)</f>
        <v>Бакалавр</v>
      </c>
      <c r="Z118" s="19" t="str">
        <f>VLOOKUP(J118,ИНФО!$Y$5:$AD$412,5,0)</f>
        <v>7. Техникалық ғылымдар жəне технологиялар</v>
      </c>
      <c r="AA118" s="13">
        <f t="shared" si="6"/>
        <v>2</v>
      </c>
      <c r="AB118" s="25" t="str">
        <f>VLOOKUP(L118,ИНФО!$C$21:$D$24,2,0)</f>
        <v>вакант</v>
      </c>
      <c r="AC118" s="19">
        <f t="shared" si="7"/>
        <v>0</v>
      </c>
      <c r="AD118" s="19" t="str">
        <f>VLOOKUP(N118,ИНФО!$C$26:$D$38,2,0)</f>
        <v>Серпин («Мәңгілік ел жастары – индустрияға!»)</v>
      </c>
      <c r="AE118" s="12" t="str">
        <f>VLOOKUP(B118,ИНФО!$L$4:$T$172,8,0)</f>
        <v>Басқа ВУЗдар</v>
      </c>
      <c r="AF118" s="11" t="s">
        <v>74</v>
      </c>
      <c r="AG118" s="16" t="e">
        <f>VLOOKUP(J118,ИНФО!$Y$5:$AD$413,7,0)</f>
        <v>#REF!</v>
      </c>
    </row>
    <row r="119" spans="1:33" ht="18.75" customHeight="1" x14ac:dyDescent="0.25">
      <c r="A119" s="90">
        <v>116</v>
      </c>
      <c r="B119" s="91" t="s">
        <v>740</v>
      </c>
      <c r="C119" s="92" t="s">
        <v>20</v>
      </c>
      <c r="D119" s="90" t="s">
        <v>260</v>
      </c>
      <c r="E119" s="93"/>
      <c r="F119" s="94"/>
      <c r="G119" s="94"/>
      <c r="H119" s="94" t="s">
        <v>749</v>
      </c>
      <c r="I119" s="90" t="s">
        <v>130</v>
      </c>
      <c r="J119" s="93" t="s">
        <v>150</v>
      </c>
      <c r="K119" s="94">
        <v>2</v>
      </c>
      <c r="L119" s="98" t="s">
        <v>152</v>
      </c>
      <c r="M119" s="97"/>
      <c r="N119" s="98" t="s">
        <v>149</v>
      </c>
      <c r="O119" s="18" t="str">
        <f>VLOOKUP(B119,ИНФО!$L$4:$T$172,3,0)</f>
        <v>Другие ВУЗы</v>
      </c>
      <c r="P119" s="11" t="s">
        <v>72</v>
      </c>
      <c r="Q119" s="19">
        <f t="shared" si="4"/>
        <v>116</v>
      </c>
      <c r="R119" s="19" t="str">
        <f>VLOOKUP(B119,ИНФО!$L$4:$T$140,6,0)</f>
        <v>.Д.Серікбаев атындағы Шығыс Қазақстан техникалық университеті</v>
      </c>
      <c r="S119" s="24" t="s">
        <v>154</v>
      </c>
      <c r="T119" s="13" t="s">
        <v>247</v>
      </c>
      <c r="U119" s="12" t="s">
        <v>260</v>
      </c>
      <c r="V119" s="13" t="s">
        <v>260</v>
      </c>
      <c r="W119" s="19" t="s">
        <v>260</v>
      </c>
      <c r="X119" s="19" t="str">
        <f t="shared" si="5"/>
        <v>Аманжан Ақтанберді</v>
      </c>
      <c r="Y119" s="13" t="str">
        <f>VLOOKUP(J119,ИНФО!$Y$5:$AD$412,6,0)</f>
        <v>Бакалавр</v>
      </c>
      <c r="Z119" s="19" t="str">
        <f>VLOOKUP(J119,ИНФО!$Y$5:$AD$412,5,0)</f>
        <v>7. Техникалық ғылымдар жəне технологиялар</v>
      </c>
      <c r="AA119" s="13">
        <f t="shared" si="6"/>
        <v>2</v>
      </c>
      <c r="AB119" s="25" t="str">
        <f>VLOOKUP(L119,ИНФО!$C$21:$D$24,2,0)</f>
        <v>вакант</v>
      </c>
      <c r="AC119" s="19">
        <f t="shared" si="7"/>
        <v>0</v>
      </c>
      <c r="AD119" s="19" t="str">
        <f>VLOOKUP(N119,ИНФО!$C$26:$D$38,2,0)</f>
        <v>Серпин («Мәңгілік ел жастары – индустрияға!»)</v>
      </c>
      <c r="AE119" s="12" t="str">
        <f>VLOOKUP(B119,ИНФО!$L$4:$T$172,8,0)</f>
        <v>Басқа ВУЗдар</v>
      </c>
      <c r="AF119" s="11" t="s">
        <v>74</v>
      </c>
      <c r="AG119" s="16" t="e">
        <f>VLOOKUP(J119,ИНФО!$Y$5:$AD$413,7,0)</f>
        <v>#REF!</v>
      </c>
    </row>
    <row r="120" spans="1:33" ht="18.75" customHeight="1" x14ac:dyDescent="0.25">
      <c r="A120" s="90">
        <v>117</v>
      </c>
      <c r="B120" s="91" t="s">
        <v>740</v>
      </c>
      <c r="C120" s="92" t="s">
        <v>20</v>
      </c>
      <c r="D120" s="90" t="s">
        <v>260</v>
      </c>
      <c r="E120" s="93"/>
      <c r="F120" s="94"/>
      <c r="G120" s="94"/>
      <c r="H120" s="94" t="s">
        <v>750</v>
      </c>
      <c r="I120" s="90" t="s">
        <v>131</v>
      </c>
      <c r="J120" s="93" t="s">
        <v>751</v>
      </c>
      <c r="K120" s="94">
        <v>2</v>
      </c>
      <c r="L120" s="98" t="s">
        <v>152</v>
      </c>
      <c r="M120" s="97"/>
      <c r="N120" s="98" t="s">
        <v>145</v>
      </c>
      <c r="O120" s="18" t="str">
        <f>VLOOKUP(B120,ИНФО!$L$4:$T$172,3,0)</f>
        <v>Другие ВУЗы</v>
      </c>
      <c r="P120" s="11" t="s">
        <v>72</v>
      </c>
      <c r="Q120" s="19">
        <f t="shared" si="4"/>
        <v>117</v>
      </c>
      <c r="R120" s="19" t="str">
        <f>VLOOKUP(B120,ИНФО!$L$4:$T$140,6,0)</f>
        <v>.Д.Серікбаев атындағы Шығыс Қазақстан техникалық университеті</v>
      </c>
      <c r="S120" s="24" t="s">
        <v>154</v>
      </c>
      <c r="T120" s="13" t="s">
        <v>119</v>
      </c>
      <c r="U120" s="12" t="s">
        <v>260</v>
      </c>
      <c r="V120" s="13" t="s">
        <v>260</v>
      </c>
      <c r="W120" s="19" t="s">
        <v>260</v>
      </c>
      <c r="X120" s="19" t="str">
        <f t="shared" si="5"/>
        <v>Қасымқанов Әрсен Маратұлы</v>
      </c>
      <c r="Y120" s="13" t="str">
        <f>VLOOKUP(J120,ИНФО!$Y$5:$AD$412,6,0)</f>
        <v>Бакалавр</v>
      </c>
      <c r="Z120" s="19" t="str">
        <f>VLOOKUP(J120,ИНФО!$Y$5:$AD$412,5,0)</f>
        <v>8. Ауылшаруашылық ғылымдары</v>
      </c>
      <c r="AA120" s="13">
        <f t="shared" si="6"/>
        <v>2</v>
      </c>
      <c r="AB120" s="25" t="str">
        <f>VLOOKUP(L120,ИНФО!$C$21:$D$24,2,0)</f>
        <v>вакант</v>
      </c>
      <c r="AC120" s="19">
        <f t="shared" si="7"/>
        <v>0</v>
      </c>
      <c r="AD120" s="19" t="str">
        <f>VLOOKUP(N120,ИНФО!$C$26:$D$38,2,0)</f>
        <v>Жай</v>
      </c>
      <c r="AE120" s="12" t="str">
        <f>VLOOKUP(B120,ИНФО!$L$4:$T$172,8,0)</f>
        <v>Басқа ВУЗдар</v>
      </c>
      <c r="AF120" s="11" t="s">
        <v>74</v>
      </c>
      <c r="AG120" s="16" t="e">
        <f>VLOOKUP(J120,ИНФО!$Y$5:$AD$413,7,0)</f>
        <v>#REF!</v>
      </c>
    </row>
    <row r="121" spans="1:33" ht="18.75" hidden="1" customHeight="1" x14ac:dyDescent="0.3">
      <c r="A121" s="90">
        <v>118</v>
      </c>
      <c r="B121" s="91" t="s">
        <v>740</v>
      </c>
      <c r="C121" s="92" t="s">
        <v>20</v>
      </c>
      <c r="D121" s="90" t="s">
        <v>260</v>
      </c>
      <c r="E121" s="93"/>
      <c r="F121" s="94"/>
      <c r="G121" s="94"/>
      <c r="H121" s="94" t="s">
        <v>753</v>
      </c>
      <c r="I121" s="90" t="s">
        <v>250</v>
      </c>
      <c r="J121" s="93" t="s">
        <v>491</v>
      </c>
      <c r="K121" s="94">
        <v>1</v>
      </c>
      <c r="L121" s="98" t="s">
        <v>152</v>
      </c>
      <c r="M121" s="97"/>
      <c r="N121" s="98" t="s">
        <v>149</v>
      </c>
      <c r="O121" s="18" t="str">
        <f>VLOOKUP(B121,ИНФО!$L$4:$T$172,3,0)</f>
        <v>Другие ВУЗы</v>
      </c>
      <c r="P121" s="11" t="s">
        <v>72</v>
      </c>
      <c r="Q121" s="19">
        <f t="shared" si="4"/>
        <v>118</v>
      </c>
      <c r="R121" s="19" t="str">
        <f>VLOOKUP(B121,ИНФО!$L$4:$T$140,6,0)</f>
        <v>.Д.Серікбаев атындағы Шығыс Қазақстан техникалық университеті</v>
      </c>
      <c r="S121" s="24" t="s">
        <v>154</v>
      </c>
      <c r="T121" s="13" t="s">
        <v>365</v>
      </c>
      <c r="U121" s="12" t="s">
        <v>260</v>
      </c>
      <c r="V121" s="13" t="s">
        <v>260</v>
      </c>
      <c r="W121" s="19" t="s">
        <v>260</v>
      </c>
      <c r="X121" s="19" t="str">
        <f t="shared" si="5"/>
        <v>Әдет Рахат Алмасұлы</v>
      </c>
      <c r="Y121" s="13" t="e">
        <f>VLOOKUP(J121,ИНФО!$Y$5:$AD$412,6,0)</f>
        <v>#N/A</v>
      </c>
      <c r="Z121" s="19" t="e">
        <f>VLOOKUP(J121,ИНФО!$Y$5:$AD$412,5,0)</f>
        <v>#N/A</v>
      </c>
      <c r="AA121" s="13">
        <f t="shared" si="6"/>
        <v>1</v>
      </c>
      <c r="AB121" s="25" t="str">
        <f>VLOOKUP(L121,ИНФО!$C$21:$D$24,2,0)</f>
        <v>вакант</v>
      </c>
      <c r="AC121" s="19">
        <f t="shared" si="7"/>
        <v>0</v>
      </c>
      <c r="AD121" s="19" t="str">
        <f>VLOOKUP(N121,ИНФО!$C$26:$D$38,2,0)</f>
        <v>Серпин («Мәңгілік ел жастары – индустрияға!»)</v>
      </c>
      <c r="AE121" s="12" t="str">
        <f>VLOOKUP(B121,ИНФО!$L$4:$T$172,8,0)</f>
        <v>Басқа ВУЗдар</v>
      </c>
      <c r="AF121" s="11" t="s">
        <v>74</v>
      </c>
      <c r="AG121" s="16" t="e">
        <f>VLOOKUP(J121,ИНФО!$Y$5:$AD$413,7,0)</f>
        <v>#N/A</v>
      </c>
    </row>
    <row r="122" spans="1:33" ht="18.75" hidden="1" customHeight="1" x14ac:dyDescent="0.3">
      <c r="A122" s="90">
        <v>119</v>
      </c>
      <c r="B122" s="91" t="s">
        <v>740</v>
      </c>
      <c r="C122" s="92" t="s">
        <v>20</v>
      </c>
      <c r="D122" s="90" t="s">
        <v>260</v>
      </c>
      <c r="E122" s="93"/>
      <c r="F122" s="94"/>
      <c r="G122" s="94"/>
      <c r="H122" s="94" t="s">
        <v>754</v>
      </c>
      <c r="I122" s="90" t="s">
        <v>250</v>
      </c>
      <c r="J122" s="93" t="s">
        <v>491</v>
      </c>
      <c r="K122" s="94">
        <v>1</v>
      </c>
      <c r="L122" s="98" t="s">
        <v>152</v>
      </c>
      <c r="M122" s="97"/>
      <c r="N122" s="98" t="s">
        <v>149</v>
      </c>
      <c r="O122" s="18" t="str">
        <f>VLOOKUP(B122,ИНФО!$L$4:$T$172,3,0)</f>
        <v>Другие ВУЗы</v>
      </c>
      <c r="P122" s="11" t="s">
        <v>72</v>
      </c>
      <c r="Q122" s="19">
        <f t="shared" si="4"/>
        <v>119</v>
      </c>
      <c r="R122" s="19" t="str">
        <f>VLOOKUP(B122,ИНФО!$L$4:$T$140,6,0)</f>
        <v>.Д.Серікбаев атындағы Шығыс Қазақстан техникалық университеті</v>
      </c>
      <c r="S122" s="24" t="s">
        <v>154</v>
      </c>
      <c r="T122" s="13" t="s">
        <v>365</v>
      </c>
      <c r="U122" s="12" t="s">
        <v>260</v>
      </c>
      <c r="V122" s="13" t="s">
        <v>260</v>
      </c>
      <c r="W122" s="19" t="s">
        <v>260</v>
      </c>
      <c r="X122" s="19" t="str">
        <f t="shared" si="5"/>
        <v>Әшірбек Әли Ақылжанұлы</v>
      </c>
      <c r="Y122" s="13" t="e">
        <f>VLOOKUP(J122,ИНФО!$Y$5:$AD$412,6,0)</f>
        <v>#N/A</v>
      </c>
      <c r="Z122" s="19" t="e">
        <f>VLOOKUP(J122,ИНФО!$Y$5:$AD$412,5,0)</f>
        <v>#N/A</v>
      </c>
      <c r="AA122" s="13">
        <f t="shared" si="6"/>
        <v>1</v>
      </c>
      <c r="AB122" s="25" t="str">
        <f>VLOOKUP(L122,ИНФО!$C$21:$D$24,2,0)</f>
        <v>вакант</v>
      </c>
      <c r="AC122" s="19">
        <f t="shared" si="7"/>
        <v>0</v>
      </c>
      <c r="AD122" s="19" t="str">
        <f>VLOOKUP(N122,ИНФО!$C$26:$D$38,2,0)</f>
        <v>Серпин («Мәңгілік ел жастары – индустрияға!»)</v>
      </c>
      <c r="AE122" s="12" t="str">
        <f>VLOOKUP(B122,ИНФО!$L$4:$T$172,8,0)</f>
        <v>Басқа ВУЗдар</v>
      </c>
      <c r="AF122" s="11" t="s">
        <v>74</v>
      </c>
      <c r="AG122" s="16" t="e">
        <f>VLOOKUP(J122,ИНФО!$Y$5:$AD$413,7,0)</f>
        <v>#N/A</v>
      </c>
    </row>
    <row r="123" spans="1:33" ht="15.75" hidden="1" customHeight="1" x14ac:dyDescent="0.3">
      <c r="A123" s="90">
        <v>120</v>
      </c>
      <c r="B123" s="91" t="s">
        <v>740</v>
      </c>
      <c r="C123" s="92" t="s">
        <v>20</v>
      </c>
      <c r="D123" s="90" t="s">
        <v>260</v>
      </c>
      <c r="E123" s="93"/>
      <c r="F123" s="94"/>
      <c r="G123" s="94"/>
      <c r="H123" s="94" t="s">
        <v>755</v>
      </c>
      <c r="I123" s="90" t="s">
        <v>250</v>
      </c>
      <c r="J123" s="93" t="s">
        <v>491</v>
      </c>
      <c r="K123" s="94">
        <v>1</v>
      </c>
      <c r="L123" s="98" t="s">
        <v>152</v>
      </c>
      <c r="M123" s="97"/>
      <c r="N123" s="98" t="s">
        <v>149</v>
      </c>
      <c r="O123" s="18" t="str">
        <f>VLOOKUP(B123,ИНФО!$L$4:$T$172,3,0)</f>
        <v>Другие ВУЗы</v>
      </c>
      <c r="P123" s="11" t="s">
        <v>72</v>
      </c>
      <c r="Q123" s="19">
        <f t="shared" si="4"/>
        <v>120</v>
      </c>
      <c r="R123" s="19" t="str">
        <f>VLOOKUP(B123,ИНФО!$L$4:$T$140,6,0)</f>
        <v>.Д.Серікбаев атындағы Шығыс Қазақстан техникалық университеті</v>
      </c>
      <c r="S123" s="24" t="s">
        <v>154</v>
      </c>
      <c r="T123" s="13" t="s">
        <v>365</v>
      </c>
      <c r="U123" s="12" t="s">
        <v>260</v>
      </c>
      <c r="V123" s="13" t="s">
        <v>260</v>
      </c>
      <c r="W123" s="19" t="s">
        <v>260</v>
      </c>
      <c r="X123" s="19" t="str">
        <f t="shared" si="5"/>
        <v>Өмірбек Бағдаулет Гауһарұлы</v>
      </c>
      <c r="Y123" s="13" t="e">
        <f>VLOOKUP(J123,ИНФО!$Y$5:$AD$412,6,0)</f>
        <v>#N/A</v>
      </c>
      <c r="Z123" s="19" t="e">
        <f>VLOOKUP(J123,ИНФО!$Y$5:$AD$412,5,0)</f>
        <v>#N/A</v>
      </c>
      <c r="AA123" s="13">
        <f t="shared" si="6"/>
        <v>1</v>
      </c>
      <c r="AB123" s="25" t="str">
        <f>VLOOKUP(L123,ИНФО!$C$21:$D$24,2,0)</f>
        <v>вакант</v>
      </c>
      <c r="AC123" s="19">
        <f t="shared" si="7"/>
        <v>0</v>
      </c>
      <c r="AD123" s="19" t="str">
        <f>VLOOKUP(N123,ИНФО!$C$26:$D$38,2,0)</f>
        <v>Серпин («Мәңгілік ел жастары – индустрияға!»)</v>
      </c>
      <c r="AE123" s="12" t="str">
        <f>VLOOKUP(B123,ИНФО!$L$4:$T$172,8,0)</f>
        <v>Басқа ВУЗдар</v>
      </c>
      <c r="AF123" s="11" t="s">
        <v>74</v>
      </c>
      <c r="AG123" s="16" t="e">
        <f>VLOOKUP(J123,ИНФО!$Y$5:$AD$413,7,0)</f>
        <v>#N/A</v>
      </c>
    </row>
    <row r="124" spans="1:33" ht="15.75" customHeight="1" x14ac:dyDescent="0.25">
      <c r="A124" s="90">
        <v>121</v>
      </c>
      <c r="B124" s="91" t="s">
        <v>740</v>
      </c>
      <c r="C124" s="92" t="s">
        <v>20</v>
      </c>
      <c r="D124" s="90" t="s">
        <v>260</v>
      </c>
      <c r="E124" s="93"/>
      <c r="F124" s="94"/>
      <c r="G124" s="94"/>
      <c r="H124" s="94" t="s">
        <v>756</v>
      </c>
      <c r="I124" s="90" t="s">
        <v>130</v>
      </c>
      <c r="J124" s="93" t="s">
        <v>611</v>
      </c>
      <c r="K124" s="94">
        <v>4</v>
      </c>
      <c r="L124" s="98" t="s">
        <v>152</v>
      </c>
      <c r="M124" s="97"/>
      <c r="N124" s="98" t="s">
        <v>145</v>
      </c>
      <c r="O124" s="18" t="str">
        <f>VLOOKUP(B124,ИНФО!$L$4:$T$172,3,0)</f>
        <v>Другие ВУЗы</v>
      </c>
      <c r="P124" s="11" t="s">
        <v>72</v>
      </c>
      <c r="Q124" s="19">
        <f t="shared" si="4"/>
        <v>121</v>
      </c>
      <c r="R124" s="19" t="str">
        <f>VLOOKUP(B124,ИНФО!$L$4:$T$140,6,0)</f>
        <v>.Д.Серікбаев атындағы Шығыс Қазақстан техникалық университеті</v>
      </c>
      <c r="S124" s="24" t="s">
        <v>154</v>
      </c>
      <c r="T124" s="13" t="s">
        <v>247</v>
      </c>
      <c r="U124" s="12" t="s">
        <v>260</v>
      </c>
      <c r="V124" s="13" t="s">
        <v>260</v>
      </c>
      <c r="W124" s="19" t="s">
        <v>260</v>
      </c>
      <c r="X124" s="19" t="str">
        <f t="shared" si="5"/>
        <v>Қабдылғазинов Данияр Қаирғазыұлы</v>
      </c>
      <c r="Y124" s="13" t="str">
        <f>VLOOKUP(J124,ИНФО!$Y$5:$AD$412,6,0)</f>
        <v>Бакалавр</v>
      </c>
      <c r="Z124" s="19" t="str">
        <f>VLOOKUP(J124,ИНФО!$Y$5:$AD$412,5,0)</f>
        <v>7. Техникалық ғылымдар жəне технологиялар</v>
      </c>
      <c r="AA124" s="13">
        <f t="shared" si="6"/>
        <v>4</v>
      </c>
      <c r="AB124" s="25" t="str">
        <f>VLOOKUP(L124,ИНФО!$C$21:$D$24,2,0)</f>
        <v>вакант</v>
      </c>
      <c r="AC124" s="19">
        <f t="shared" si="7"/>
        <v>0</v>
      </c>
      <c r="AD124" s="19" t="str">
        <f>VLOOKUP(N124,ИНФО!$C$26:$D$38,2,0)</f>
        <v>Жай</v>
      </c>
      <c r="AE124" s="12" t="str">
        <f>VLOOKUP(B124,ИНФО!$L$4:$T$172,8,0)</f>
        <v>Басқа ВУЗдар</v>
      </c>
      <c r="AF124" s="11" t="s">
        <v>74</v>
      </c>
      <c r="AG124" s="16" t="e">
        <f>VLOOKUP(J124,ИНФО!$Y$5:$AD$413,7,0)</f>
        <v>#REF!</v>
      </c>
    </row>
    <row r="125" spans="1:33" ht="15.75" customHeight="1" x14ac:dyDescent="0.25">
      <c r="A125" s="90">
        <v>122</v>
      </c>
      <c r="B125" s="91" t="s">
        <v>740</v>
      </c>
      <c r="C125" s="92" t="s">
        <v>20</v>
      </c>
      <c r="D125" s="90" t="s">
        <v>260</v>
      </c>
      <c r="E125" s="93"/>
      <c r="F125" s="94"/>
      <c r="G125" s="94"/>
      <c r="H125" s="94" t="s">
        <v>757</v>
      </c>
      <c r="I125" s="90" t="s">
        <v>130</v>
      </c>
      <c r="J125" s="93" t="s">
        <v>611</v>
      </c>
      <c r="K125" s="94">
        <v>4</v>
      </c>
      <c r="L125" s="98" t="s">
        <v>152</v>
      </c>
      <c r="M125" s="97"/>
      <c r="N125" s="98" t="s">
        <v>145</v>
      </c>
      <c r="O125" s="18" t="str">
        <f>VLOOKUP(B125,ИНФО!$L$4:$T$172,3,0)</f>
        <v>Другие ВУЗы</v>
      </c>
      <c r="P125" s="11" t="s">
        <v>72</v>
      </c>
      <c r="Q125" s="19">
        <f t="shared" si="4"/>
        <v>122</v>
      </c>
      <c r="R125" s="29" t="str">
        <f>VLOOKUP(B125,ИНФО!$L$4:$T$140,6,0)</f>
        <v>.Д.Серікбаев атындағы Шығыс Қазақстан техникалық университеті</v>
      </c>
      <c r="S125" s="24" t="s">
        <v>154</v>
      </c>
      <c r="T125" s="13" t="s">
        <v>247</v>
      </c>
      <c r="U125" s="12" t="s">
        <v>260</v>
      </c>
      <c r="V125" s="13" t="s">
        <v>260</v>
      </c>
      <c r="W125" s="19" t="s">
        <v>260</v>
      </c>
      <c r="X125" s="19" t="str">
        <f t="shared" si="5"/>
        <v>Кенжебай Сырым Рыскелдіұлы</v>
      </c>
      <c r="Y125" s="13" t="str">
        <f>VLOOKUP(J125,ИНФО!$Y$5:$AD$412,6,0)</f>
        <v>Бакалавр</v>
      </c>
      <c r="Z125" s="19" t="str">
        <f>VLOOKUP(J125,ИНФО!$Y$5:$AD$412,5,0)</f>
        <v>7. Техникалық ғылымдар жəне технологиялар</v>
      </c>
      <c r="AA125" s="13">
        <f t="shared" si="6"/>
        <v>4</v>
      </c>
      <c r="AB125" s="25" t="str">
        <f>VLOOKUP(L125,ИНФО!$C$21:$D$24,2,0)</f>
        <v>вакант</v>
      </c>
      <c r="AC125" s="19">
        <f t="shared" si="7"/>
        <v>0</v>
      </c>
      <c r="AD125" s="19" t="str">
        <f>VLOOKUP(N125,ИНФО!$C$26:$D$38,2,0)</f>
        <v>Жай</v>
      </c>
      <c r="AE125" s="12" t="str">
        <f>VLOOKUP(B125,ИНФО!$L$4:$T$172,8,0)</f>
        <v>Басқа ВУЗдар</v>
      </c>
      <c r="AF125" s="11" t="s">
        <v>74</v>
      </c>
      <c r="AG125" s="16" t="e">
        <f>VLOOKUP(J125,ИНФО!$Y$5:$AD$413,7,0)</f>
        <v>#REF!</v>
      </c>
    </row>
    <row r="126" spans="1:33" ht="15.75" customHeight="1" x14ac:dyDescent="0.25">
      <c r="A126" s="90">
        <v>123</v>
      </c>
      <c r="B126" s="91" t="s">
        <v>740</v>
      </c>
      <c r="C126" s="92" t="s">
        <v>20</v>
      </c>
      <c r="D126" s="90" t="s">
        <v>260</v>
      </c>
      <c r="E126" s="93"/>
      <c r="F126" s="94"/>
      <c r="G126" s="94"/>
      <c r="H126" s="94" t="s">
        <v>758</v>
      </c>
      <c r="I126" s="90" t="s">
        <v>130</v>
      </c>
      <c r="J126" s="93" t="s">
        <v>611</v>
      </c>
      <c r="K126" s="94">
        <v>4</v>
      </c>
      <c r="L126" s="98" t="s">
        <v>152</v>
      </c>
      <c r="M126" s="97"/>
      <c r="N126" s="98" t="s">
        <v>145</v>
      </c>
      <c r="O126" s="18" t="str">
        <f>VLOOKUP(B126,ИНФО!$L$4:$T$172,3,0)</f>
        <v>Другие ВУЗы</v>
      </c>
      <c r="P126" s="11" t="s">
        <v>72</v>
      </c>
      <c r="Q126" s="19">
        <f t="shared" si="4"/>
        <v>123</v>
      </c>
      <c r="R126" s="29" t="str">
        <f>VLOOKUP(B126,ИНФО!$L$4:$T$140,6,0)</f>
        <v>.Д.Серікбаев атындағы Шығыс Қазақстан техникалық университеті</v>
      </c>
      <c r="S126" s="24" t="s">
        <v>154</v>
      </c>
      <c r="T126" s="13" t="s">
        <v>247</v>
      </c>
      <c r="U126" s="12" t="s">
        <v>260</v>
      </c>
      <c r="V126" s="13" t="s">
        <v>260</v>
      </c>
      <c r="W126" s="19" t="s">
        <v>260</v>
      </c>
      <c r="X126" s="19" t="str">
        <f t="shared" si="5"/>
        <v>Манарұлы Сұлтан</v>
      </c>
      <c r="Y126" s="13" t="str">
        <f>VLOOKUP(J126,ИНФО!$Y$5:$AD$412,6,0)</f>
        <v>Бакалавр</v>
      </c>
      <c r="Z126" s="19" t="str">
        <f>VLOOKUP(J126,ИНФО!$Y$5:$AD$412,5,0)</f>
        <v>7. Техникалық ғылымдар жəне технологиялар</v>
      </c>
      <c r="AA126" s="13">
        <f t="shared" si="6"/>
        <v>4</v>
      </c>
      <c r="AB126" s="25" t="str">
        <f>VLOOKUP(L126,ИНФО!$C$21:$D$24,2,0)</f>
        <v>вакант</v>
      </c>
      <c r="AC126" s="19">
        <f t="shared" si="7"/>
        <v>0</v>
      </c>
      <c r="AD126" s="19" t="str">
        <f>VLOOKUP(N126,ИНФО!$C$26:$D$38,2,0)</f>
        <v>Жай</v>
      </c>
      <c r="AE126" s="12" t="str">
        <f>VLOOKUP(B126,ИНФО!$L$4:$T$172,8,0)</f>
        <v>Басқа ВУЗдар</v>
      </c>
      <c r="AF126" s="11" t="s">
        <v>74</v>
      </c>
      <c r="AG126" s="16" t="e">
        <f>VLOOKUP(J126,ИНФО!$Y$5:$AD$413,7,0)</f>
        <v>#REF!</v>
      </c>
    </row>
    <row r="127" spans="1:33" ht="15.75" customHeight="1" x14ac:dyDescent="0.25">
      <c r="A127" s="90">
        <v>124</v>
      </c>
      <c r="B127" s="91" t="s">
        <v>740</v>
      </c>
      <c r="C127" s="92" t="s">
        <v>20</v>
      </c>
      <c r="D127" s="90" t="s">
        <v>260</v>
      </c>
      <c r="E127" s="93"/>
      <c r="F127" s="94"/>
      <c r="G127" s="94"/>
      <c r="H127" s="94" t="s">
        <v>759</v>
      </c>
      <c r="I127" s="90" t="s">
        <v>130</v>
      </c>
      <c r="J127" s="93" t="s">
        <v>611</v>
      </c>
      <c r="K127" s="94">
        <v>4</v>
      </c>
      <c r="L127" s="98" t="s">
        <v>152</v>
      </c>
      <c r="M127" s="97"/>
      <c r="N127" s="98" t="s">
        <v>145</v>
      </c>
      <c r="O127" s="18" t="str">
        <f>VLOOKUP(B127,ИНФО!$L$4:$T$172,3,0)</f>
        <v>Другие ВУЗы</v>
      </c>
      <c r="P127" s="11" t="s">
        <v>72</v>
      </c>
      <c r="Q127" s="19">
        <f t="shared" si="4"/>
        <v>124</v>
      </c>
      <c r="R127" s="29" t="str">
        <f>VLOOKUP(B127,ИНФО!$L$4:$T$140,6,0)</f>
        <v>.Д.Серікбаев атындағы Шығыс Қазақстан техникалық университеті</v>
      </c>
      <c r="S127" s="24" t="s">
        <v>154</v>
      </c>
      <c r="T127" s="13" t="s">
        <v>247</v>
      </c>
      <c r="U127" s="12" t="s">
        <v>260</v>
      </c>
      <c r="V127" s="13" t="s">
        <v>260</v>
      </c>
      <c r="W127" s="19" t="s">
        <v>260</v>
      </c>
      <c r="X127" s="30" t="str">
        <f t="shared" si="5"/>
        <v>Тоқтарова Жансая Бекетқызы</v>
      </c>
      <c r="Y127" s="13" t="str">
        <f>VLOOKUP(J127,ИНФО!$Y$5:$AD$412,6,0)</f>
        <v>Бакалавр</v>
      </c>
      <c r="Z127" s="19" t="str">
        <f>VLOOKUP(J127,ИНФО!$Y$5:$AD$412,5,0)</f>
        <v>7. Техникалық ғылымдар жəне технологиялар</v>
      </c>
      <c r="AA127" s="13">
        <f t="shared" si="6"/>
        <v>4</v>
      </c>
      <c r="AB127" s="25" t="str">
        <f>VLOOKUP(L127,ИНФО!$C$21:$D$24,2,0)</f>
        <v>вакант</v>
      </c>
      <c r="AC127" s="19">
        <f t="shared" si="7"/>
        <v>0</v>
      </c>
      <c r="AD127" s="19" t="str">
        <f>VLOOKUP(N127,ИНФО!$C$26:$D$38,2,0)</f>
        <v>Жай</v>
      </c>
      <c r="AE127" s="12" t="str">
        <f>VLOOKUP(B127,ИНФО!$L$4:$T$172,8,0)</f>
        <v>Басқа ВУЗдар</v>
      </c>
      <c r="AF127" s="11" t="s">
        <v>74</v>
      </c>
      <c r="AG127" s="16" t="e">
        <f>VLOOKUP(J127,ИНФО!$Y$5:$AD$413,7,0)</f>
        <v>#REF!</v>
      </c>
    </row>
    <row r="128" spans="1:33" ht="15.75" customHeight="1" x14ac:dyDescent="0.25">
      <c r="A128" s="90">
        <v>125</v>
      </c>
      <c r="B128" s="91" t="s">
        <v>740</v>
      </c>
      <c r="C128" s="92" t="s">
        <v>20</v>
      </c>
      <c r="D128" s="90" t="s">
        <v>260</v>
      </c>
      <c r="E128" s="93"/>
      <c r="F128" s="94"/>
      <c r="G128" s="94"/>
      <c r="H128" s="94" t="s">
        <v>760</v>
      </c>
      <c r="I128" s="90" t="s">
        <v>130</v>
      </c>
      <c r="J128" s="93" t="s">
        <v>27</v>
      </c>
      <c r="K128" s="94">
        <v>4</v>
      </c>
      <c r="L128" s="98" t="s">
        <v>152</v>
      </c>
      <c r="M128" s="97"/>
      <c r="N128" s="98" t="s">
        <v>307</v>
      </c>
      <c r="O128" s="18" t="str">
        <f>VLOOKUP(B128,ИНФО!$L$4:$T$172,3,0)</f>
        <v>Другие ВУЗы</v>
      </c>
      <c r="P128" s="11" t="s">
        <v>72</v>
      </c>
      <c r="Q128" s="19">
        <f t="shared" si="4"/>
        <v>125</v>
      </c>
      <c r="R128" s="19" t="str">
        <f>VLOOKUP(B128,ИНФО!$L$4:$T$140,6,0)</f>
        <v>.Д.Серікбаев атындағы Шығыс Қазақстан техникалық университеті</v>
      </c>
      <c r="S128" s="24" t="s">
        <v>154</v>
      </c>
      <c r="T128" s="13" t="s">
        <v>247</v>
      </c>
      <c r="U128" s="12" t="s">
        <v>260</v>
      </c>
      <c r="V128" s="13" t="s">
        <v>260</v>
      </c>
      <c r="W128" s="19" t="s">
        <v>260</v>
      </c>
      <c r="X128" s="30" t="str">
        <f t="shared" si="5"/>
        <v>Карашкевич Александр Вадимович</v>
      </c>
      <c r="Y128" s="13" t="str">
        <f>VLOOKUP(J128,ИНФО!$Y$5:$AD$412,6,0)</f>
        <v>Бакалавр</v>
      </c>
      <c r="Z128" s="19" t="str">
        <f>VLOOKUP(J128,ИНФО!$Y$5:$AD$412,5,0)</f>
        <v>7. Техникалық ғылымдар жəне технологиялар</v>
      </c>
      <c r="AA128" s="13">
        <f t="shared" si="6"/>
        <v>4</v>
      </c>
      <c r="AB128" s="25" t="str">
        <f>VLOOKUP(L128,ИНФО!$C$21:$D$24,2,0)</f>
        <v>вакант</v>
      </c>
      <c r="AC128" s="19">
        <f t="shared" si="7"/>
        <v>0</v>
      </c>
      <c r="AD128" s="19" t="str">
        <f>VLOOKUP(N128,ИНФО!$C$26:$D$38,2,0)</f>
        <v>А/Ш  квотасы</v>
      </c>
      <c r="AE128" s="12" t="str">
        <f>VLOOKUP(B128,ИНФО!$L$4:$T$172,8,0)</f>
        <v>Басқа ВУЗдар</v>
      </c>
      <c r="AF128" s="11" t="s">
        <v>74</v>
      </c>
      <c r="AG128" s="16" t="e">
        <f>VLOOKUP(J128,ИНФО!$Y$5:$AD$413,7,0)</f>
        <v>#REF!</v>
      </c>
    </row>
    <row r="129" spans="1:33" ht="15.75" customHeight="1" x14ac:dyDescent="0.25">
      <c r="A129" s="90">
        <v>126</v>
      </c>
      <c r="B129" s="91" t="s">
        <v>740</v>
      </c>
      <c r="C129" s="92" t="s">
        <v>20</v>
      </c>
      <c r="D129" s="90" t="s">
        <v>260</v>
      </c>
      <c r="E129" s="93"/>
      <c r="F129" s="94"/>
      <c r="G129" s="94"/>
      <c r="H129" s="94" t="s">
        <v>761</v>
      </c>
      <c r="I129" s="90" t="s">
        <v>130</v>
      </c>
      <c r="J129" s="93" t="s">
        <v>27</v>
      </c>
      <c r="K129" s="94">
        <v>4</v>
      </c>
      <c r="L129" s="98" t="s">
        <v>152</v>
      </c>
      <c r="M129" s="97"/>
      <c r="N129" s="98" t="s">
        <v>309</v>
      </c>
      <c r="O129" s="18" t="str">
        <f>VLOOKUP(B129,ИНФО!$L$4:$T$172,3,0)</f>
        <v>Другие ВУЗы</v>
      </c>
      <c r="P129" s="11" t="s">
        <v>72</v>
      </c>
      <c r="Q129" s="19">
        <f t="shared" si="4"/>
        <v>126</v>
      </c>
      <c r="R129" s="19" t="str">
        <f>VLOOKUP(B129,ИНФО!$L$4:$T$140,6,0)</f>
        <v>.Д.Серікбаев атындағы Шығыс Қазақстан техникалық университеті</v>
      </c>
      <c r="S129" s="24" t="s">
        <v>154</v>
      </c>
      <c r="T129" s="13" t="s">
        <v>247</v>
      </c>
      <c r="U129" s="12" t="s">
        <v>260</v>
      </c>
      <c r="V129" s="13" t="s">
        <v>260</v>
      </c>
      <c r="W129" s="19" t="s">
        <v>260</v>
      </c>
      <c r="X129" s="30" t="str">
        <f t="shared" si="5"/>
        <v>Ходько Юрий Олегович</v>
      </c>
      <c r="Y129" s="13" t="str">
        <f>VLOOKUP(J129,ИНФО!$Y$5:$AD$412,6,0)</f>
        <v>Бакалавр</v>
      </c>
      <c r="Z129" s="19" t="str">
        <f>VLOOKUP(J129,ИНФО!$Y$5:$AD$412,5,0)</f>
        <v>7. Техникалық ғылымдар жəне технологиялар</v>
      </c>
      <c r="AA129" s="13">
        <f t="shared" si="6"/>
        <v>4</v>
      </c>
      <c r="AB129" s="25" t="str">
        <f>VLOOKUP(L129,ИНФО!$C$21:$D$24,2,0)</f>
        <v>вакант</v>
      </c>
      <c r="AC129" s="19">
        <f t="shared" si="7"/>
        <v>0</v>
      </c>
      <c r="AD129" s="19" t="str">
        <f>VLOOKUP(N129,ИНФО!$C$26:$D$38,2,0)</f>
        <v>Жетім балалар және ата-анасының қамқорлығынсыз қалған балалар үшін квота (1 %)</v>
      </c>
      <c r="AE129" s="12" t="str">
        <f>VLOOKUP(B129,ИНФО!$L$4:$T$172,8,0)</f>
        <v>Басқа ВУЗдар</v>
      </c>
      <c r="AF129" s="11" t="s">
        <v>74</v>
      </c>
      <c r="AG129" s="16" t="e">
        <f>VLOOKUP(J129,ИНФО!$Y$5:$AD$413,7,0)</f>
        <v>#REF!</v>
      </c>
    </row>
    <row r="130" spans="1:33" ht="15.75" customHeight="1" x14ac:dyDescent="0.25">
      <c r="A130" s="90">
        <v>127</v>
      </c>
      <c r="B130" s="91" t="s">
        <v>740</v>
      </c>
      <c r="C130" s="92" t="s">
        <v>20</v>
      </c>
      <c r="D130" s="90" t="s">
        <v>260</v>
      </c>
      <c r="E130" s="93"/>
      <c r="F130" s="94"/>
      <c r="G130" s="94"/>
      <c r="H130" s="94" t="s">
        <v>762</v>
      </c>
      <c r="I130" s="90" t="s">
        <v>130</v>
      </c>
      <c r="J130" s="93" t="s">
        <v>33</v>
      </c>
      <c r="K130" s="94">
        <v>4</v>
      </c>
      <c r="L130" s="98" t="s">
        <v>152</v>
      </c>
      <c r="M130" s="97"/>
      <c r="N130" s="98" t="s">
        <v>145</v>
      </c>
      <c r="O130" s="18" t="str">
        <f>VLOOKUP(B130,ИНФО!$L$4:$T$172,3,0)</f>
        <v>Другие ВУЗы</v>
      </c>
      <c r="P130" s="11" t="s">
        <v>72</v>
      </c>
      <c r="Q130" s="19">
        <f t="shared" si="4"/>
        <v>127</v>
      </c>
      <c r="R130" s="19" t="str">
        <f>VLOOKUP(B130,ИНФО!$L$4:$T$140,6,0)</f>
        <v>.Д.Серікбаев атындағы Шығыс Қазақстан техникалық университеті</v>
      </c>
      <c r="S130" s="24" t="s">
        <v>154</v>
      </c>
      <c r="T130" s="13" t="s">
        <v>247</v>
      </c>
      <c r="U130" s="12" t="s">
        <v>260</v>
      </c>
      <c r="V130" s="13" t="s">
        <v>260</v>
      </c>
      <c r="W130" s="19" t="s">
        <v>260</v>
      </c>
      <c r="X130" s="30" t="str">
        <f t="shared" si="5"/>
        <v>Тургалиев Әлібек Асқарұлы</v>
      </c>
      <c r="Y130" s="13" t="str">
        <f>VLOOKUP(J130,ИНФО!$Y$5:$AD$412,6,0)</f>
        <v>Бакалавр</v>
      </c>
      <c r="Z130" s="19" t="str">
        <f>VLOOKUP(J130,ИНФО!$Y$5:$AD$412,5,0)</f>
        <v>7. Техникалық ғылымдар жəне технологиялар</v>
      </c>
      <c r="AA130" s="13">
        <f t="shared" si="6"/>
        <v>4</v>
      </c>
      <c r="AB130" s="25" t="str">
        <f>VLOOKUP(L130,ИНФО!$C$21:$D$24,2,0)</f>
        <v>вакант</v>
      </c>
      <c r="AC130" s="19">
        <f t="shared" si="7"/>
        <v>0</v>
      </c>
      <c r="AD130" s="19" t="str">
        <f>VLOOKUP(N130,ИНФО!$C$26:$D$38,2,0)</f>
        <v>Жай</v>
      </c>
      <c r="AE130" s="12" t="str">
        <f>VLOOKUP(B130,ИНФО!$L$4:$T$172,8,0)</f>
        <v>Басқа ВУЗдар</v>
      </c>
      <c r="AF130" s="11" t="s">
        <v>74</v>
      </c>
      <c r="AG130" s="16" t="e">
        <f>VLOOKUP(J130,ИНФО!$Y$5:$AD$413,7,0)</f>
        <v>#REF!</v>
      </c>
    </row>
    <row r="131" spans="1:33" ht="15.75" customHeight="1" x14ac:dyDescent="0.25">
      <c r="A131" s="90">
        <v>128</v>
      </c>
      <c r="B131" s="91" t="s">
        <v>740</v>
      </c>
      <c r="C131" s="92" t="s">
        <v>20</v>
      </c>
      <c r="D131" s="90" t="s">
        <v>260</v>
      </c>
      <c r="E131" s="93"/>
      <c r="F131" s="94"/>
      <c r="G131" s="94"/>
      <c r="H131" s="94" t="s">
        <v>763</v>
      </c>
      <c r="I131" s="90" t="s">
        <v>130</v>
      </c>
      <c r="J131" s="93" t="s">
        <v>66</v>
      </c>
      <c r="K131" s="94">
        <v>3</v>
      </c>
      <c r="L131" s="98" t="s">
        <v>152</v>
      </c>
      <c r="M131" s="97"/>
      <c r="N131" s="98" t="s">
        <v>145</v>
      </c>
      <c r="O131" s="18" t="str">
        <f>VLOOKUP(B131,ИНФО!$L$4:$T$172,3,0)</f>
        <v>Другие ВУЗы</v>
      </c>
      <c r="P131" s="11" t="s">
        <v>72</v>
      </c>
      <c r="Q131" s="19">
        <f t="shared" si="4"/>
        <v>128</v>
      </c>
      <c r="R131" s="19" t="str">
        <f>VLOOKUP(B131,ИНФО!$L$4:$T$140,6,0)</f>
        <v>.Д.Серікбаев атындағы Шығыс Қазақстан техникалық университеті</v>
      </c>
      <c r="S131" s="24" t="s">
        <v>154</v>
      </c>
      <c r="T131" s="13" t="s">
        <v>247</v>
      </c>
      <c r="U131" s="12" t="s">
        <v>260</v>
      </c>
      <c r="V131" s="13" t="s">
        <v>260</v>
      </c>
      <c r="W131" s="19" t="s">
        <v>260</v>
      </c>
      <c r="X131" s="30" t="str">
        <f t="shared" si="5"/>
        <v>Карипов Әділет Талантұлы</v>
      </c>
      <c r="Y131" s="13" t="str">
        <f>VLOOKUP(J131,ИНФО!$Y$5:$AD$412,6,0)</f>
        <v>Бакалавр</v>
      </c>
      <c r="Z131" s="19" t="str">
        <f>VLOOKUP(J131,ИНФО!$Y$5:$AD$412,5,0)</f>
        <v>7. Техникалық ғылымдар жəне технологиялар</v>
      </c>
      <c r="AA131" s="13">
        <f t="shared" si="6"/>
        <v>3</v>
      </c>
      <c r="AB131" s="25" t="str">
        <f>VLOOKUP(L131,ИНФО!$C$21:$D$24,2,0)</f>
        <v>вакант</v>
      </c>
      <c r="AC131" s="19">
        <f t="shared" si="7"/>
        <v>0</v>
      </c>
      <c r="AD131" s="19" t="str">
        <f>VLOOKUP(N131,ИНФО!$C$26:$D$38,2,0)</f>
        <v>Жай</v>
      </c>
      <c r="AE131" s="12" t="str">
        <f>VLOOKUP(B131,ИНФО!$L$4:$T$172,8,0)</f>
        <v>Басқа ВУЗдар</v>
      </c>
      <c r="AF131" s="11" t="s">
        <v>74</v>
      </c>
      <c r="AG131" s="16" t="e">
        <f>VLOOKUP(J131,ИНФО!$Y$5:$AD$413,7,0)</f>
        <v>#REF!</v>
      </c>
    </row>
    <row r="132" spans="1:33" ht="15.75" customHeight="1" x14ac:dyDescent="0.25">
      <c r="A132" s="90">
        <v>129</v>
      </c>
      <c r="B132" s="91" t="s">
        <v>740</v>
      </c>
      <c r="C132" s="92" t="s">
        <v>20</v>
      </c>
      <c r="D132" s="90" t="s">
        <v>260</v>
      </c>
      <c r="E132" s="93"/>
      <c r="F132" s="94"/>
      <c r="G132" s="94"/>
      <c r="H132" s="94" t="s">
        <v>764</v>
      </c>
      <c r="I132" s="90" t="s">
        <v>130</v>
      </c>
      <c r="J132" s="93" t="s">
        <v>144</v>
      </c>
      <c r="K132" s="94">
        <v>2</v>
      </c>
      <c r="L132" s="98" t="s">
        <v>152</v>
      </c>
      <c r="M132" s="97"/>
      <c r="N132" s="98" t="s">
        <v>145</v>
      </c>
      <c r="O132" s="18" t="str">
        <f>VLOOKUP(B132,ИНФО!$L$4:$T$172,3,0)</f>
        <v>Другие ВУЗы</v>
      </c>
      <c r="P132" s="11" t="s">
        <v>72</v>
      </c>
      <c r="Q132" s="19">
        <f t="shared" ref="Q132:Q195" si="8">A132</f>
        <v>129</v>
      </c>
      <c r="R132" s="19" t="str">
        <f>VLOOKUP(B132,ИНФО!$L$4:$T$140,6,0)</f>
        <v>.Д.Серікбаев атындағы Шығыс Қазақстан техникалық университеті</v>
      </c>
      <c r="S132" s="24" t="s">
        <v>154</v>
      </c>
      <c r="T132" s="13" t="s">
        <v>247</v>
      </c>
      <c r="U132" s="12" t="s">
        <v>260</v>
      </c>
      <c r="V132" s="13" t="s">
        <v>260</v>
      </c>
      <c r="W132" s="19" t="s">
        <v>260</v>
      </c>
      <c r="X132" s="30" t="str">
        <f t="shared" ref="X132:X195" si="9">H132</f>
        <v>Казесов Эльдар Кадырович</v>
      </c>
      <c r="Y132" s="13" t="str">
        <f>VLOOKUP(J132,ИНФО!$Y$5:$AD$412,6,0)</f>
        <v>Бакалавр</v>
      </c>
      <c r="Z132" s="19" t="str">
        <f>VLOOKUP(J132,ИНФО!$Y$5:$AD$412,5,0)</f>
        <v>7. Техникалық ғылымдар жəне технологиялар</v>
      </c>
      <c r="AA132" s="13">
        <f t="shared" ref="AA132:AA195" si="10">K132</f>
        <v>2</v>
      </c>
      <c r="AB132" s="25" t="str">
        <f>VLOOKUP(L132,ИНФО!$C$21:$D$24,2,0)</f>
        <v>вакант</v>
      </c>
      <c r="AC132" s="19">
        <f t="shared" ref="AC132:AC195" si="11">M132</f>
        <v>0</v>
      </c>
      <c r="AD132" s="19" t="str">
        <f>VLOOKUP(N132,ИНФО!$C$26:$D$38,2,0)</f>
        <v>Жай</v>
      </c>
      <c r="AE132" s="12" t="str">
        <f>VLOOKUP(B132,ИНФО!$L$4:$T$172,8,0)</f>
        <v>Басқа ВУЗдар</v>
      </c>
      <c r="AF132" s="11" t="s">
        <v>74</v>
      </c>
      <c r="AG132" s="16" t="e">
        <f>VLOOKUP(J132,ИНФО!$Y$5:$AD$413,7,0)</f>
        <v>#REF!</v>
      </c>
    </row>
    <row r="133" spans="1:33" ht="15.75" customHeight="1" x14ac:dyDescent="0.25">
      <c r="A133" s="90">
        <v>130</v>
      </c>
      <c r="B133" s="91" t="s">
        <v>740</v>
      </c>
      <c r="C133" s="92" t="s">
        <v>20</v>
      </c>
      <c r="D133" s="90" t="s">
        <v>260</v>
      </c>
      <c r="E133" s="93"/>
      <c r="F133" s="94"/>
      <c r="G133" s="94"/>
      <c r="H133" s="94" t="s">
        <v>765</v>
      </c>
      <c r="I133" s="90" t="s">
        <v>130</v>
      </c>
      <c r="J133" s="93" t="s">
        <v>26</v>
      </c>
      <c r="K133" s="94">
        <v>2</v>
      </c>
      <c r="L133" s="98" t="s">
        <v>152</v>
      </c>
      <c r="M133" s="97"/>
      <c r="N133" s="98" t="s">
        <v>145</v>
      </c>
      <c r="O133" s="18" t="str">
        <f>VLOOKUP(B133,ИНФО!$L$4:$T$172,3,0)</f>
        <v>Другие ВУЗы</v>
      </c>
      <c r="P133" s="11" t="s">
        <v>72</v>
      </c>
      <c r="Q133" s="19">
        <f t="shared" si="8"/>
        <v>130</v>
      </c>
      <c r="R133" s="19" t="str">
        <f>VLOOKUP(B133,ИНФО!$L$4:$T$140,6,0)</f>
        <v>.Д.Серікбаев атындағы Шығыс Қазақстан техникалық университеті</v>
      </c>
      <c r="S133" s="24" t="s">
        <v>154</v>
      </c>
      <c r="T133" s="13" t="s">
        <v>247</v>
      </c>
      <c r="U133" s="12" t="s">
        <v>260</v>
      </c>
      <c r="V133" s="13" t="s">
        <v>260</v>
      </c>
      <c r="W133" s="19" t="s">
        <v>260</v>
      </c>
      <c r="X133" s="30" t="str">
        <f t="shared" si="9"/>
        <v>Ерешов Дидар Нуржанович</v>
      </c>
      <c r="Y133" s="13" t="str">
        <f>VLOOKUP(J133,ИНФО!$Y$5:$AD$412,6,0)</f>
        <v>Бакалавр</v>
      </c>
      <c r="Z133" s="19" t="str">
        <f>VLOOKUP(J133,ИНФО!$Y$5:$AD$412,5,0)</f>
        <v>7. Техникалық ғылымдар жəне технологиялар</v>
      </c>
      <c r="AA133" s="13">
        <f t="shared" si="10"/>
        <v>2</v>
      </c>
      <c r="AB133" s="25" t="str">
        <f>VLOOKUP(L133,ИНФО!$C$21:$D$24,2,0)</f>
        <v>вакант</v>
      </c>
      <c r="AC133" s="19">
        <f t="shared" si="11"/>
        <v>0</v>
      </c>
      <c r="AD133" s="19" t="str">
        <f>VLOOKUP(N133,ИНФО!$C$26:$D$38,2,0)</f>
        <v>Жай</v>
      </c>
      <c r="AE133" s="12" t="str">
        <f>VLOOKUP(B133,ИНФО!$L$4:$T$172,8,0)</f>
        <v>Басқа ВУЗдар</v>
      </c>
      <c r="AF133" s="11" t="s">
        <v>74</v>
      </c>
      <c r="AG133" s="16" t="e">
        <f>VLOOKUP(J133,ИНФО!$Y$5:$AD$413,7,0)</f>
        <v>#REF!</v>
      </c>
    </row>
    <row r="134" spans="1:33" ht="15.75" hidden="1" customHeight="1" x14ac:dyDescent="0.3">
      <c r="A134" s="90">
        <v>131</v>
      </c>
      <c r="B134" s="91" t="s">
        <v>740</v>
      </c>
      <c r="C134" s="92" t="s">
        <v>20</v>
      </c>
      <c r="D134" s="90" t="s">
        <v>260</v>
      </c>
      <c r="E134" s="93"/>
      <c r="F134" s="94"/>
      <c r="G134" s="94"/>
      <c r="H134" s="94" t="s">
        <v>766</v>
      </c>
      <c r="I134" s="90" t="s">
        <v>277</v>
      </c>
      <c r="J134" s="93" t="s">
        <v>522</v>
      </c>
      <c r="K134" s="94">
        <v>1</v>
      </c>
      <c r="L134" s="98" t="s">
        <v>152</v>
      </c>
      <c r="M134" s="97"/>
      <c r="N134" s="98" t="s">
        <v>145</v>
      </c>
      <c r="O134" s="18" t="str">
        <f>VLOOKUP(B134,ИНФО!$L$4:$T$172,3,0)</f>
        <v>Другие ВУЗы</v>
      </c>
      <c r="P134" s="11" t="s">
        <v>72</v>
      </c>
      <c r="Q134" s="19">
        <f t="shared" si="8"/>
        <v>131</v>
      </c>
      <c r="R134" s="19" t="str">
        <f>VLOOKUP(B134,ИНФО!$L$4:$T$140,6,0)</f>
        <v>.Д.Серікбаев атындағы Шығыс Қазақстан техникалық университеті</v>
      </c>
      <c r="S134" s="24" t="s">
        <v>154</v>
      </c>
      <c r="T134" s="13" t="s">
        <v>523</v>
      </c>
      <c r="U134" s="12" t="s">
        <v>260</v>
      </c>
      <c r="V134" s="13" t="s">
        <v>260</v>
      </c>
      <c r="W134" s="19" t="s">
        <v>260</v>
      </c>
      <c r="X134" s="30" t="str">
        <f t="shared" si="9"/>
        <v>Бухряков Владислав Евгеньевич</v>
      </c>
      <c r="Y134" s="13" t="e">
        <f>VLOOKUP(J134,ИНФО!$Y$5:$AD$412,6,0)</f>
        <v>#N/A</v>
      </c>
      <c r="Z134" s="19" t="e">
        <f>VLOOKUP(J134,ИНФО!$Y$5:$AD$412,5,0)</f>
        <v>#N/A</v>
      </c>
      <c r="AA134" s="13">
        <f t="shared" si="10"/>
        <v>1</v>
      </c>
      <c r="AB134" s="25" t="str">
        <f>VLOOKUP(L134,ИНФО!$C$21:$D$24,2,0)</f>
        <v>вакант</v>
      </c>
      <c r="AC134" s="19">
        <f t="shared" si="11"/>
        <v>0</v>
      </c>
      <c r="AD134" s="19" t="str">
        <f>VLOOKUP(N134,ИНФО!$C$26:$D$38,2,0)</f>
        <v>Жай</v>
      </c>
      <c r="AE134" s="12" t="str">
        <f>VLOOKUP(B134,ИНФО!$L$4:$T$172,8,0)</f>
        <v>Басқа ВУЗдар</v>
      </c>
      <c r="AF134" s="11" t="s">
        <v>74</v>
      </c>
      <c r="AG134" s="16" t="e">
        <f>VLOOKUP(J134,ИНФО!$Y$5:$AD$413,7,0)</f>
        <v>#N/A</v>
      </c>
    </row>
    <row r="135" spans="1:33" ht="15.75" customHeight="1" x14ac:dyDescent="0.25">
      <c r="A135" s="90">
        <v>132</v>
      </c>
      <c r="B135" s="91" t="s">
        <v>740</v>
      </c>
      <c r="C135" s="92" t="s">
        <v>20</v>
      </c>
      <c r="D135" s="90" t="s">
        <v>260</v>
      </c>
      <c r="E135" s="93"/>
      <c r="F135" s="94"/>
      <c r="G135" s="94"/>
      <c r="H135" s="94" t="s">
        <v>767</v>
      </c>
      <c r="I135" s="90" t="s">
        <v>130</v>
      </c>
      <c r="J135" s="93" t="s">
        <v>768</v>
      </c>
      <c r="K135" s="94">
        <v>4</v>
      </c>
      <c r="L135" s="98" t="s">
        <v>152</v>
      </c>
      <c r="M135" s="97"/>
      <c r="N135" s="98" t="s">
        <v>149</v>
      </c>
      <c r="O135" s="18" t="str">
        <f>VLOOKUP(B135,ИНФО!$L$4:$T$172,3,0)</f>
        <v>Другие ВУЗы</v>
      </c>
      <c r="P135" s="11" t="s">
        <v>72</v>
      </c>
      <c r="Q135" s="31">
        <f t="shared" si="8"/>
        <v>132</v>
      </c>
      <c r="R135" s="19" t="str">
        <f>VLOOKUP(B135,ИНФО!$L$4:$T$140,6,0)</f>
        <v>.Д.Серікбаев атындағы Шығыс Қазақстан техникалық университеті</v>
      </c>
      <c r="S135" s="24" t="s">
        <v>154</v>
      </c>
      <c r="T135" s="13" t="s">
        <v>247</v>
      </c>
      <c r="U135" s="19" t="s">
        <v>260</v>
      </c>
      <c r="V135" s="13" t="s">
        <v>260</v>
      </c>
      <c r="W135" s="19" t="s">
        <v>260</v>
      </c>
      <c r="X135" s="30" t="str">
        <f t="shared" si="9"/>
        <v>Сағындық Бауыржан Мухаммадалиұлы</v>
      </c>
      <c r="Y135" s="13" t="str">
        <f>VLOOKUP(J135,ИНФО!$Y$5:$AD$412,6,0)</f>
        <v>Бакалавр</v>
      </c>
      <c r="Z135" s="19" t="str">
        <f>VLOOKUP(J135,ИНФО!$Y$5:$AD$412,5,0)</f>
        <v>7. Техникалық ғылымдар жəне технологиялар</v>
      </c>
      <c r="AA135" s="13">
        <f t="shared" si="10"/>
        <v>4</v>
      </c>
      <c r="AB135" s="25" t="str">
        <f>VLOOKUP(L135,ИНФО!$C$21:$D$24,2,0)</f>
        <v>вакант</v>
      </c>
      <c r="AC135" s="19">
        <f t="shared" si="11"/>
        <v>0</v>
      </c>
      <c r="AD135" s="19" t="str">
        <f>VLOOKUP(N135,ИНФО!$C$26:$D$38,2,0)</f>
        <v>Серпин («Мәңгілік ел жастары – индустрияға!»)</v>
      </c>
      <c r="AE135" s="12" t="str">
        <f>VLOOKUP(B135,ИНФО!$L$4:$T$172,8,0)</f>
        <v>Басқа ВУЗдар</v>
      </c>
      <c r="AF135" s="11" t="s">
        <v>74</v>
      </c>
      <c r="AG135" s="16" t="e">
        <f>VLOOKUP(J135,ИНФО!$Y$5:$AD$413,7,0)</f>
        <v>#REF!</v>
      </c>
    </row>
    <row r="136" spans="1:33" ht="15.75" customHeight="1" x14ac:dyDescent="0.25">
      <c r="A136" s="90">
        <v>133</v>
      </c>
      <c r="B136" s="91" t="s">
        <v>740</v>
      </c>
      <c r="C136" s="92" t="s">
        <v>20</v>
      </c>
      <c r="D136" s="90" t="s">
        <v>260</v>
      </c>
      <c r="E136" s="93"/>
      <c r="F136" s="94"/>
      <c r="G136" s="94"/>
      <c r="H136" s="94" t="s">
        <v>770</v>
      </c>
      <c r="I136" s="90" t="s">
        <v>130</v>
      </c>
      <c r="J136" s="93" t="s">
        <v>768</v>
      </c>
      <c r="K136" s="94">
        <v>2</v>
      </c>
      <c r="L136" s="98" t="s">
        <v>152</v>
      </c>
      <c r="M136" s="97"/>
      <c r="N136" s="98" t="s">
        <v>145</v>
      </c>
      <c r="O136" s="18" t="str">
        <f>VLOOKUP(B136,ИНФО!$L$4:$T$172,3,0)</f>
        <v>Другие ВУЗы</v>
      </c>
      <c r="P136" s="11" t="s">
        <v>72</v>
      </c>
      <c r="Q136" s="31">
        <f t="shared" si="8"/>
        <v>133</v>
      </c>
      <c r="R136" s="19" t="str">
        <f>VLOOKUP(B136,ИНФО!$L$4:$T$140,6,0)</f>
        <v>.Д.Серікбаев атындағы Шығыс Қазақстан техникалық университеті</v>
      </c>
      <c r="S136" s="24" t="s">
        <v>154</v>
      </c>
      <c r="T136" s="13" t="s">
        <v>247</v>
      </c>
      <c r="U136" s="19" t="s">
        <v>260</v>
      </c>
      <c r="V136" s="13" t="s">
        <v>260</v>
      </c>
      <c r="W136" s="19" t="s">
        <v>260</v>
      </c>
      <c r="X136" s="30" t="str">
        <f t="shared" si="9"/>
        <v>Әлымбек Серікбол</v>
      </c>
      <c r="Y136" s="13" t="str">
        <f>VLOOKUP(J136,ИНФО!$Y$5:$AD$412,6,0)</f>
        <v>Бакалавр</v>
      </c>
      <c r="Z136" s="19" t="str">
        <f>VLOOKUP(J136,ИНФО!$Y$5:$AD$412,5,0)</f>
        <v>7. Техникалық ғылымдар жəне технологиялар</v>
      </c>
      <c r="AA136" s="13">
        <f t="shared" si="10"/>
        <v>2</v>
      </c>
      <c r="AB136" s="25" t="str">
        <f>VLOOKUP(L136,ИНФО!$C$21:$D$24,2,0)</f>
        <v>вакант</v>
      </c>
      <c r="AC136" s="19">
        <f t="shared" si="11"/>
        <v>0</v>
      </c>
      <c r="AD136" s="19" t="str">
        <f>VLOOKUP(N136,ИНФО!$C$26:$D$38,2,0)</f>
        <v>Жай</v>
      </c>
      <c r="AE136" s="12" t="str">
        <f>VLOOKUP(B136,ИНФО!$L$4:$T$172,8,0)</f>
        <v>Басқа ВУЗдар</v>
      </c>
      <c r="AF136" s="11" t="s">
        <v>74</v>
      </c>
      <c r="AG136" s="16" t="e">
        <f>VLOOKUP(J136,ИНФО!$Y$5:$AD$413,7,0)</f>
        <v>#REF!</v>
      </c>
    </row>
    <row r="137" spans="1:33" ht="15.75" customHeight="1" x14ac:dyDescent="0.25">
      <c r="A137" s="90">
        <v>134</v>
      </c>
      <c r="B137" s="91" t="s">
        <v>740</v>
      </c>
      <c r="C137" s="92" t="s">
        <v>20</v>
      </c>
      <c r="D137" s="90" t="s">
        <v>260</v>
      </c>
      <c r="E137" s="93"/>
      <c r="F137" s="94"/>
      <c r="G137" s="94"/>
      <c r="H137" s="94" t="s">
        <v>771</v>
      </c>
      <c r="I137" s="90" t="s">
        <v>130</v>
      </c>
      <c r="J137" s="93" t="s">
        <v>406</v>
      </c>
      <c r="K137" s="94">
        <v>2</v>
      </c>
      <c r="L137" s="98" t="s">
        <v>152</v>
      </c>
      <c r="M137" s="97"/>
      <c r="N137" s="98" t="s">
        <v>145</v>
      </c>
      <c r="O137" s="18" t="str">
        <f>VLOOKUP(B137,ИНФО!$L$4:$T$172,3,0)</f>
        <v>Другие ВУЗы</v>
      </c>
      <c r="P137" s="11" t="s">
        <v>72</v>
      </c>
      <c r="Q137" s="31">
        <f t="shared" si="8"/>
        <v>134</v>
      </c>
      <c r="R137" s="19" t="str">
        <f>VLOOKUP(B137,ИНФО!$L$4:$T$140,6,0)</f>
        <v>.Д.Серікбаев атындағы Шығыс Қазақстан техникалық университеті</v>
      </c>
      <c r="S137" s="24" t="s">
        <v>154</v>
      </c>
      <c r="T137" s="13" t="s">
        <v>247</v>
      </c>
      <c r="U137" s="19" t="s">
        <v>260</v>
      </c>
      <c r="V137" s="13" t="s">
        <v>260</v>
      </c>
      <c r="W137" s="19" t="s">
        <v>260</v>
      </c>
      <c r="X137" s="30" t="str">
        <f t="shared" si="9"/>
        <v>Ибрагимов Ыдырыс Расулулы</v>
      </c>
      <c r="Y137" s="13" t="str">
        <f>VLOOKUP(J137,ИНФО!$Y$5:$AD$412,6,0)</f>
        <v>Бакалавр</v>
      </c>
      <c r="Z137" s="19" t="str">
        <f>VLOOKUP(J137,ИНФО!$Y$5:$AD$412,5,0)</f>
        <v>7. Техникалық ғылымдар жəне технологиялар</v>
      </c>
      <c r="AA137" s="13">
        <f t="shared" si="10"/>
        <v>2</v>
      </c>
      <c r="AB137" s="25" t="str">
        <f>VLOOKUP(L137,ИНФО!$C$21:$D$24,2,0)</f>
        <v>вакант</v>
      </c>
      <c r="AC137" s="19">
        <f t="shared" si="11"/>
        <v>0</v>
      </c>
      <c r="AD137" s="19" t="str">
        <f>VLOOKUP(N137,ИНФО!$C$26:$D$38,2,0)</f>
        <v>Жай</v>
      </c>
      <c r="AE137" s="12" t="str">
        <f>VLOOKUP(B137,ИНФО!$L$4:$T$172,8,0)</f>
        <v>Басқа ВУЗдар</v>
      </c>
      <c r="AF137" s="11" t="s">
        <v>74</v>
      </c>
      <c r="AG137" s="16" t="e">
        <f>VLOOKUP(J137,ИНФО!$Y$5:$AD$413,7,0)</f>
        <v>#REF!</v>
      </c>
    </row>
    <row r="138" spans="1:33" ht="15.75" hidden="1" customHeight="1" x14ac:dyDescent="0.3">
      <c r="A138" s="90">
        <v>135</v>
      </c>
      <c r="B138" s="91" t="s">
        <v>740</v>
      </c>
      <c r="C138" s="92" t="s">
        <v>20</v>
      </c>
      <c r="D138" s="90" t="s">
        <v>260</v>
      </c>
      <c r="E138" s="93"/>
      <c r="F138" s="94"/>
      <c r="G138" s="94"/>
      <c r="H138" s="94" t="s">
        <v>772</v>
      </c>
      <c r="I138" s="90" t="s">
        <v>267</v>
      </c>
      <c r="J138" s="93" t="s">
        <v>147</v>
      </c>
      <c r="K138" s="94">
        <v>1</v>
      </c>
      <c r="L138" s="98" t="s">
        <v>152</v>
      </c>
      <c r="M138" s="97"/>
      <c r="N138" s="98" t="s">
        <v>302</v>
      </c>
      <c r="O138" s="18" t="str">
        <f>VLOOKUP(B138,ИНФО!$L$4:$T$172,3,0)</f>
        <v>Другие ВУЗы</v>
      </c>
      <c r="P138" s="11" t="s">
        <v>72</v>
      </c>
      <c r="Q138" s="31">
        <f t="shared" si="8"/>
        <v>135</v>
      </c>
      <c r="R138" s="19" t="str">
        <f>VLOOKUP(B138,ИНФО!$L$4:$T$140,6,0)</f>
        <v>.Д.Серікбаев атындағы Шығыс Қазақстан техникалық университеті</v>
      </c>
      <c r="S138" s="24" t="s">
        <v>154</v>
      </c>
      <c r="T138" s="13" t="s">
        <v>268</v>
      </c>
      <c r="U138" s="19" t="s">
        <v>260</v>
      </c>
      <c r="V138" s="13" t="s">
        <v>260</v>
      </c>
      <c r="W138" s="19" t="s">
        <v>260</v>
      </c>
      <c r="X138" s="30" t="str">
        <f t="shared" si="9"/>
        <v>Жарденбек Лашын</v>
      </c>
      <c r="Y138" s="13" t="e">
        <f>VLOOKUP(J138,ИНФО!$Y$5:$AD$412,6,0)</f>
        <v>#N/A</v>
      </c>
      <c r="Z138" s="19" t="e">
        <f>VLOOKUP(J138,ИНФО!$Y$5:$AD$412,5,0)</f>
        <v>#N/A</v>
      </c>
      <c r="AA138" s="13">
        <f t="shared" si="10"/>
        <v>1</v>
      </c>
      <c r="AB138" s="25" t="str">
        <f>VLOOKUP(L138,ИНФО!$C$21:$D$24,2,0)</f>
        <v>вакант</v>
      </c>
      <c r="AC138" s="19">
        <f t="shared" si="11"/>
        <v>0</v>
      </c>
      <c r="AD138" s="19" t="str">
        <f>VLOOKUP(N138,ИНФО!$C$26:$D$38,2,0)</f>
        <v>Диаспора(Қазақстан Республикасының азаматы болып табылмайтын ұлты қазақ адамдарға квота (4 %))</v>
      </c>
      <c r="AE138" s="12" t="str">
        <f>VLOOKUP(B138,ИНФО!$L$4:$T$172,8,0)</f>
        <v>Басқа ВУЗдар</v>
      </c>
      <c r="AF138" s="11" t="s">
        <v>74</v>
      </c>
      <c r="AG138" s="16" t="e">
        <f>VLOOKUP(J138,ИНФО!$Y$5:$AD$413,7,0)</f>
        <v>#N/A</v>
      </c>
    </row>
    <row r="139" spans="1:33" ht="15.75" hidden="1" customHeight="1" x14ac:dyDescent="0.3">
      <c r="A139" s="90">
        <v>136</v>
      </c>
      <c r="B139" s="91" t="s">
        <v>740</v>
      </c>
      <c r="C139" s="92" t="s">
        <v>20</v>
      </c>
      <c r="D139" s="90" t="s">
        <v>260</v>
      </c>
      <c r="E139" s="93"/>
      <c r="F139" s="94"/>
      <c r="G139" s="94"/>
      <c r="H139" s="94" t="s">
        <v>773</v>
      </c>
      <c r="I139" s="90" t="s">
        <v>384</v>
      </c>
      <c r="J139" s="93" t="s">
        <v>243</v>
      </c>
      <c r="K139" s="94">
        <v>1</v>
      </c>
      <c r="L139" s="98" t="s">
        <v>152</v>
      </c>
      <c r="M139" s="97"/>
      <c r="N139" s="98" t="s">
        <v>145</v>
      </c>
      <c r="O139" s="18" t="str">
        <f>VLOOKUP(B139,ИНФО!$L$4:$T$172,3,0)</f>
        <v>Другие ВУЗы</v>
      </c>
      <c r="P139" s="11" t="s">
        <v>72</v>
      </c>
      <c r="Q139" s="31">
        <f t="shared" si="8"/>
        <v>136</v>
      </c>
      <c r="R139" s="19" t="str">
        <f>VLOOKUP(B139,ИНФО!$L$4:$T$140,6,0)</f>
        <v>.Д.Серікбаев атындағы Шығыс Қазақстан техникалық университеті</v>
      </c>
      <c r="S139" s="24" t="s">
        <v>154</v>
      </c>
      <c r="T139" s="13" t="s">
        <v>385</v>
      </c>
      <c r="U139" s="19" t="s">
        <v>260</v>
      </c>
      <c r="V139" s="13" t="s">
        <v>260</v>
      </c>
      <c r="W139" s="19" t="s">
        <v>260</v>
      </c>
      <c r="X139" s="30" t="str">
        <f t="shared" si="9"/>
        <v>Қасымханов Елжан Архатұлы</v>
      </c>
      <c r="Y139" s="13" t="e">
        <f>VLOOKUP(J139,ИНФО!$Y$5:$AD$412,6,0)</f>
        <v>#N/A</v>
      </c>
      <c r="Z139" s="19" t="e">
        <f>VLOOKUP(J139,ИНФО!$Y$5:$AD$412,5,0)</f>
        <v>#N/A</v>
      </c>
      <c r="AA139" s="13">
        <f t="shared" si="10"/>
        <v>1</v>
      </c>
      <c r="AB139" s="25" t="str">
        <f>VLOOKUP(L139,ИНФО!$C$21:$D$24,2,0)</f>
        <v>вакант</v>
      </c>
      <c r="AC139" s="19">
        <f t="shared" si="11"/>
        <v>0</v>
      </c>
      <c r="AD139" s="19" t="str">
        <f>VLOOKUP(N139,ИНФО!$C$26:$D$38,2,0)</f>
        <v>Жай</v>
      </c>
      <c r="AE139" s="12" t="str">
        <f>VLOOKUP(B139,ИНФО!$L$4:$T$172,8,0)</f>
        <v>Басқа ВУЗдар</v>
      </c>
      <c r="AF139" s="11" t="s">
        <v>74</v>
      </c>
      <c r="AG139" s="16" t="e">
        <f>VLOOKUP(J139,ИНФО!$Y$5:$AD$413,7,0)</f>
        <v>#N/A</v>
      </c>
    </row>
    <row r="140" spans="1:33" ht="15.75" customHeight="1" x14ac:dyDescent="0.25">
      <c r="A140" s="90">
        <v>137</v>
      </c>
      <c r="B140" s="91" t="s">
        <v>740</v>
      </c>
      <c r="C140" s="92" t="s">
        <v>20</v>
      </c>
      <c r="D140" s="90" t="s">
        <v>260</v>
      </c>
      <c r="E140" s="93"/>
      <c r="F140" s="94"/>
      <c r="G140" s="94"/>
      <c r="H140" s="94" t="s">
        <v>774</v>
      </c>
      <c r="I140" s="90" t="s">
        <v>130</v>
      </c>
      <c r="J140" s="93" t="s">
        <v>165</v>
      </c>
      <c r="K140" s="94">
        <v>4</v>
      </c>
      <c r="L140" s="98" t="s">
        <v>152</v>
      </c>
      <c r="M140" s="97"/>
      <c r="N140" s="98" t="s">
        <v>145</v>
      </c>
      <c r="O140" s="18" t="str">
        <f>VLOOKUP(B140,ИНФО!$L$4:$T$172,3,0)</f>
        <v>Другие ВУЗы</v>
      </c>
      <c r="P140" s="11" t="s">
        <v>72</v>
      </c>
      <c r="Q140" s="31">
        <f t="shared" si="8"/>
        <v>137</v>
      </c>
      <c r="R140" s="19" t="str">
        <f>VLOOKUP(B140,ИНФО!$L$4:$T$140,6,0)</f>
        <v>.Д.Серікбаев атындағы Шығыс Қазақстан техникалық университеті</v>
      </c>
      <c r="S140" s="24" t="s">
        <v>154</v>
      </c>
      <c r="T140" s="13" t="s">
        <v>247</v>
      </c>
      <c r="U140" s="19" t="s">
        <v>260</v>
      </c>
      <c r="V140" s="13" t="s">
        <v>260</v>
      </c>
      <c r="W140" s="19" t="s">
        <v>260</v>
      </c>
      <c r="X140" s="30" t="str">
        <f t="shared" si="9"/>
        <v>Тусипханов Алишер Ильясулы</v>
      </c>
      <c r="Y140" s="13" t="str">
        <f>VLOOKUP(J140,ИНФО!$Y$5:$AD$412,6,0)</f>
        <v>Бакалавр</v>
      </c>
      <c r="Z140" s="19" t="str">
        <f>VLOOKUP(J140,ИНФО!$Y$5:$AD$412,5,0)</f>
        <v>7. Техникалық ғылымдар жəне технологиялар</v>
      </c>
      <c r="AA140" s="13">
        <f t="shared" si="10"/>
        <v>4</v>
      </c>
      <c r="AB140" s="25" t="str">
        <f>VLOOKUP(L140,ИНФО!$C$21:$D$24,2,0)</f>
        <v>вакант</v>
      </c>
      <c r="AC140" s="19">
        <f t="shared" si="11"/>
        <v>0</v>
      </c>
      <c r="AD140" s="19" t="str">
        <f>VLOOKUP(N140,ИНФО!$C$26:$D$38,2,0)</f>
        <v>Жай</v>
      </c>
      <c r="AE140" s="12" t="str">
        <f>VLOOKUP(B140,ИНФО!$L$4:$T$172,8,0)</f>
        <v>Басқа ВУЗдар</v>
      </c>
      <c r="AF140" s="11" t="s">
        <v>74</v>
      </c>
      <c r="AG140" s="16" t="e">
        <f>VLOOKUP(J140,ИНФО!$Y$5:$AD$413,7,0)</f>
        <v>#REF!</v>
      </c>
    </row>
    <row r="141" spans="1:33" ht="15.75" customHeight="1" x14ac:dyDescent="0.25">
      <c r="A141" s="90">
        <v>138</v>
      </c>
      <c r="B141" s="91" t="s">
        <v>740</v>
      </c>
      <c r="C141" s="92" t="s">
        <v>20</v>
      </c>
      <c r="D141" s="90" t="s">
        <v>260</v>
      </c>
      <c r="E141" s="93"/>
      <c r="F141" s="94"/>
      <c r="G141" s="94"/>
      <c r="H141" s="94" t="s">
        <v>775</v>
      </c>
      <c r="I141" s="90" t="s">
        <v>130</v>
      </c>
      <c r="J141" s="93" t="s">
        <v>245</v>
      </c>
      <c r="K141" s="94">
        <v>4</v>
      </c>
      <c r="L141" s="98" t="s">
        <v>152</v>
      </c>
      <c r="M141" s="97"/>
      <c r="N141" s="98" t="s">
        <v>145</v>
      </c>
      <c r="O141" s="18" t="str">
        <f>VLOOKUP(B141,ИНФО!$L$4:$T$172,3,0)</f>
        <v>Другие ВУЗы</v>
      </c>
      <c r="P141" s="11" t="s">
        <v>72</v>
      </c>
      <c r="Q141" s="31">
        <f t="shared" si="8"/>
        <v>138</v>
      </c>
      <c r="R141" s="19" t="str">
        <f>VLOOKUP(B141,ИНФО!$L$4:$T$140,6,0)</f>
        <v>.Д.Серікбаев атындағы Шығыс Қазақстан техникалық университеті</v>
      </c>
      <c r="S141" s="24" t="s">
        <v>154</v>
      </c>
      <c r="T141" s="13" t="s">
        <v>247</v>
      </c>
      <c r="U141" s="19" t="s">
        <v>260</v>
      </c>
      <c r="V141" s="13" t="s">
        <v>260</v>
      </c>
      <c r="W141" s="19" t="s">
        <v>260</v>
      </c>
      <c r="X141" s="30" t="str">
        <f t="shared" si="9"/>
        <v>Алдабергенов Мадияр Әнуарбекұлы</v>
      </c>
      <c r="Y141" s="13" t="str">
        <f>VLOOKUP(J141,ИНФО!$Y$5:$AD$412,6,0)</f>
        <v>Бакалавр</v>
      </c>
      <c r="Z141" s="19" t="str">
        <f>VLOOKUP(J141,ИНФО!$Y$5:$AD$412,5,0)</f>
        <v>7. Техникалық ғылымдар жəне технологиялар</v>
      </c>
      <c r="AA141" s="13">
        <f t="shared" si="10"/>
        <v>4</v>
      </c>
      <c r="AB141" s="25" t="str">
        <f>VLOOKUP(L141,ИНФО!$C$21:$D$24,2,0)</f>
        <v>вакант</v>
      </c>
      <c r="AC141" s="19">
        <f t="shared" si="11"/>
        <v>0</v>
      </c>
      <c r="AD141" s="19" t="str">
        <f>VLOOKUP(N141,ИНФО!$C$26:$D$38,2,0)</f>
        <v>Жай</v>
      </c>
      <c r="AE141" s="12" t="str">
        <f>VLOOKUP(B141,ИНФО!$L$4:$T$172,8,0)</f>
        <v>Басқа ВУЗдар</v>
      </c>
      <c r="AF141" s="11" t="s">
        <v>74</v>
      </c>
      <c r="AG141" s="16" t="e">
        <f>VLOOKUP(J141,ИНФО!$Y$5:$AD$413,7,0)</f>
        <v>#REF!</v>
      </c>
    </row>
    <row r="142" spans="1:33" ht="15.75" customHeight="1" x14ac:dyDescent="0.25">
      <c r="A142" s="90">
        <v>139</v>
      </c>
      <c r="B142" s="91" t="s">
        <v>740</v>
      </c>
      <c r="C142" s="92" t="s">
        <v>20</v>
      </c>
      <c r="D142" s="90" t="s">
        <v>260</v>
      </c>
      <c r="E142" s="93"/>
      <c r="F142" s="94"/>
      <c r="G142" s="94"/>
      <c r="H142" s="94" t="s">
        <v>776</v>
      </c>
      <c r="I142" s="90" t="s">
        <v>130</v>
      </c>
      <c r="J142" s="93" t="s">
        <v>64</v>
      </c>
      <c r="K142" s="94">
        <v>4</v>
      </c>
      <c r="L142" s="98" t="s">
        <v>152</v>
      </c>
      <c r="M142" s="97"/>
      <c r="N142" s="98" t="s">
        <v>145</v>
      </c>
      <c r="O142" s="18" t="str">
        <f>VLOOKUP(B142,ИНФО!$L$4:$T$172,3,0)</f>
        <v>Другие ВУЗы</v>
      </c>
      <c r="P142" s="11" t="s">
        <v>72</v>
      </c>
      <c r="Q142" s="31">
        <f t="shared" si="8"/>
        <v>139</v>
      </c>
      <c r="R142" s="19" t="str">
        <f>VLOOKUP(B142,ИНФО!$L$4:$T$140,6,0)</f>
        <v>.Д.Серікбаев атындағы Шығыс Қазақстан техникалық университеті</v>
      </c>
      <c r="S142" s="24" t="s">
        <v>154</v>
      </c>
      <c r="T142" s="13" t="s">
        <v>247</v>
      </c>
      <c r="U142" s="19" t="s">
        <v>260</v>
      </c>
      <c r="V142" s="13" t="s">
        <v>260</v>
      </c>
      <c r="W142" s="19" t="s">
        <v>260</v>
      </c>
      <c r="X142" s="30" t="str">
        <f t="shared" si="9"/>
        <v>Молдашева Жансая Маратқызы</v>
      </c>
      <c r="Y142" s="13" t="str">
        <f>VLOOKUP(J142,ИНФО!$Y$5:$AD$412,6,0)</f>
        <v>Бакалавр</v>
      </c>
      <c r="Z142" s="19" t="str">
        <f>VLOOKUP(J142,ИНФО!$Y$5:$AD$412,5,0)</f>
        <v>7. Техникалық ғылымдар жəне технологиялар</v>
      </c>
      <c r="AA142" s="13">
        <f t="shared" si="10"/>
        <v>4</v>
      </c>
      <c r="AB142" s="25" t="str">
        <f>VLOOKUP(L142,ИНФО!$C$21:$D$24,2,0)</f>
        <v>вакант</v>
      </c>
      <c r="AC142" s="19">
        <f t="shared" si="11"/>
        <v>0</v>
      </c>
      <c r="AD142" s="19" t="str">
        <f>VLOOKUP(N142,ИНФО!$C$26:$D$38,2,0)</f>
        <v>Жай</v>
      </c>
      <c r="AE142" s="12" t="str">
        <f>VLOOKUP(B142,ИНФО!$L$4:$T$172,8,0)</f>
        <v>Басқа ВУЗдар</v>
      </c>
      <c r="AF142" s="11" t="s">
        <v>74</v>
      </c>
      <c r="AG142" s="16" t="e">
        <f>VLOOKUP(J142,ИНФО!$Y$5:$AD$413,7,0)</f>
        <v>#REF!</v>
      </c>
    </row>
    <row r="143" spans="1:33" ht="15.75" customHeight="1" x14ac:dyDescent="0.25">
      <c r="A143" s="90">
        <v>140</v>
      </c>
      <c r="B143" s="91" t="s">
        <v>740</v>
      </c>
      <c r="C143" s="92" t="s">
        <v>20</v>
      </c>
      <c r="D143" s="90" t="s">
        <v>260</v>
      </c>
      <c r="E143" s="93"/>
      <c r="F143" s="94"/>
      <c r="G143" s="94"/>
      <c r="H143" s="94" t="s">
        <v>777</v>
      </c>
      <c r="I143" s="90" t="s">
        <v>130</v>
      </c>
      <c r="J143" s="93" t="s">
        <v>778</v>
      </c>
      <c r="K143" s="94">
        <v>4</v>
      </c>
      <c r="L143" s="98" t="s">
        <v>152</v>
      </c>
      <c r="M143" s="97"/>
      <c r="N143" s="98" t="s">
        <v>145</v>
      </c>
      <c r="O143" s="18" t="str">
        <f>VLOOKUP(B143,ИНФО!$L$4:$T$172,3,0)</f>
        <v>Другие ВУЗы</v>
      </c>
      <c r="P143" s="11" t="s">
        <v>72</v>
      </c>
      <c r="Q143" s="31">
        <f t="shared" si="8"/>
        <v>140</v>
      </c>
      <c r="R143" s="19" t="str">
        <f>VLOOKUP(B143,ИНФО!$L$4:$T$140,6,0)</f>
        <v>.Д.Серікбаев атындағы Шығыс Қазақстан техникалық университеті</v>
      </c>
      <c r="S143" s="24" t="s">
        <v>154</v>
      </c>
      <c r="T143" s="13" t="s">
        <v>247</v>
      </c>
      <c r="U143" s="19" t="s">
        <v>260</v>
      </c>
      <c r="V143" s="13" t="s">
        <v>260</v>
      </c>
      <c r="W143" s="19" t="s">
        <v>260</v>
      </c>
      <c r="X143" s="30" t="str">
        <f t="shared" si="9"/>
        <v>Нұқсанұлы Жақсылық</v>
      </c>
      <c r="Y143" s="13" t="str">
        <f>VLOOKUP(J143,ИНФО!$Y$5:$AD$412,6,0)</f>
        <v>Бакалавр</v>
      </c>
      <c r="Z143" s="19" t="str">
        <f>VLOOKUP(J143,ИНФО!$Y$5:$AD$412,5,0)</f>
        <v>7. Техникалық ғылымдар жəне технологиялар</v>
      </c>
      <c r="AA143" s="13">
        <f t="shared" si="10"/>
        <v>4</v>
      </c>
      <c r="AB143" s="25" t="str">
        <f>VLOOKUP(L143,ИНФО!$C$21:$D$24,2,0)</f>
        <v>вакант</v>
      </c>
      <c r="AC143" s="19">
        <f t="shared" si="11"/>
        <v>0</v>
      </c>
      <c r="AD143" s="19" t="str">
        <f>VLOOKUP(N143,ИНФО!$C$26:$D$38,2,0)</f>
        <v>Жай</v>
      </c>
      <c r="AE143" s="12" t="str">
        <f>VLOOKUP(B143,ИНФО!$L$4:$T$172,8,0)</f>
        <v>Басқа ВУЗдар</v>
      </c>
      <c r="AF143" s="11" t="s">
        <v>74</v>
      </c>
      <c r="AG143" s="16" t="e">
        <f>VLOOKUP(J143,ИНФО!$Y$5:$AD$413,7,0)</f>
        <v>#REF!</v>
      </c>
    </row>
    <row r="144" spans="1:33" ht="15.75" customHeight="1" x14ac:dyDescent="0.25">
      <c r="A144" s="90">
        <v>141</v>
      </c>
      <c r="B144" s="91" t="s">
        <v>740</v>
      </c>
      <c r="C144" s="92" t="s">
        <v>20</v>
      </c>
      <c r="D144" s="90" t="s">
        <v>260</v>
      </c>
      <c r="E144" s="93"/>
      <c r="F144" s="94"/>
      <c r="G144" s="94"/>
      <c r="H144" s="94" t="s">
        <v>780</v>
      </c>
      <c r="I144" s="90" t="s">
        <v>130</v>
      </c>
      <c r="J144" s="93" t="s">
        <v>778</v>
      </c>
      <c r="K144" s="94">
        <v>4</v>
      </c>
      <c r="L144" s="98" t="s">
        <v>152</v>
      </c>
      <c r="M144" s="97"/>
      <c r="N144" s="98" t="s">
        <v>149</v>
      </c>
      <c r="O144" s="18" t="str">
        <f>VLOOKUP(B144,ИНФО!$L$4:$T$172,3,0)</f>
        <v>Другие ВУЗы</v>
      </c>
      <c r="P144" s="11" t="s">
        <v>72</v>
      </c>
      <c r="Q144" s="31">
        <f t="shared" si="8"/>
        <v>141</v>
      </c>
      <c r="R144" s="19" t="str">
        <f>VLOOKUP(B144,ИНФО!$L$4:$T$140,6,0)</f>
        <v>.Д.Серікбаев атындағы Шығыс Қазақстан техникалық университеті</v>
      </c>
      <c r="S144" s="24" t="s">
        <v>154</v>
      </c>
      <c r="T144" s="13" t="s">
        <v>247</v>
      </c>
      <c r="U144" s="19" t="s">
        <v>260</v>
      </c>
      <c r="V144" s="13" t="s">
        <v>260</v>
      </c>
      <c r="W144" s="19" t="s">
        <v>260</v>
      </c>
      <c r="X144" s="30" t="str">
        <f t="shared" si="9"/>
        <v>Әбдіманапов Мағжан Нұржанұлы</v>
      </c>
      <c r="Y144" s="13" t="str">
        <f>VLOOKUP(J144,ИНФО!$Y$5:$AD$412,6,0)</f>
        <v>Бакалавр</v>
      </c>
      <c r="Z144" s="19" t="str">
        <f>VLOOKUP(J144,ИНФО!$Y$5:$AD$412,5,0)</f>
        <v>7. Техникалық ғылымдар жəне технологиялар</v>
      </c>
      <c r="AA144" s="13">
        <f t="shared" si="10"/>
        <v>4</v>
      </c>
      <c r="AB144" s="25" t="str">
        <f>VLOOKUP(L144,ИНФО!$C$21:$D$24,2,0)</f>
        <v>вакант</v>
      </c>
      <c r="AC144" s="19">
        <f t="shared" si="11"/>
        <v>0</v>
      </c>
      <c r="AD144" s="19" t="str">
        <f>VLOOKUP(N144,ИНФО!$C$26:$D$38,2,0)</f>
        <v>Серпин («Мәңгілік ел жастары – индустрияға!»)</v>
      </c>
      <c r="AE144" s="12" t="str">
        <f>VLOOKUP(B144,ИНФО!$L$4:$T$172,8,0)</f>
        <v>Басқа ВУЗдар</v>
      </c>
      <c r="AF144" s="11" t="s">
        <v>74</v>
      </c>
      <c r="AG144" s="16" t="e">
        <f>VLOOKUP(J144,ИНФО!$Y$5:$AD$413,7,0)</f>
        <v>#REF!</v>
      </c>
    </row>
    <row r="145" spans="1:33" ht="15.75" customHeight="1" x14ac:dyDescent="0.25">
      <c r="A145" s="90">
        <v>142</v>
      </c>
      <c r="B145" s="91" t="s">
        <v>740</v>
      </c>
      <c r="C145" s="92" t="s">
        <v>20</v>
      </c>
      <c r="D145" s="90" t="s">
        <v>260</v>
      </c>
      <c r="E145" s="93"/>
      <c r="F145" s="94"/>
      <c r="G145" s="94"/>
      <c r="H145" s="94" t="s">
        <v>781</v>
      </c>
      <c r="I145" s="90" t="s">
        <v>130</v>
      </c>
      <c r="J145" s="93" t="s">
        <v>778</v>
      </c>
      <c r="K145" s="94">
        <v>4</v>
      </c>
      <c r="L145" s="98" t="s">
        <v>152</v>
      </c>
      <c r="M145" s="97"/>
      <c r="N145" s="98" t="s">
        <v>149</v>
      </c>
      <c r="O145" s="18" t="str">
        <f>VLOOKUP(B145,ИНФО!$L$4:$T$172,3,0)</f>
        <v>Другие ВУЗы</v>
      </c>
      <c r="P145" s="11" t="s">
        <v>72</v>
      </c>
      <c r="Q145" s="31">
        <f t="shared" si="8"/>
        <v>142</v>
      </c>
      <c r="R145" s="19" t="str">
        <f>VLOOKUP(B145,ИНФО!$L$4:$T$140,6,0)</f>
        <v>.Д.Серікбаев атындағы Шығыс Қазақстан техникалық университеті</v>
      </c>
      <c r="S145" s="24" t="s">
        <v>154</v>
      </c>
      <c r="T145" s="13" t="s">
        <v>247</v>
      </c>
      <c r="U145" s="19" t="s">
        <v>260</v>
      </c>
      <c r="V145" s="13" t="s">
        <v>260</v>
      </c>
      <c r="W145" s="19" t="s">
        <v>260</v>
      </c>
      <c r="X145" s="30" t="str">
        <f t="shared" si="9"/>
        <v>Бекжапбар Меруерт Сердәліқызы</v>
      </c>
      <c r="Y145" s="13" t="str">
        <f>VLOOKUP(J145,ИНФО!$Y$5:$AD$412,6,0)</f>
        <v>Бакалавр</v>
      </c>
      <c r="Z145" s="19" t="str">
        <f>VLOOKUP(J145,ИНФО!$Y$5:$AD$412,5,0)</f>
        <v>7. Техникалық ғылымдар жəне технологиялар</v>
      </c>
      <c r="AA145" s="13">
        <f t="shared" si="10"/>
        <v>4</v>
      </c>
      <c r="AB145" s="25" t="str">
        <f>VLOOKUP(L145,ИНФО!$C$21:$D$24,2,0)</f>
        <v>вакант</v>
      </c>
      <c r="AC145" s="19">
        <f t="shared" si="11"/>
        <v>0</v>
      </c>
      <c r="AD145" s="19" t="str">
        <f>VLOOKUP(N145,ИНФО!$C$26:$D$38,2,0)</f>
        <v>Серпин («Мәңгілік ел жастары – индустрияға!»)</v>
      </c>
      <c r="AE145" s="12" t="str">
        <f>VLOOKUP(B145,ИНФО!$L$4:$T$172,8,0)</f>
        <v>Басқа ВУЗдар</v>
      </c>
      <c r="AF145" s="11" t="s">
        <v>74</v>
      </c>
      <c r="AG145" s="16" t="e">
        <f>VLOOKUP(J145,ИНФО!$Y$5:$AD$413,7,0)</f>
        <v>#REF!</v>
      </c>
    </row>
    <row r="146" spans="1:33" ht="15.75" customHeight="1" x14ac:dyDescent="0.25">
      <c r="A146" s="90">
        <v>143</v>
      </c>
      <c r="B146" s="91" t="s">
        <v>740</v>
      </c>
      <c r="C146" s="92" t="s">
        <v>20</v>
      </c>
      <c r="D146" s="90" t="s">
        <v>260</v>
      </c>
      <c r="E146" s="93"/>
      <c r="F146" s="94"/>
      <c r="G146" s="94"/>
      <c r="H146" s="94" t="s">
        <v>782</v>
      </c>
      <c r="I146" s="90" t="s">
        <v>130</v>
      </c>
      <c r="J146" s="93" t="s">
        <v>783</v>
      </c>
      <c r="K146" s="94">
        <v>2</v>
      </c>
      <c r="L146" s="98" t="s">
        <v>152</v>
      </c>
      <c r="M146" s="97"/>
      <c r="N146" s="98" t="s">
        <v>145</v>
      </c>
      <c r="O146" s="18" t="str">
        <f>VLOOKUP(B146,ИНФО!$L$4:$T$172,3,0)</f>
        <v>Другие ВУЗы</v>
      </c>
      <c r="P146" s="11" t="s">
        <v>72</v>
      </c>
      <c r="Q146" s="31">
        <f t="shared" si="8"/>
        <v>143</v>
      </c>
      <c r="R146" s="19" t="str">
        <f>VLOOKUP(B146,ИНФО!$L$4:$T$140,6,0)</f>
        <v>.Д.Серікбаев атындағы Шығыс Қазақстан техникалық университеті</v>
      </c>
      <c r="S146" s="24" t="s">
        <v>154</v>
      </c>
      <c r="T146" s="13" t="s">
        <v>247</v>
      </c>
      <c r="U146" s="19" t="s">
        <v>260</v>
      </c>
      <c r="V146" s="13" t="s">
        <v>260</v>
      </c>
      <c r="W146" s="19" t="s">
        <v>260</v>
      </c>
      <c r="X146" s="30" t="str">
        <f t="shared" si="9"/>
        <v>Әнуарбек Аружан Даниярқызы</v>
      </c>
      <c r="Y146" s="13" t="str">
        <f>VLOOKUP(J146,ИНФО!$Y$5:$AD$412,6,0)</f>
        <v>Бакалавр</v>
      </c>
      <c r="Z146" s="19" t="str">
        <f>VLOOKUP(J146,ИНФО!$Y$5:$AD$412,5,0)</f>
        <v>7. Техникалық ғылымдар жəне технологиялар</v>
      </c>
      <c r="AA146" s="13">
        <f t="shared" si="10"/>
        <v>2</v>
      </c>
      <c r="AB146" s="25" t="str">
        <f>VLOOKUP(L146,ИНФО!$C$21:$D$24,2,0)</f>
        <v>вакант</v>
      </c>
      <c r="AC146" s="19">
        <f t="shared" si="11"/>
        <v>0</v>
      </c>
      <c r="AD146" s="19" t="str">
        <f>VLOOKUP(N146,ИНФО!$C$26:$D$38,2,0)</f>
        <v>Жай</v>
      </c>
      <c r="AE146" s="12" t="str">
        <f>VLOOKUP(B146,ИНФО!$L$4:$T$172,8,0)</f>
        <v>Басқа ВУЗдар</v>
      </c>
      <c r="AF146" s="11" t="s">
        <v>74</v>
      </c>
      <c r="AG146" s="16" t="e">
        <f>VLOOKUP(J146,ИНФО!$Y$5:$AD$413,7,0)</f>
        <v>#REF!</v>
      </c>
    </row>
    <row r="147" spans="1:33" ht="15.75" customHeight="1" x14ac:dyDescent="0.25">
      <c r="A147" s="90">
        <v>144</v>
      </c>
      <c r="B147" s="91" t="s">
        <v>740</v>
      </c>
      <c r="C147" s="92" t="s">
        <v>20</v>
      </c>
      <c r="D147" s="90" t="s">
        <v>260</v>
      </c>
      <c r="E147" s="93"/>
      <c r="F147" s="94"/>
      <c r="G147" s="94"/>
      <c r="H147" s="94" t="s">
        <v>785</v>
      </c>
      <c r="I147" s="90" t="s">
        <v>130</v>
      </c>
      <c r="J147" s="93" t="s">
        <v>245</v>
      </c>
      <c r="K147" s="94">
        <v>2</v>
      </c>
      <c r="L147" s="98" t="s">
        <v>152</v>
      </c>
      <c r="M147" s="97"/>
      <c r="N147" s="98" t="s">
        <v>145</v>
      </c>
      <c r="O147" s="23" t="str">
        <f>VLOOKUP(B147,ИНФО!$L$4:$T$172,3,0)</f>
        <v>Другие ВУЗы</v>
      </c>
      <c r="P147" s="11" t="s">
        <v>72</v>
      </c>
      <c r="Q147" s="24">
        <f t="shared" si="8"/>
        <v>144</v>
      </c>
      <c r="R147" s="24" t="str">
        <f>VLOOKUP(B147,ИНФО!$L$4:$T$140,6,0)</f>
        <v>.Д.Серікбаев атындағы Шығыс Қазақстан техникалық университеті</v>
      </c>
      <c r="S147" s="24" t="s">
        <v>154</v>
      </c>
      <c r="T147" s="13" t="s">
        <v>247</v>
      </c>
      <c r="U147" s="24" t="s">
        <v>260</v>
      </c>
      <c r="V147" s="26" t="s">
        <v>260</v>
      </c>
      <c r="W147" s="24" t="s">
        <v>260</v>
      </c>
      <c r="X147" s="24" t="str">
        <f t="shared" si="9"/>
        <v>Әділбек Дидар</v>
      </c>
      <c r="Y147" s="13" t="str">
        <f>VLOOKUP(J147,ИНФО!$Y$5:$AD$412,6,0)</f>
        <v>Бакалавр</v>
      </c>
      <c r="Z147" s="24" t="str">
        <f>VLOOKUP(J147,ИНФО!$Y$5:$AD$412,5,0)</f>
        <v>7. Техникалық ғылымдар жəне технологиялар</v>
      </c>
      <c r="AA147" s="26">
        <f t="shared" si="10"/>
        <v>2</v>
      </c>
      <c r="AB147" s="25" t="str">
        <f>VLOOKUP(L147,ИНФО!$C$21:$D$24,2,0)</f>
        <v>вакант</v>
      </c>
      <c r="AC147" s="19">
        <f t="shared" si="11"/>
        <v>0</v>
      </c>
      <c r="AD147" s="24" t="str">
        <f>VLOOKUP(N147,ИНФО!$C$26:$D$38,2,0)</f>
        <v>Жай</v>
      </c>
      <c r="AE147" s="25" t="str">
        <f>VLOOKUP(B147,ИНФО!$L$4:$T$172,8,0)</f>
        <v>Басқа ВУЗдар</v>
      </c>
      <c r="AF147" s="11" t="s">
        <v>74</v>
      </c>
      <c r="AG147" s="16" t="e">
        <f>VLOOKUP(J147,ИНФО!$Y$5:$AD$413,7,0)</f>
        <v>#REF!</v>
      </c>
    </row>
    <row r="148" spans="1:33" ht="15.75" hidden="1" customHeight="1" x14ac:dyDescent="0.3">
      <c r="A148" s="90">
        <v>145</v>
      </c>
      <c r="B148" s="91" t="s">
        <v>740</v>
      </c>
      <c r="C148" s="92" t="s">
        <v>20</v>
      </c>
      <c r="D148" s="90" t="s">
        <v>260</v>
      </c>
      <c r="E148" s="93"/>
      <c r="F148" s="94"/>
      <c r="G148" s="94"/>
      <c r="H148" s="94" t="s">
        <v>786</v>
      </c>
      <c r="I148" s="90" t="s">
        <v>277</v>
      </c>
      <c r="J148" s="93" t="s">
        <v>787</v>
      </c>
      <c r="K148" s="94">
        <v>1</v>
      </c>
      <c r="L148" s="98" t="s">
        <v>152</v>
      </c>
      <c r="M148" s="97"/>
      <c r="N148" s="98" t="s">
        <v>145</v>
      </c>
      <c r="O148" s="18" t="str">
        <f>VLOOKUP(B148,ИНФО!$L$4:$T$172,3,0)</f>
        <v>Другие ВУЗы</v>
      </c>
      <c r="P148" s="11" t="s">
        <v>72</v>
      </c>
      <c r="Q148" s="31">
        <f t="shared" si="8"/>
        <v>145</v>
      </c>
      <c r="R148" s="19" t="str">
        <f>VLOOKUP(B148,ИНФО!$L$4:$T$140,6,0)</f>
        <v>.Д.Серікбаев атындағы Шығыс Қазақстан техникалық университеті</v>
      </c>
      <c r="S148" s="24" t="s">
        <v>154</v>
      </c>
      <c r="T148" s="13" t="s">
        <v>788</v>
      </c>
      <c r="U148" s="19" t="s">
        <v>260</v>
      </c>
      <c r="V148" s="13" t="s">
        <v>260</v>
      </c>
      <c r="W148" s="19" t="s">
        <v>260</v>
      </c>
      <c r="X148" s="19" t="str">
        <f t="shared" si="9"/>
        <v>Тохтаханов Олжас Төлеуханұлы</v>
      </c>
      <c r="Y148" s="13" t="e">
        <f>VLOOKUP(J148,ИНФО!$Y$5:$AD$412,6,0)</f>
        <v>#N/A</v>
      </c>
      <c r="Z148" s="19" t="e">
        <f>VLOOKUP(J148,ИНФО!$Y$5:$AD$412,5,0)</f>
        <v>#N/A</v>
      </c>
      <c r="AA148" s="32">
        <f t="shared" si="10"/>
        <v>1</v>
      </c>
      <c r="AB148" s="25" t="str">
        <f>VLOOKUP(L148,ИНФО!$C$21:$D$24,2,0)</f>
        <v>вакант</v>
      </c>
      <c r="AC148" s="19">
        <f t="shared" si="11"/>
        <v>0</v>
      </c>
      <c r="AD148" s="19" t="str">
        <f>VLOOKUP(N148,ИНФО!$C$26:$D$38,2,0)</f>
        <v>Жай</v>
      </c>
      <c r="AE148" s="12" t="str">
        <f>VLOOKUP(B148,ИНФО!$L$4:$T$172,8,0)</f>
        <v>Басқа ВУЗдар</v>
      </c>
      <c r="AF148" s="11" t="s">
        <v>74</v>
      </c>
      <c r="AG148" s="16" t="e">
        <f>VLOOKUP(J148,ИНФО!$Y$5:$AD$413,7,0)</f>
        <v>#N/A</v>
      </c>
    </row>
    <row r="149" spans="1:33" ht="15.75" hidden="1" customHeight="1" x14ac:dyDescent="0.3">
      <c r="A149" s="90">
        <v>146</v>
      </c>
      <c r="B149" s="91" t="s">
        <v>740</v>
      </c>
      <c r="C149" s="92" t="s">
        <v>20</v>
      </c>
      <c r="D149" s="90" t="s">
        <v>260</v>
      </c>
      <c r="E149" s="93"/>
      <c r="F149" s="94"/>
      <c r="G149" s="94"/>
      <c r="H149" s="94" t="s">
        <v>789</v>
      </c>
      <c r="I149" s="90" t="s">
        <v>277</v>
      </c>
      <c r="J149" s="93" t="s">
        <v>787</v>
      </c>
      <c r="K149" s="94">
        <v>1</v>
      </c>
      <c r="L149" s="98" t="s">
        <v>152</v>
      </c>
      <c r="M149" s="97"/>
      <c r="N149" s="98" t="s">
        <v>145</v>
      </c>
      <c r="O149" s="18" t="str">
        <f>VLOOKUP(B149,ИНФО!$L$4:$T$172,3,0)</f>
        <v>Другие ВУЗы</v>
      </c>
      <c r="P149" s="11" t="s">
        <v>72</v>
      </c>
      <c r="Q149" s="31">
        <f t="shared" si="8"/>
        <v>146</v>
      </c>
      <c r="R149" s="19" t="str">
        <f>VLOOKUP(B149,ИНФО!$L$4:$T$140,6,0)</f>
        <v>.Д.Серікбаев атындағы Шығыс Қазақстан техникалық университеті</v>
      </c>
      <c r="S149" s="24" t="s">
        <v>154</v>
      </c>
      <c r="T149" s="13" t="s">
        <v>788</v>
      </c>
      <c r="U149" s="19" t="s">
        <v>260</v>
      </c>
      <c r="V149" s="13" t="s">
        <v>260</v>
      </c>
      <c r="W149" s="19" t="s">
        <v>260</v>
      </c>
      <c r="X149" s="19" t="str">
        <f t="shared" si="9"/>
        <v>Турсунжанов Сунгат Айдынулы</v>
      </c>
      <c r="Y149" s="13" t="e">
        <f>VLOOKUP(J149,ИНФО!$Y$5:$AD$412,6,0)</f>
        <v>#N/A</v>
      </c>
      <c r="Z149" s="19" t="e">
        <f>VLOOKUP(J149,ИНФО!$Y$5:$AD$412,5,0)</f>
        <v>#N/A</v>
      </c>
      <c r="AA149" s="32">
        <f t="shared" si="10"/>
        <v>1</v>
      </c>
      <c r="AB149" s="25" t="str">
        <f>VLOOKUP(L149,ИНФО!$C$21:$D$24,2,0)</f>
        <v>вакант</v>
      </c>
      <c r="AC149" s="19">
        <f t="shared" si="11"/>
        <v>0</v>
      </c>
      <c r="AD149" s="19" t="str">
        <f>VLOOKUP(N149,ИНФО!$C$26:$D$38,2,0)</f>
        <v>Жай</v>
      </c>
      <c r="AE149" s="12" t="str">
        <f>VLOOKUP(B149,ИНФО!$L$4:$T$172,8,0)</f>
        <v>Басқа ВУЗдар</v>
      </c>
      <c r="AF149" s="11" t="s">
        <v>74</v>
      </c>
      <c r="AG149" s="16" t="e">
        <f>VLOOKUP(J149,ИНФО!$Y$5:$AD$413,7,0)</f>
        <v>#N/A</v>
      </c>
    </row>
    <row r="150" spans="1:33" ht="15.75" customHeight="1" x14ac:dyDescent="0.25">
      <c r="A150" s="90">
        <v>147</v>
      </c>
      <c r="B150" s="105" t="s">
        <v>790</v>
      </c>
      <c r="C150" s="92" t="s">
        <v>20</v>
      </c>
      <c r="D150" s="90"/>
      <c r="E150" s="106"/>
      <c r="F150" s="94"/>
      <c r="G150" s="94"/>
      <c r="H150" s="94" t="s">
        <v>796</v>
      </c>
      <c r="I150" s="90" t="s">
        <v>461</v>
      </c>
      <c r="J150" s="93" t="s">
        <v>724</v>
      </c>
      <c r="K150" s="94">
        <v>4</v>
      </c>
      <c r="L150" s="98" t="s">
        <v>152</v>
      </c>
      <c r="M150" s="97"/>
      <c r="N150" s="98" t="s">
        <v>145</v>
      </c>
      <c r="O150" s="18" t="str">
        <f>VLOOKUP(B150,ИНФО!$L$4:$T$172,3,0)</f>
        <v>Другие ВУЗы</v>
      </c>
      <c r="P150" s="11" t="s">
        <v>72</v>
      </c>
      <c r="Q150" s="19">
        <f t="shared" si="8"/>
        <v>147</v>
      </c>
      <c r="R150" s="19" t="str">
        <f>VLOOKUP(B150,ИНФО!$L$4:$T$140,6,0)</f>
        <v>Е.А. Букетов атындағы Қарағанды мемлекеттік университеті</v>
      </c>
      <c r="S150" s="24" t="s">
        <v>154</v>
      </c>
      <c r="T150" s="13" t="s">
        <v>463</v>
      </c>
      <c r="U150" s="12" t="s">
        <v>724</v>
      </c>
      <c r="V150" s="13">
        <v>0</v>
      </c>
      <c r="W150" s="19">
        <v>0</v>
      </c>
      <c r="X150" s="19" t="str">
        <f t="shared" si="9"/>
        <v>Ермек Дастан Қанатұлы</v>
      </c>
      <c r="Y150" s="13" t="str">
        <f>VLOOKUP(J150,ИНФО!$Y$5:$AD$412,6,0)</f>
        <v>Бакалавр</v>
      </c>
      <c r="Z150" s="19" t="str">
        <f>VLOOKUP(J150,ИНФО!$Y$5:$AD$412,5,0)</f>
        <v>5. Əлеуметтік ғылымдар, экономика жəне бизнес</v>
      </c>
      <c r="AA150" s="13">
        <f t="shared" si="10"/>
        <v>4</v>
      </c>
      <c r="AB150" s="25" t="str">
        <f>VLOOKUP(L150,ИНФО!$C$21:$D$24,2,0)</f>
        <v>вакант</v>
      </c>
      <c r="AC150" s="19">
        <f t="shared" si="11"/>
        <v>0</v>
      </c>
      <c r="AD150" s="19" t="str">
        <f>VLOOKUP(N150,ИНФО!$C$26:$D$38,2,0)</f>
        <v>Жай</v>
      </c>
      <c r="AE150" s="12" t="str">
        <f>VLOOKUP(B150,ИНФО!$L$4:$T$172,8,0)</f>
        <v>Басқа ВУЗдар</v>
      </c>
      <c r="AF150" s="11" t="s">
        <v>74</v>
      </c>
      <c r="AG150" s="16" t="e">
        <f>VLOOKUP(J150,ИНФО!$Y$5:$AD$413,7,0)</f>
        <v>#REF!</v>
      </c>
    </row>
    <row r="151" spans="1:33" ht="15.75" customHeight="1" x14ac:dyDescent="0.25">
      <c r="A151" s="90">
        <v>148</v>
      </c>
      <c r="B151" s="94" t="s">
        <v>28</v>
      </c>
      <c r="C151" s="92" t="s">
        <v>20</v>
      </c>
      <c r="D151" s="90"/>
      <c r="E151" s="125"/>
      <c r="F151" s="126">
        <v>3</v>
      </c>
      <c r="G151" s="118"/>
      <c r="H151" s="127" t="s">
        <v>803</v>
      </c>
      <c r="I151" s="90" t="s">
        <v>130</v>
      </c>
      <c r="J151" s="125" t="s">
        <v>33</v>
      </c>
      <c r="K151" s="126">
        <v>3</v>
      </c>
      <c r="L151" s="97" t="s">
        <v>152</v>
      </c>
      <c r="M151" s="97"/>
      <c r="N151" s="97" t="s">
        <v>145</v>
      </c>
      <c r="O151" s="18" t="str">
        <f>VLOOKUP(B151,ИНФО!$L$4:$T$172,3,0)</f>
        <v>Другие ВУЗы</v>
      </c>
      <c r="P151" s="11" t="s">
        <v>72</v>
      </c>
      <c r="Q151" s="33">
        <f t="shared" si="8"/>
        <v>148</v>
      </c>
      <c r="R151" s="34" t="str">
        <f>VLOOKUP(B151,ИНФО!$L$4:$T$140,6,0)</f>
        <v>Инновациялық Еуразиялық университеті</v>
      </c>
      <c r="S151" s="24" t="s">
        <v>154</v>
      </c>
      <c r="T151" s="8" t="s">
        <v>247</v>
      </c>
      <c r="U151" s="10" t="s">
        <v>323</v>
      </c>
      <c r="V151" s="8">
        <v>3</v>
      </c>
      <c r="W151" s="34">
        <v>0</v>
      </c>
      <c r="X151" s="47" t="str">
        <f t="shared" si="9"/>
        <v>Эгембердиев Максат Омурбекович</v>
      </c>
      <c r="Y151" s="8" t="str">
        <f>VLOOKUP(J151,ИНФО!$Y$5:$AD$412,6,0)</f>
        <v>Бакалавр</v>
      </c>
      <c r="Z151" s="34" t="str">
        <f>VLOOKUP(J151,ИНФО!$Y$5:$AD$412,5,0)</f>
        <v>7. Техникалық ғылымдар жəне технологиялар</v>
      </c>
      <c r="AA151" s="8">
        <f t="shared" si="10"/>
        <v>3</v>
      </c>
      <c r="AB151" s="25" t="str">
        <f>VLOOKUP(L151,ИНФО!$C$21:$D$24,2,0)</f>
        <v>вакант</v>
      </c>
      <c r="AC151" s="34">
        <f t="shared" si="11"/>
        <v>0</v>
      </c>
      <c r="AD151" s="34" t="str">
        <f>VLOOKUP(N151,ИНФО!$C$26:$D$38,2,0)</f>
        <v>Жай</v>
      </c>
      <c r="AE151" s="10" t="str">
        <f>VLOOKUP(B151,ИНФО!$L$4:$T$172,8,0)</f>
        <v>Басқа ВУЗдар</v>
      </c>
      <c r="AF151" s="11" t="s">
        <v>74</v>
      </c>
      <c r="AG151" s="16" t="e">
        <f>VLOOKUP(J151,ИНФО!$Y$5:$AD$413,7,0)</f>
        <v>#REF!</v>
      </c>
    </row>
    <row r="152" spans="1:33" ht="15.75" customHeight="1" x14ac:dyDescent="0.25">
      <c r="A152" s="90">
        <v>149</v>
      </c>
      <c r="B152" s="94" t="s">
        <v>28</v>
      </c>
      <c r="C152" s="92" t="s">
        <v>20</v>
      </c>
      <c r="D152" s="90"/>
      <c r="E152" s="92"/>
      <c r="F152" s="118">
        <v>4</v>
      </c>
      <c r="G152" s="103"/>
      <c r="H152" s="94" t="s">
        <v>804</v>
      </c>
      <c r="I152" s="90" t="s">
        <v>129</v>
      </c>
      <c r="J152" s="92" t="s">
        <v>679</v>
      </c>
      <c r="K152" s="118">
        <v>4</v>
      </c>
      <c r="L152" s="97" t="s">
        <v>152</v>
      </c>
      <c r="M152" s="97"/>
      <c r="N152" s="97" t="s">
        <v>145</v>
      </c>
      <c r="O152" s="18" t="str">
        <f>VLOOKUP(B152,ИНФО!$L$4:$T$172,3,0)</f>
        <v>Другие ВУЗы</v>
      </c>
      <c r="P152" s="11" t="s">
        <v>72</v>
      </c>
      <c r="Q152" s="33">
        <f t="shared" si="8"/>
        <v>149</v>
      </c>
      <c r="R152" s="34" t="str">
        <f>VLOOKUP(B152,ИНФО!$L$4:$T$140,6,0)</f>
        <v>Инновациялық Еуразиялық университеті</v>
      </c>
      <c r="S152" s="24" t="s">
        <v>154</v>
      </c>
      <c r="T152" s="8" t="s">
        <v>353</v>
      </c>
      <c r="U152" s="10" t="s">
        <v>679</v>
      </c>
      <c r="V152" s="8">
        <v>4</v>
      </c>
      <c r="W152" s="34">
        <v>0</v>
      </c>
      <c r="X152" s="47" t="str">
        <f t="shared" si="9"/>
        <v>Молдажанов Темирлан Серикович</v>
      </c>
      <c r="Y152" s="8" t="str">
        <f>VLOOKUP(J152,ИНФО!$Y$5:$AD$412,6,0)</f>
        <v>Бакалавр</v>
      </c>
      <c r="Z152" s="34" t="str">
        <f>VLOOKUP(J152,ИНФО!$Y$5:$AD$412,5,0)</f>
        <v>6 Жаратылыстану ғылымдары</v>
      </c>
      <c r="AA152" s="8">
        <f t="shared" si="10"/>
        <v>4</v>
      </c>
      <c r="AB152" s="25" t="str">
        <f>VLOOKUP(L152,ИНФО!$C$21:$D$24,2,0)</f>
        <v>вакант</v>
      </c>
      <c r="AC152" s="34">
        <f t="shared" si="11"/>
        <v>0</v>
      </c>
      <c r="AD152" s="34" t="str">
        <f>VLOOKUP(N152,ИНФО!$C$26:$D$38,2,0)</f>
        <v>Жай</v>
      </c>
      <c r="AE152" s="10" t="str">
        <f>VLOOKUP(B152,ИНФО!$L$4:$T$172,8,0)</f>
        <v>Басқа ВУЗдар</v>
      </c>
      <c r="AF152" s="11" t="s">
        <v>74</v>
      </c>
      <c r="AG152" s="16" t="e">
        <f>VLOOKUP(J152,ИНФО!$Y$5:$AD$413,7,0)</f>
        <v>#REF!</v>
      </c>
    </row>
    <row r="153" spans="1:33" ht="15.75" customHeight="1" x14ac:dyDescent="0.25">
      <c r="A153" s="90">
        <v>150</v>
      </c>
      <c r="B153" s="94" t="s">
        <v>28</v>
      </c>
      <c r="C153" s="92" t="s">
        <v>20</v>
      </c>
      <c r="D153" s="90"/>
      <c r="E153" s="92"/>
      <c r="F153" s="118">
        <v>3</v>
      </c>
      <c r="G153" s="94"/>
      <c r="H153" s="94" t="s">
        <v>805</v>
      </c>
      <c r="I153" s="90" t="s">
        <v>130</v>
      </c>
      <c r="J153" s="92" t="s">
        <v>36</v>
      </c>
      <c r="K153" s="118"/>
      <c r="L153" s="97" t="s">
        <v>152</v>
      </c>
      <c r="M153" s="97"/>
      <c r="N153" s="97" t="s">
        <v>145</v>
      </c>
      <c r="O153" s="18" t="str">
        <f>VLOOKUP(B153,ИНФО!$L$4:$T$172,3,0)</f>
        <v>Другие ВУЗы</v>
      </c>
      <c r="P153" s="11" t="s">
        <v>72</v>
      </c>
      <c r="Q153" s="33">
        <f t="shared" si="8"/>
        <v>150</v>
      </c>
      <c r="R153" s="34" t="str">
        <f>VLOOKUP(B153,ИНФО!$L$4:$T$140,6,0)</f>
        <v>Инновациялық Еуразиялық университеті</v>
      </c>
      <c r="S153" s="24" t="s">
        <v>154</v>
      </c>
      <c r="T153" s="8" t="s">
        <v>247</v>
      </c>
      <c r="U153" s="10" t="s">
        <v>326</v>
      </c>
      <c r="V153" s="8">
        <v>3</v>
      </c>
      <c r="W153" s="34">
        <v>0</v>
      </c>
      <c r="X153" s="47" t="str">
        <f t="shared" si="9"/>
        <v>Садвоқас Данелия Серікқызы</v>
      </c>
      <c r="Y153" s="8" t="str">
        <f>VLOOKUP(J153,ИНФО!$Y$5:$AD$412,6,0)</f>
        <v>Бакалавр</v>
      </c>
      <c r="Z153" s="34" t="str">
        <f>VLOOKUP(J153,ИНФО!$Y$5:$AD$412,5,0)</f>
        <v>7. Техникалық ғылымдар жəне технологиялар</v>
      </c>
      <c r="AA153" s="8">
        <f t="shared" si="10"/>
        <v>0</v>
      </c>
      <c r="AB153" s="25" t="str">
        <f>VLOOKUP(L153,ИНФО!$C$21:$D$24,2,0)</f>
        <v>вакант</v>
      </c>
      <c r="AC153" s="34">
        <f t="shared" si="11"/>
        <v>0</v>
      </c>
      <c r="AD153" s="34" t="str">
        <f>VLOOKUP(N153,ИНФО!$C$26:$D$38,2,0)</f>
        <v>Жай</v>
      </c>
      <c r="AE153" s="10" t="str">
        <f>VLOOKUP(B153,ИНФО!$L$4:$T$172,8,0)</f>
        <v>Басқа ВУЗдар</v>
      </c>
      <c r="AF153" s="11" t="s">
        <v>74</v>
      </c>
      <c r="AG153" s="16" t="e">
        <f>VLOOKUP(J153,ИНФО!$Y$5:$AD$413,7,0)</f>
        <v>#REF!</v>
      </c>
    </row>
    <row r="154" spans="1:33" ht="15.75" customHeight="1" x14ac:dyDescent="0.25">
      <c r="A154" s="90">
        <v>151</v>
      </c>
      <c r="B154" s="94" t="s">
        <v>28</v>
      </c>
      <c r="C154" s="92" t="s">
        <v>20</v>
      </c>
      <c r="D154" s="90"/>
      <c r="E154" s="92"/>
      <c r="F154" s="118">
        <v>3</v>
      </c>
      <c r="G154" s="94"/>
      <c r="H154" s="94" t="s">
        <v>806</v>
      </c>
      <c r="I154" s="90" t="s">
        <v>130</v>
      </c>
      <c r="J154" s="92" t="s">
        <v>320</v>
      </c>
      <c r="K154" s="118">
        <v>3</v>
      </c>
      <c r="L154" s="97" t="s">
        <v>152</v>
      </c>
      <c r="M154" s="97" t="s">
        <v>802</v>
      </c>
      <c r="N154" s="97" t="s">
        <v>145</v>
      </c>
      <c r="O154" s="18" t="str">
        <f>VLOOKUP(B154,ИНФО!$L$4:$T$172,3,0)</f>
        <v>Другие ВУЗы</v>
      </c>
      <c r="P154" s="11" t="s">
        <v>72</v>
      </c>
      <c r="Q154" s="33">
        <f t="shared" si="8"/>
        <v>151</v>
      </c>
      <c r="R154" s="34" t="str">
        <f>VLOOKUP(B154,ИНФО!$L$4:$T$140,6,0)</f>
        <v>Инновациялық Еуразиялық университеті</v>
      </c>
      <c r="S154" s="24" t="s">
        <v>154</v>
      </c>
      <c r="T154" s="8" t="s">
        <v>247</v>
      </c>
      <c r="U154" s="10" t="s">
        <v>322</v>
      </c>
      <c r="V154" s="8">
        <v>3</v>
      </c>
      <c r="W154" s="34">
        <v>0</v>
      </c>
      <c r="X154" s="47" t="str">
        <f t="shared" si="9"/>
        <v>Оспанова Алия Жумагуловна</v>
      </c>
      <c r="Y154" s="8" t="str">
        <f>VLOOKUP(J154,ИНФО!$Y$5:$AD$412,6,0)</f>
        <v>Бакалавр</v>
      </c>
      <c r="Z154" s="34" t="str">
        <f>VLOOKUP(J154,ИНФО!$Y$5:$AD$412,5,0)</f>
        <v>7. Техникалық ғылымдар жəне технологиялар</v>
      </c>
      <c r="AA154" s="8">
        <f t="shared" si="10"/>
        <v>3</v>
      </c>
      <c r="AB154" s="25" t="str">
        <f>VLOOKUP(L154,ИНФО!$C$21:$D$24,2,0)</f>
        <v>вакант</v>
      </c>
      <c r="AC154" s="34" t="str">
        <f t="shared" si="11"/>
        <v>сокращ</v>
      </c>
      <c r="AD154" s="34" t="str">
        <f>VLOOKUP(N154,ИНФО!$C$26:$D$38,2,0)</f>
        <v>Жай</v>
      </c>
      <c r="AE154" s="10" t="str">
        <f>VLOOKUP(B154,ИНФО!$L$4:$T$172,8,0)</f>
        <v>Басқа ВУЗдар</v>
      </c>
      <c r="AF154" s="11" t="s">
        <v>74</v>
      </c>
      <c r="AG154" s="16" t="e">
        <f>VLOOKUP(J154,ИНФО!$Y$5:$AD$413,7,0)</f>
        <v>#REF!</v>
      </c>
    </row>
    <row r="155" spans="1:33" ht="15.75" customHeight="1" x14ac:dyDescent="0.25">
      <c r="A155" s="90">
        <v>152</v>
      </c>
      <c r="B155" s="94" t="s">
        <v>28</v>
      </c>
      <c r="C155" s="92" t="s">
        <v>20</v>
      </c>
      <c r="D155" s="90"/>
      <c r="E155" s="92"/>
      <c r="F155" s="118">
        <v>4</v>
      </c>
      <c r="G155" s="94"/>
      <c r="H155" s="94" t="s">
        <v>807</v>
      </c>
      <c r="I155" s="90" t="s">
        <v>131</v>
      </c>
      <c r="J155" s="92" t="s">
        <v>421</v>
      </c>
      <c r="K155" s="118">
        <v>3</v>
      </c>
      <c r="L155" s="97" t="s">
        <v>152</v>
      </c>
      <c r="M155" s="97"/>
      <c r="N155" s="97" t="s">
        <v>145</v>
      </c>
      <c r="O155" s="18" t="str">
        <f>VLOOKUP(B155,ИНФО!$L$4:$T$172,3,0)</f>
        <v>Другие ВУЗы</v>
      </c>
      <c r="P155" s="11" t="s">
        <v>72</v>
      </c>
      <c r="Q155" s="33">
        <f t="shared" si="8"/>
        <v>152</v>
      </c>
      <c r="R155" s="48" t="str">
        <f>VLOOKUP(B155,ИНФО!$L$4:$T$140,6,0)</f>
        <v>Инновациялық Еуразиялық университеті</v>
      </c>
      <c r="S155" s="24" t="s">
        <v>154</v>
      </c>
      <c r="T155" s="8" t="s">
        <v>119</v>
      </c>
      <c r="U155" s="10" t="s">
        <v>68</v>
      </c>
      <c r="V155" s="8">
        <v>4</v>
      </c>
      <c r="W155" s="34">
        <v>0</v>
      </c>
      <c r="X155" s="47" t="str">
        <f t="shared" si="9"/>
        <v>Гостевских Даниил Максимович</v>
      </c>
      <c r="Y155" s="8" t="str">
        <f>VLOOKUP(J155,ИНФО!$Y$5:$AD$412,6,0)</f>
        <v>Бакалавр</v>
      </c>
      <c r="Z155" s="34" t="str">
        <f>VLOOKUP(J155,ИНФО!$Y$5:$AD$412,5,0)</f>
        <v>8. Ауылшаруашылық ғылымдары</v>
      </c>
      <c r="AA155" s="8">
        <f t="shared" si="10"/>
        <v>3</v>
      </c>
      <c r="AB155" s="25" t="str">
        <f>VLOOKUP(L155,ИНФО!$C$21:$D$24,2,0)</f>
        <v>вакант</v>
      </c>
      <c r="AC155" s="34">
        <f t="shared" si="11"/>
        <v>0</v>
      </c>
      <c r="AD155" s="34" t="str">
        <f>VLOOKUP(N155,ИНФО!$C$26:$D$38,2,0)</f>
        <v>Жай</v>
      </c>
      <c r="AE155" s="10" t="str">
        <f>VLOOKUP(B155,ИНФО!$L$4:$T$172,8,0)</f>
        <v>Басқа ВУЗдар</v>
      </c>
      <c r="AF155" s="11" t="s">
        <v>74</v>
      </c>
      <c r="AG155" s="16" t="e">
        <f>VLOOKUP(J155,ИНФО!$Y$5:$AD$413,7,0)</f>
        <v>#REF!</v>
      </c>
    </row>
    <row r="156" spans="1:33" ht="15.75" customHeight="1" x14ac:dyDescent="0.25">
      <c r="A156" s="90">
        <v>153</v>
      </c>
      <c r="B156" s="94" t="s">
        <v>28</v>
      </c>
      <c r="C156" s="92" t="s">
        <v>20</v>
      </c>
      <c r="D156" s="90"/>
      <c r="E156" s="92"/>
      <c r="F156" s="118">
        <v>3</v>
      </c>
      <c r="G156" s="94"/>
      <c r="H156" s="94" t="s">
        <v>808</v>
      </c>
      <c r="I156" s="90" t="s">
        <v>131</v>
      </c>
      <c r="J156" s="92" t="s">
        <v>421</v>
      </c>
      <c r="K156" s="118">
        <v>4</v>
      </c>
      <c r="L156" s="97" t="s">
        <v>152</v>
      </c>
      <c r="M156" s="97"/>
      <c r="N156" s="97" t="s">
        <v>307</v>
      </c>
      <c r="O156" s="18" t="str">
        <f>VLOOKUP(B156,ИНФО!$L$4:$T$172,3,0)</f>
        <v>Другие ВУЗы</v>
      </c>
      <c r="P156" s="11" t="s">
        <v>72</v>
      </c>
      <c r="Q156" s="33">
        <f t="shared" si="8"/>
        <v>153</v>
      </c>
      <c r="R156" s="48" t="str">
        <f>VLOOKUP(B156,ИНФО!$L$4:$T$140,6,0)</f>
        <v>Инновациялық Еуразиялық университеті</v>
      </c>
      <c r="S156" s="24" t="s">
        <v>154</v>
      </c>
      <c r="T156" s="8" t="s">
        <v>119</v>
      </c>
      <c r="U156" s="10" t="s">
        <v>68</v>
      </c>
      <c r="V156" s="8">
        <v>3</v>
      </c>
      <c r="W156" s="34">
        <v>0</v>
      </c>
      <c r="X156" s="47" t="str">
        <f t="shared" si="9"/>
        <v>Загыпар Хуанган</v>
      </c>
      <c r="Y156" s="8" t="str">
        <f>VLOOKUP(J156,ИНФО!$Y$5:$AD$412,6,0)</f>
        <v>Бакалавр</v>
      </c>
      <c r="Z156" s="34" t="str">
        <f>VLOOKUP(J156,ИНФО!$Y$5:$AD$412,5,0)</f>
        <v>8. Ауылшаруашылық ғылымдары</v>
      </c>
      <c r="AA156" s="8">
        <f t="shared" si="10"/>
        <v>4</v>
      </c>
      <c r="AB156" s="25" t="str">
        <f>VLOOKUP(L156,ИНФО!$C$21:$D$24,2,0)</f>
        <v>вакант</v>
      </c>
      <c r="AC156" s="34">
        <f t="shared" si="11"/>
        <v>0</v>
      </c>
      <c r="AD156" s="34" t="str">
        <f>VLOOKUP(N156,ИНФО!$C$26:$D$38,2,0)</f>
        <v>А/Ш  квотасы</v>
      </c>
      <c r="AE156" s="10" t="str">
        <f>VLOOKUP(B156,ИНФО!$L$4:$T$172,8,0)</f>
        <v>Басқа ВУЗдар</v>
      </c>
      <c r="AF156" s="11" t="s">
        <v>74</v>
      </c>
      <c r="AG156" s="16" t="e">
        <f>VLOOKUP(J156,ИНФО!$Y$5:$AD$413,7,0)</f>
        <v>#REF!</v>
      </c>
    </row>
    <row r="157" spans="1:33" ht="15.75" customHeight="1" x14ac:dyDescent="0.25">
      <c r="A157" s="90">
        <v>154</v>
      </c>
      <c r="B157" s="94" t="s">
        <v>28</v>
      </c>
      <c r="C157" s="92" t="s">
        <v>20</v>
      </c>
      <c r="D157" s="90"/>
      <c r="E157" s="92"/>
      <c r="F157" s="118">
        <v>2</v>
      </c>
      <c r="G157" s="94"/>
      <c r="H157" s="94" t="s">
        <v>809</v>
      </c>
      <c r="I157" s="90" t="s">
        <v>441</v>
      </c>
      <c r="J157" s="92" t="s">
        <v>442</v>
      </c>
      <c r="K157" s="118">
        <v>3</v>
      </c>
      <c r="L157" s="97" t="s">
        <v>152</v>
      </c>
      <c r="M157" s="97"/>
      <c r="N157" s="97" t="s">
        <v>145</v>
      </c>
      <c r="O157" s="18" t="str">
        <f>VLOOKUP(B157,ИНФО!$L$4:$T$172,3,0)</f>
        <v>Другие ВУЗы</v>
      </c>
      <c r="P157" s="11" t="s">
        <v>72</v>
      </c>
      <c r="Q157" s="33">
        <f t="shared" si="8"/>
        <v>154</v>
      </c>
      <c r="R157" s="48" t="str">
        <f>VLOOKUP(B157,ИНФО!$L$4:$T$140,6,0)</f>
        <v>Инновациялық Еуразиялық университеті</v>
      </c>
      <c r="S157" s="24" t="s">
        <v>154</v>
      </c>
      <c r="T157" s="8" t="s">
        <v>443</v>
      </c>
      <c r="U157" s="10" t="s">
        <v>442</v>
      </c>
      <c r="V157" s="8">
        <v>2</v>
      </c>
      <c r="W157" s="34">
        <v>0</v>
      </c>
      <c r="X157" s="7" t="str">
        <f t="shared" si="9"/>
        <v>Зеленцов Владимир Сергеевич</v>
      </c>
      <c r="Y157" s="8" t="e">
        <f>VLOOKUP(J157,ИНФО!$Y$5:$AD$412,6,0)</f>
        <v>#N/A</v>
      </c>
      <c r="Z157" s="34" t="e">
        <f>VLOOKUP(J157,ИНФО!$Y$5:$AD$412,5,0)</f>
        <v>#N/A</v>
      </c>
      <c r="AA157" s="8">
        <f t="shared" si="10"/>
        <v>3</v>
      </c>
      <c r="AB157" s="25" t="str">
        <f>VLOOKUP(L157,ИНФО!$C$21:$D$24,2,0)</f>
        <v>вакант</v>
      </c>
      <c r="AC157" s="34">
        <f t="shared" si="11"/>
        <v>0</v>
      </c>
      <c r="AD157" s="34" t="str">
        <f>VLOOKUP(N157,ИНФО!$C$26:$D$38,2,0)</f>
        <v>Жай</v>
      </c>
      <c r="AE157" s="10" t="str">
        <f>VLOOKUP(B157,ИНФО!$L$4:$T$172,8,0)</f>
        <v>Басқа ВУЗдар</v>
      </c>
      <c r="AF157" s="11" t="s">
        <v>74</v>
      </c>
      <c r="AG157" s="16" t="e">
        <f>VLOOKUP(J157,ИНФО!$Y$5:$AD$413,7,0)</f>
        <v>#N/A</v>
      </c>
    </row>
    <row r="158" spans="1:33" ht="15.75" customHeight="1" x14ac:dyDescent="0.25">
      <c r="A158" s="90">
        <v>155</v>
      </c>
      <c r="B158" s="94" t="s">
        <v>28</v>
      </c>
      <c r="C158" s="92" t="s">
        <v>20</v>
      </c>
      <c r="D158" s="90"/>
      <c r="E158" s="92"/>
      <c r="F158" s="118">
        <v>2</v>
      </c>
      <c r="G158" s="94"/>
      <c r="H158" s="94" t="s">
        <v>810</v>
      </c>
      <c r="I158" s="90" t="s">
        <v>284</v>
      </c>
      <c r="J158" s="92" t="s">
        <v>382</v>
      </c>
      <c r="K158" s="118">
        <v>2</v>
      </c>
      <c r="L158" s="97" t="s">
        <v>152</v>
      </c>
      <c r="M158" s="97"/>
      <c r="N158" s="97" t="s">
        <v>145</v>
      </c>
      <c r="O158" s="18" t="str">
        <f>VLOOKUP(B158,ИНФО!$L$4:$T$172,3,0)</f>
        <v>Другие ВУЗы</v>
      </c>
      <c r="P158" s="11" t="s">
        <v>72</v>
      </c>
      <c r="Q158" s="33">
        <f t="shared" si="8"/>
        <v>155</v>
      </c>
      <c r="R158" s="34" t="str">
        <f>VLOOKUP(B158,ИНФО!$L$4:$T$140,6,0)</f>
        <v>Инновациялық Еуразиялық университеті</v>
      </c>
      <c r="S158" s="24" t="s">
        <v>154</v>
      </c>
      <c r="T158" s="8" t="s">
        <v>682</v>
      </c>
      <c r="U158" s="10" t="s">
        <v>382</v>
      </c>
      <c r="V158" s="8">
        <v>2</v>
      </c>
      <c r="W158" s="34">
        <v>0</v>
      </c>
      <c r="X158" s="7" t="str">
        <f t="shared" si="9"/>
        <v>Мусатова Екатерина Григорьевна</v>
      </c>
      <c r="Y158" s="8" t="e">
        <f>VLOOKUP(J158,ИНФО!$Y$5:$AD$412,6,0)</f>
        <v>#N/A</v>
      </c>
      <c r="Z158" s="34" t="e">
        <f>VLOOKUP(J158,ИНФО!$Y$5:$AD$412,5,0)</f>
        <v>#N/A</v>
      </c>
      <c r="AA158" s="8">
        <f t="shared" si="10"/>
        <v>2</v>
      </c>
      <c r="AB158" s="25" t="str">
        <f>VLOOKUP(L158,ИНФО!$C$21:$D$24,2,0)</f>
        <v>вакант</v>
      </c>
      <c r="AC158" s="34">
        <f t="shared" si="11"/>
        <v>0</v>
      </c>
      <c r="AD158" s="34" t="str">
        <f>VLOOKUP(N158,ИНФО!$C$26:$D$38,2,0)</f>
        <v>Жай</v>
      </c>
      <c r="AE158" s="10" t="str">
        <f>VLOOKUP(B158,ИНФО!$L$4:$T$172,8,0)</f>
        <v>Басқа ВУЗдар</v>
      </c>
      <c r="AF158" s="11" t="s">
        <v>74</v>
      </c>
      <c r="AG158" s="24" t="e">
        <f>VLOOKUP(J158,ИНФО!$Y$5:$AD$413,7,0)</f>
        <v>#N/A</v>
      </c>
    </row>
    <row r="159" spans="1:33" ht="15.75" customHeight="1" x14ac:dyDescent="0.25">
      <c r="A159" s="90">
        <v>156</v>
      </c>
      <c r="B159" s="91" t="s">
        <v>23</v>
      </c>
      <c r="C159" s="92" t="s">
        <v>20</v>
      </c>
      <c r="D159" s="90"/>
      <c r="E159" s="93"/>
      <c r="F159" s="94"/>
      <c r="G159" s="94"/>
      <c r="H159" s="94" t="s">
        <v>816</v>
      </c>
      <c r="I159" s="90" t="s">
        <v>130</v>
      </c>
      <c r="J159" s="93" t="s">
        <v>146</v>
      </c>
      <c r="K159" s="94">
        <v>3</v>
      </c>
      <c r="L159" s="98" t="s">
        <v>152</v>
      </c>
      <c r="M159" s="97"/>
      <c r="N159" s="98" t="s">
        <v>145</v>
      </c>
      <c r="O159" s="23" t="str">
        <f>VLOOKUP(B159,ИНФО!$L$4:$T$172,3,0)</f>
        <v>Другие ВУЗы</v>
      </c>
      <c r="P159" s="11" t="s">
        <v>72</v>
      </c>
      <c r="Q159" s="24">
        <f t="shared" si="8"/>
        <v>156</v>
      </c>
      <c r="R159" s="24" t="str">
        <f>VLOOKUP(B159,ИНФО!$L$4:$T$140,6,0)</f>
        <v>Қарағанды мемлекеттік индустриалдық университеті</v>
      </c>
      <c r="S159" s="24" t="s">
        <v>154</v>
      </c>
      <c r="T159" s="13" t="s">
        <v>247</v>
      </c>
      <c r="U159" s="25" t="s">
        <v>260</v>
      </c>
      <c r="V159" s="26" t="s">
        <v>260</v>
      </c>
      <c r="W159" s="24" t="s">
        <v>260</v>
      </c>
      <c r="X159" s="24" t="str">
        <f t="shared" si="9"/>
        <v>Советова Асел Орынбасаровна</v>
      </c>
      <c r="Y159" s="13" t="str">
        <f>VLOOKUP(J159,ИНФО!$Y$5:$AD$412,6,0)</f>
        <v>Бакалавр</v>
      </c>
      <c r="Z159" s="24" t="str">
        <f>VLOOKUP(J159,ИНФО!$Y$5:$AD$412,5,0)</f>
        <v>7. Техникалық ғылымдар жəне технологиялар</v>
      </c>
      <c r="AA159" s="26">
        <f t="shared" si="10"/>
        <v>3</v>
      </c>
      <c r="AB159" s="25" t="str">
        <f>VLOOKUP(L159,ИНФО!$C$21:$D$24,2,0)</f>
        <v>вакант</v>
      </c>
      <c r="AC159" s="19">
        <f t="shared" si="11"/>
        <v>0</v>
      </c>
      <c r="AD159" s="24" t="str">
        <f>VLOOKUP(N159,ИНФО!$C$26:$D$38,2,0)</f>
        <v>Жай</v>
      </c>
      <c r="AE159" s="25" t="str">
        <f>VLOOKUP(B159,ИНФО!$L$4:$T$172,8,0)</f>
        <v>Басқа ВУЗдар</v>
      </c>
      <c r="AF159" s="11" t="s">
        <v>74</v>
      </c>
      <c r="AG159" s="16" t="e">
        <f>VLOOKUP(J159,ИНФО!$Y$5:$AD$413,7,0)</f>
        <v>#REF!</v>
      </c>
    </row>
    <row r="160" spans="1:33" ht="15.75" hidden="1" customHeight="1" x14ac:dyDescent="0.3">
      <c r="A160" s="90">
        <v>157</v>
      </c>
      <c r="B160" s="91" t="s">
        <v>821</v>
      </c>
      <c r="C160" s="92" t="s">
        <v>20</v>
      </c>
      <c r="D160" s="90"/>
      <c r="E160" s="93"/>
      <c r="F160" s="103"/>
      <c r="G160" s="94"/>
      <c r="H160" s="128" t="s">
        <v>834</v>
      </c>
      <c r="I160" s="129" t="s">
        <v>360</v>
      </c>
      <c r="J160" s="130" t="s">
        <v>480</v>
      </c>
      <c r="K160" s="131">
        <v>1</v>
      </c>
      <c r="L160" s="112" t="s">
        <v>152</v>
      </c>
      <c r="M160" s="111"/>
      <c r="N160" s="112" t="s">
        <v>145</v>
      </c>
      <c r="O160" s="18" t="str">
        <f>VLOOKUP(B160,ИНФО!$L$4:$T$172,3,0)</f>
        <v>Национальные</v>
      </c>
      <c r="P160" s="11" t="s">
        <v>72</v>
      </c>
      <c r="Q160" s="19">
        <f t="shared" si="8"/>
        <v>157</v>
      </c>
      <c r="R160" s="19" t="str">
        <f>VLOOKUP(B160,ИНФО!$L$4:$T$140,6,0)</f>
        <v>Қ.И. Сәтпаев атындағы Қазақ ұлттық техникалық зерттеу университеті</v>
      </c>
      <c r="S160" s="24" t="s">
        <v>154</v>
      </c>
      <c r="T160" s="13" t="s">
        <v>362</v>
      </c>
      <c r="U160" s="19" t="s">
        <v>260</v>
      </c>
      <c r="V160" s="13" t="s">
        <v>260</v>
      </c>
      <c r="W160" s="19" t="s">
        <v>260</v>
      </c>
      <c r="X160" s="30" t="str">
        <f t="shared" si="9"/>
        <v>Әмзе Рамазан Тимурұлы</v>
      </c>
      <c r="Y160" s="13" t="e">
        <f>VLOOKUP(J160,ИНФО!$Y$5:$AD$412,6,0)</f>
        <v>#N/A</v>
      </c>
      <c r="Z160" s="19" t="e">
        <f>VLOOKUP(J160,ИНФО!$Y$5:$AD$412,5,0)</f>
        <v>#N/A</v>
      </c>
      <c r="AA160" s="13">
        <f t="shared" si="10"/>
        <v>1</v>
      </c>
      <c r="AB160" s="25" t="str">
        <f>VLOOKUP(L160,ИНФО!$C$21:$D$24,2,0)</f>
        <v>вакант</v>
      </c>
      <c r="AC160" s="19">
        <f t="shared" si="11"/>
        <v>0</v>
      </c>
      <c r="AD160" s="19" t="str">
        <f>VLOOKUP(N160,ИНФО!$C$26:$D$38,2,0)</f>
        <v>Жай</v>
      </c>
      <c r="AE160" s="12" t="str">
        <f>VLOOKUP(B160,ИНФО!$L$4:$T$172,8,0)</f>
        <v>Ұлттық</v>
      </c>
      <c r="AF160" s="11" t="s">
        <v>74</v>
      </c>
      <c r="AG160" s="16" t="e">
        <f>VLOOKUP(J160,ИНФО!$Y$5:$AD$413,7,0)</f>
        <v>#N/A</v>
      </c>
    </row>
    <row r="161" spans="1:33" ht="15.75" hidden="1" customHeight="1" x14ac:dyDescent="0.3">
      <c r="A161" s="90">
        <v>158</v>
      </c>
      <c r="B161" s="91" t="s">
        <v>821</v>
      </c>
      <c r="C161" s="92" t="s">
        <v>20</v>
      </c>
      <c r="D161" s="90" t="s">
        <v>260</v>
      </c>
      <c r="E161" s="93"/>
      <c r="F161" s="103"/>
      <c r="G161" s="94"/>
      <c r="H161" s="128" t="s">
        <v>835</v>
      </c>
      <c r="I161" s="129" t="s">
        <v>250</v>
      </c>
      <c r="J161" s="130" t="s">
        <v>315</v>
      </c>
      <c r="K161" s="131">
        <v>1</v>
      </c>
      <c r="L161" s="112" t="s">
        <v>152</v>
      </c>
      <c r="M161" s="111" t="s">
        <v>823</v>
      </c>
      <c r="N161" s="112" t="s">
        <v>145</v>
      </c>
      <c r="O161" s="18" t="str">
        <f>VLOOKUP(B161,ИНФО!$L$4:$T$172,3,0)</f>
        <v>Национальные</v>
      </c>
      <c r="P161" s="11" t="s">
        <v>72</v>
      </c>
      <c r="Q161" s="19">
        <f t="shared" si="8"/>
        <v>158</v>
      </c>
      <c r="R161" s="19" t="str">
        <f>VLOOKUP(B161,ИНФО!$L$4:$T$140,6,0)</f>
        <v>Қ.И. Сәтпаев атындағы Қазақ ұлттық техникалық зерттеу университеті</v>
      </c>
      <c r="S161" s="24" t="s">
        <v>154</v>
      </c>
      <c r="T161" s="13" t="s">
        <v>274</v>
      </c>
      <c r="U161" s="19" t="s">
        <v>260</v>
      </c>
      <c r="V161" s="13" t="s">
        <v>260</v>
      </c>
      <c r="W161" s="19" t="s">
        <v>260</v>
      </c>
      <c r="X161" s="30" t="str">
        <f t="shared" si="9"/>
        <v>Есенбаев Санжар Бакытулы</v>
      </c>
      <c r="Y161" s="13" t="e">
        <f>VLOOKUP(J161,ИНФО!$Y$5:$AD$412,6,0)</f>
        <v>#N/A</v>
      </c>
      <c r="Z161" s="19" t="e">
        <f>VLOOKUP(J161,ИНФО!$Y$5:$AD$412,5,0)</f>
        <v>#N/A</v>
      </c>
      <c r="AA161" s="13">
        <f t="shared" si="10"/>
        <v>1</v>
      </c>
      <c r="AB161" s="25" t="str">
        <f>VLOOKUP(L161,ИНФО!$C$21:$D$24,2,0)</f>
        <v>вакант</v>
      </c>
      <c r="AC161" s="19" t="str">
        <f t="shared" si="11"/>
        <v>сокр</v>
      </c>
      <c r="AD161" s="19" t="str">
        <f>VLOOKUP(N161,ИНФО!$C$26:$D$38,2,0)</f>
        <v>Жай</v>
      </c>
      <c r="AE161" s="12" t="str">
        <f>VLOOKUP(B161,ИНФО!$L$4:$T$172,8,0)</f>
        <v>Ұлттық</v>
      </c>
      <c r="AF161" s="11" t="s">
        <v>74</v>
      </c>
      <c r="AG161" s="16" t="e">
        <f>VLOOKUP(J161,ИНФО!$Y$5:$AD$413,7,0)</f>
        <v>#N/A</v>
      </c>
    </row>
    <row r="162" spans="1:33" ht="15.75" hidden="1" customHeight="1" x14ac:dyDescent="0.3">
      <c r="A162" s="90">
        <v>159</v>
      </c>
      <c r="B162" s="91" t="s">
        <v>821</v>
      </c>
      <c r="C162" s="92" t="s">
        <v>20</v>
      </c>
      <c r="D162" s="90" t="s">
        <v>260</v>
      </c>
      <c r="E162" s="93"/>
      <c r="F162" s="103"/>
      <c r="G162" s="94"/>
      <c r="H162" s="128" t="s">
        <v>836</v>
      </c>
      <c r="I162" s="129" t="s">
        <v>250</v>
      </c>
      <c r="J162" s="93" t="s">
        <v>251</v>
      </c>
      <c r="K162" s="131">
        <v>1</v>
      </c>
      <c r="L162" s="112" t="s">
        <v>152</v>
      </c>
      <c r="M162" s="111"/>
      <c r="N162" s="112" t="s">
        <v>145</v>
      </c>
      <c r="O162" s="18" t="str">
        <f>VLOOKUP(B162,ИНФО!$L$4:$T$172,3,0)</f>
        <v>Национальные</v>
      </c>
      <c r="P162" s="11" t="s">
        <v>72</v>
      </c>
      <c r="Q162" s="19">
        <f t="shared" si="8"/>
        <v>159</v>
      </c>
      <c r="R162" s="19" t="str">
        <f>VLOOKUP(B162,ИНФО!$L$4:$T$140,6,0)</f>
        <v>Қ.И. Сәтпаев атындағы Қазақ ұлттық техникалық зерттеу университеті</v>
      </c>
      <c r="S162" s="24" t="s">
        <v>154</v>
      </c>
      <c r="T162" s="13" t="s">
        <v>252</v>
      </c>
      <c r="U162" s="19" t="s">
        <v>260</v>
      </c>
      <c r="V162" s="13" t="s">
        <v>260</v>
      </c>
      <c r="W162" s="19" t="s">
        <v>260</v>
      </c>
      <c r="X162" s="30" t="str">
        <f t="shared" si="9"/>
        <v>Төкеш Дінмұхамед Ахметұлы</v>
      </c>
      <c r="Y162" s="13" t="e">
        <f>VLOOKUP(J162,ИНФО!$Y$5:$AD$412,6,0)</f>
        <v>#N/A</v>
      </c>
      <c r="Z162" s="19" t="e">
        <f>VLOOKUP(J162,ИНФО!$Y$5:$AD$412,5,0)</f>
        <v>#N/A</v>
      </c>
      <c r="AA162" s="13">
        <f t="shared" si="10"/>
        <v>1</v>
      </c>
      <c r="AB162" s="25" t="str">
        <f>VLOOKUP(L162,ИНФО!$C$21:$D$24,2,0)</f>
        <v>вакант</v>
      </c>
      <c r="AC162" s="19">
        <f t="shared" si="11"/>
        <v>0</v>
      </c>
      <c r="AD162" s="19" t="str">
        <f>VLOOKUP(N162,ИНФО!$C$26:$D$38,2,0)</f>
        <v>Жай</v>
      </c>
      <c r="AE162" s="12" t="str">
        <f>VLOOKUP(B162,ИНФО!$L$4:$T$172,8,0)</f>
        <v>Ұлттық</v>
      </c>
      <c r="AF162" s="11" t="s">
        <v>74</v>
      </c>
      <c r="AG162" s="16" t="e">
        <f>VLOOKUP(J162,ИНФО!$Y$5:$AD$413,7,0)</f>
        <v>#N/A</v>
      </c>
    </row>
    <row r="163" spans="1:33" ht="15.75" hidden="1" customHeight="1" x14ac:dyDescent="0.3">
      <c r="A163" s="90">
        <v>160</v>
      </c>
      <c r="B163" s="91" t="s">
        <v>821</v>
      </c>
      <c r="C163" s="92" t="s">
        <v>20</v>
      </c>
      <c r="D163" s="90" t="s">
        <v>260</v>
      </c>
      <c r="E163" s="93"/>
      <c r="F163" s="103"/>
      <c r="G163" s="94"/>
      <c r="H163" s="128" t="s">
        <v>837</v>
      </c>
      <c r="I163" s="129" t="s">
        <v>250</v>
      </c>
      <c r="J163" s="130" t="s">
        <v>251</v>
      </c>
      <c r="K163" s="131">
        <v>1</v>
      </c>
      <c r="L163" s="112" t="s">
        <v>152</v>
      </c>
      <c r="M163" s="111"/>
      <c r="N163" s="112" t="s">
        <v>145</v>
      </c>
      <c r="O163" s="18" t="str">
        <f>VLOOKUP(B163,ИНФО!$L$4:$T$172,3,0)</f>
        <v>Национальные</v>
      </c>
      <c r="P163" s="11" t="s">
        <v>72</v>
      </c>
      <c r="Q163" s="19">
        <f t="shared" si="8"/>
        <v>160</v>
      </c>
      <c r="R163" s="19" t="str">
        <f>VLOOKUP(B163,ИНФО!$L$4:$T$140,6,0)</f>
        <v>Қ.И. Сәтпаев атындағы Қазақ ұлттық техникалық зерттеу университеті</v>
      </c>
      <c r="S163" s="24" t="s">
        <v>154</v>
      </c>
      <c r="T163" s="13" t="s">
        <v>252</v>
      </c>
      <c r="U163" s="19" t="s">
        <v>260</v>
      </c>
      <c r="V163" s="13" t="s">
        <v>260</v>
      </c>
      <c r="W163" s="19" t="s">
        <v>260</v>
      </c>
      <c r="X163" s="30" t="str">
        <f t="shared" si="9"/>
        <v xml:space="preserve">Серикпаева Диана Ермековна </v>
      </c>
      <c r="Y163" s="13" t="e">
        <f>VLOOKUP(J163,ИНФО!$Y$5:$AD$412,6,0)</f>
        <v>#N/A</v>
      </c>
      <c r="Z163" s="19" t="e">
        <f>VLOOKUP(J163,ИНФО!$Y$5:$AD$412,5,0)</f>
        <v>#N/A</v>
      </c>
      <c r="AA163" s="13">
        <f t="shared" si="10"/>
        <v>1</v>
      </c>
      <c r="AB163" s="25" t="str">
        <f>VLOOKUP(L163,ИНФО!$C$21:$D$24,2,0)</f>
        <v>вакант</v>
      </c>
      <c r="AC163" s="19">
        <f t="shared" si="11"/>
        <v>0</v>
      </c>
      <c r="AD163" s="19" t="str">
        <f>VLOOKUP(N163,ИНФО!$C$26:$D$38,2,0)</f>
        <v>Жай</v>
      </c>
      <c r="AE163" s="12" t="str">
        <f>VLOOKUP(B163,ИНФО!$L$4:$T$172,8,0)</f>
        <v>Ұлттық</v>
      </c>
      <c r="AF163" s="11" t="s">
        <v>74</v>
      </c>
      <c r="AG163" s="16" t="e">
        <f>VLOOKUP(J163,ИНФО!$Y$5:$AD$413,7,0)</f>
        <v>#N/A</v>
      </c>
    </row>
    <row r="164" spans="1:33" ht="15.75" hidden="1" customHeight="1" x14ac:dyDescent="0.3">
      <c r="A164" s="90">
        <v>161</v>
      </c>
      <c r="B164" s="91" t="s">
        <v>821</v>
      </c>
      <c r="C164" s="92" t="s">
        <v>20</v>
      </c>
      <c r="D164" s="90" t="s">
        <v>260</v>
      </c>
      <c r="E164" s="93"/>
      <c r="F164" s="103"/>
      <c r="G164" s="94"/>
      <c r="H164" s="132" t="s">
        <v>838</v>
      </c>
      <c r="I164" s="129" t="s">
        <v>250</v>
      </c>
      <c r="J164" s="130" t="s">
        <v>251</v>
      </c>
      <c r="K164" s="133">
        <v>1</v>
      </c>
      <c r="L164" s="112" t="s">
        <v>152</v>
      </c>
      <c r="M164" s="111"/>
      <c r="N164" s="112" t="s">
        <v>145</v>
      </c>
      <c r="O164" s="18" t="str">
        <f>VLOOKUP(B164,ИНФО!$L$4:$T$172,3,0)</f>
        <v>Национальные</v>
      </c>
      <c r="P164" s="11" t="s">
        <v>72</v>
      </c>
      <c r="Q164" s="19">
        <f t="shared" si="8"/>
        <v>161</v>
      </c>
      <c r="R164" s="19" t="str">
        <f>VLOOKUP(B164,ИНФО!$L$4:$T$140,6,0)</f>
        <v>Қ.И. Сәтпаев атындағы Қазақ ұлттық техникалық зерттеу университеті</v>
      </c>
      <c r="S164" s="24" t="s">
        <v>154</v>
      </c>
      <c r="T164" s="13" t="s">
        <v>252</v>
      </c>
      <c r="U164" s="19" t="s">
        <v>260</v>
      </c>
      <c r="V164" s="13" t="s">
        <v>260</v>
      </c>
      <c r="W164" s="19" t="s">
        <v>260</v>
      </c>
      <c r="X164" s="30" t="str">
        <f t="shared" si="9"/>
        <v xml:space="preserve">Ешниязов Маратбек Бахтияр уғли </v>
      </c>
      <c r="Y164" s="13" t="e">
        <f>VLOOKUP(J164,ИНФО!$Y$5:$AD$412,6,0)</f>
        <v>#N/A</v>
      </c>
      <c r="Z164" s="19" t="e">
        <f>VLOOKUP(J164,ИНФО!$Y$5:$AD$412,5,0)</f>
        <v>#N/A</v>
      </c>
      <c r="AA164" s="13">
        <f t="shared" si="10"/>
        <v>1</v>
      </c>
      <c r="AB164" s="25" t="str">
        <f>VLOOKUP(L164,ИНФО!$C$21:$D$24,2,0)</f>
        <v>вакант</v>
      </c>
      <c r="AC164" s="19">
        <f t="shared" si="11"/>
        <v>0</v>
      </c>
      <c r="AD164" s="19" t="str">
        <f>VLOOKUP(N164,ИНФО!$C$26:$D$38,2,0)</f>
        <v>Жай</v>
      </c>
      <c r="AE164" s="12" t="str">
        <f>VLOOKUP(B164,ИНФО!$L$4:$T$172,8,0)</f>
        <v>Ұлттық</v>
      </c>
      <c r="AF164" s="11" t="s">
        <v>74</v>
      </c>
      <c r="AG164" s="16" t="e">
        <f>VLOOKUP(J164,ИНФО!$Y$5:$AD$413,7,0)</f>
        <v>#N/A</v>
      </c>
    </row>
    <row r="165" spans="1:33" ht="15.75" hidden="1" customHeight="1" x14ac:dyDescent="0.3">
      <c r="A165" s="90">
        <v>162</v>
      </c>
      <c r="B165" s="91" t="s">
        <v>821</v>
      </c>
      <c r="C165" s="92" t="s">
        <v>20</v>
      </c>
      <c r="D165" s="90" t="s">
        <v>260</v>
      </c>
      <c r="E165" s="93"/>
      <c r="F165" s="103"/>
      <c r="G165" s="94"/>
      <c r="H165" s="128" t="s">
        <v>839</v>
      </c>
      <c r="I165" s="129" t="s">
        <v>250</v>
      </c>
      <c r="J165" s="93" t="s">
        <v>315</v>
      </c>
      <c r="K165" s="131">
        <v>1</v>
      </c>
      <c r="L165" s="112" t="s">
        <v>152</v>
      </c>
      <c r="M165" s="111"/>
      <c r="N165" s="112" t="s">
        <v>145</v>
      </c>
      <c r="O165" s="18" t="str">
        <f>VLOOKUP(B165,ИНФО!$L$4:$T$172,3,0)</f>
        <v>Национальные</v>
      </c>
      <c r="P165" s="11" t="s">
        <v>72</v>
      </c>
      <c r="Q165" s="19">
        <f t="shared" si="8"/>
        <v>162</v>
      </c>
      <c r="R165" s="19" t="str">
        <f>VLOOKUP(B165,ИНФО!$L$4:$T$140,6,0)</f>
        <v>Қ.И. Сәтпаев атындағы Қазақ ұлттық техникалық зерттеу университеті</v>
      </c>
      <c r="S165" s="24" t="s">
        <v>154</v>
      </c>
      <c r="T165" s="13" t="s">
        <v>274</v>
      </c>
      <c r="U165" s="19" t="s">
        <v>260</v>
      </c>
      <c r="V165" s="13" t="s">
        <v>260</v>
      </c>
      <c r="W165" s="19" t="s">
        <v>260</v>
      </c>
      <c r="X165" s="50" t="str">
        <f t="shared" si="9"/>
        <v>Алданазар Нурила Сәбитқызы</v>
      </c>
      <c r="Y165" s="13" t="e">
        <f>VLOOKUP(J165,ИНФО!$Y$5:$AD$412,6,0)</f>
        <v>#N/A</v>
      </c>
      <c r="Z165" s="19" t="e">
        <f>VLOOKUP(J165,ИНФО!$Y$5:$AD$412,5,0)</f>
        <v>#N/A</v>
      </c>
      <c r="AA165" s="13">
        <f t="shared" si="10"/>
        <v>1</v>
      </c>
      <c r="AB165" s="25" t="str">
        <f>VLOOKUP(L165,ИНФО!$C$21:$D$24,2,0)</f>
        <v>вакант</v>
      </c>
      <c r="AC165" s="19">
        <f t="shared" si="11"/>
        <v>0</v>
      </c>
      <c r="AD165" s="19" t="str">
        <f>VLOOKUP(N165,ИНФО!$C$26:$D$38,2,0)</f>
        <v>Жай</v>
      </c>
      <c r="AE165" s="12" t="str">
        <f>VLOOKUP(B165,ИНФО!$L$4:$T$172,8,0)</f>
        <v>Ұлттық</v>
      </c>
      <c r="AF165" s="11" t="s">
        <v>74</v>
      </c>
      <c r="AG165" s="16" t="e">
        <f>VLOOKUP(J165,ИНФО!$Y$5:$AD$413,7,0)</f>
        <v>#N/A</v>
      </c>
    </row>
    <row r="166" spans="1:33" ht="15.75" hidden="1" customHeight="1" x14ac:dyDescent="0.3">
      <c r="A166" s="90">
        <v>163</v>
      </c>
      <c r="B166" s="91" t="s">
        <v>821</v>
      </c>
      <c r="C166" s="92" t="s">
        <v>20</v>
      </c>
      <c r="D166" s="90" t="s">
        <v>260</v>
      </c>
      <c r="E166" s="93"/>
      <c r="F166" s="103"/>
      <c r="G166" s="94"/>
      <c r="H166" s="128" t="s">
        <v>840</v>
      </c>
      <c r="I166" s="129" t="s">
        <v>250</v>
      </c>
      <c r="J166" s="93" t="s">
        <v>315</v>
      </c>
      <c r="K166" s="131">
        <v>1</v>
      </c>
      <c r="L166" s="112" t="s">
        <v>152</v>
      </c>
      <c r="M166" s="111"/>
      <c r="N166" s="112" t="s">
        <v>145</v>
      </c>
      <c r="O166" s="18" t="str">
        <f>VLOOKUP(B166,ИНФО!$L$4:$T$172,3,0)</f>
        <v>Национальные</v>
      </c>
      <c r="P166" s="11" t="s">
        <v>72</v>
      </c>
      <c r="Q166" s="19">
        <f t="shared" si="8"/>
        <v>163</v>
      </c>
      <c r="R166" s="19" t="str">
        <f>VLOOKUP(B166,ИНФО!$L$4:$T$140,6,0)</f>
        <v>Қ.И. Сәтпаев атындағы Қазақ ұлттық техникалық зерттеу университеті</v>
      </c>
      <c r="S166" s="24" t="s">
        <v>154</v>
      </c>
      <c r="T166" s="13" t="s">
        <v>274</v>
      </c>
      <c r="U166" s="19" t="s">
        <v>260</v>
      </c>
      <c r="V166" s="13" t="s">
        <v>260</v>
      </c>
      <c r="W166" s="19" t="s">
        <v>260</v>
      </c>
      <c r="X166" s="50" t="str">
        <f t="shared" si="9"/>
        <v>Бегалы Абдрахман Кенжебекұлы</v>
      </c>
      <c r="Y166" s="13" t="e">
        <f>VLOOKUP(J166,ИНФО!$Y$5:$AD$412,6,0)</f>
        <v>#N/A</v>
      </c>
      <c r="Z166" s="19" t="e">
        <f>VLOOKUP(J166,ИНФО!$Y$5:$AD$412,5,0)</f>
        <v>#N/A</v>
      </c>
      <c r="AA166" s="13">
        <f t="shared" si="10"/>
        <v>1</v>
      </c>
      <c r="AB166" s="25" t="str">
        <f>VLOOKUP(L166,ИНФО!$C$21:$D$24,2,0)</f>
        <v>вакант</v>
      </c>
      <c r="AC166" s="19">
        <f t="shared" si="11"/>
        <v>0</v>
      </c>
      <c r="AD166" s="19" t="str">
        <f>VLOOKUP(N166,ИНФО!$C$26:$D$38,2,0)</f>
        <v>Жай</v>
      </c>
      <c r="AE166" s="12" t="str">
        <f>VLOOKUP(B166,ИНФО!$L$4:$T$172,8,0)</f>
        <v>Ұлттық</v>
      </c>
      <c r="AF166" s="11" t="s">
        <v>74</v>
      </c>
      <c r="AG166" s="16" t="e">
        <f>VLOOKUP(J166,ИНФО!$Y$5:$AD$413,7,0)</f>
        <v>#N/A</v>
      </c>
    </row>
    <row r="167" spans="1:33" ht="15.75" hidden="1" customHeight="1" x14ac:dyDescent="0.3">
      <c r="A167" s="90">
        <v>164</v>
      </c>
      <c r="B167" s="91" t="s">
        <v>821</v>
      </c>
      <c r="C167" s="92" t="s">
        <v>20</v>
      </c>
      <c r="D167" s="90" t="s">
        <v>260</v>
      </c>
      <c r="E167" s="93"/>
      <c r="F167" s="103"/>
      <c r="G167" s="94"/>
      <c r="H167" s="128" t="s">
        <v>841</v>
      </c>
      <c r="I167" s="129" t="s">
        <v>250</v>
      </c>
      <c r="J167" s="93" t="s">
        <v>315</v>
      </c>
      <c r="K167" s="131">
        <v>1</v>
      </c>
      <c r="L167" s="112" t="s">
        <v>152</v>
      </c>
      <c r="M167" s="111"/>
      <c r="N167" s="112" t="s">
        <v>145</v>
      </c>
      <c r="O167" s="18" t="str">
        <f>VLOOKUP(B167,ИНФО!$L$4:$T$172,3,0)</f>
        <v>Национальные</v>
      </c>
      <c r="P167" s="11" t="s">
        <v>72</v>
      </c>
      <c r="Q167" s="19">
        <f t="shared" si="8"/>
        <v>164</v>
      </c>
      <c r="R167" s="19" t="str">
        <f>VLOOKUP(B167,ИНФО!$L$4:$T$140,6,0)</f>
        <v>Қ.И. Сәтпаев атындағы Қазақ ұлттық техникалық зерттеу университеті</v>
      </c>
      <c r="S167" s="24" t="s">
        <v>154</v>
      </c>
      <c r="T167" s="13" t="s">
        <v>274</v>
      </c>
      <c r="U167" s="19" t="s">
        <v>260</v>
      </c>
      <c r="V167" s="13" t="s">
        <v>260</v>
      </c>
      <c r="W167" s="19" t="s">
        <v>260</v>
      </c>
      <c r="X167" s="50" t="str">
        <f t="shared" si="9"/>
        <v>Шәден Нұрболат Шырынбекұлы</v>
      </c>
      <c r="Y167" s="13" t="e">
        <f>VLOOKUP(J167,ИНФО!$Y$5:$AD$412,6,0)</f>
        <v>#N/A</v>
      </c>
      <c r="Z167" s="19" t="e">
        <f>VLOOKUP(J167,ИНФО!$Y$5:$AD$412,5,0)</f>
        <v>#N/A</v>
      </c>
      <c r="AA167" s="13">
        <f t="shared" si="10"/>
        <v>1</v>
      </c>
      <c r="AB167" s="25" t="str">
        <f>VLOOKUP(L167,ИНФО!$C$21:$D$24,2,0)</f>
        <v>вакант</v>
      </c>
      <c r="AC167" s="19">
        <f t="shared" si="11"/>
        <v>0</v>
      </c>
      <c r="AD167" s="19" t="str">
        <f>VLOOKUP(N167,ИНФО!$C$26:$D$38,2,0)</f>
        <v>Жай</v>
      </c>
      <c r="AE167" s="12" t="str">
        <f>VLOOKUP(B167,ИНФО!$L$4:$T$172,8,0)</f>
        <v>Ұлттық</v>
      </c>
      <c r="AF167" s="11" t="s">
        <v>74</v>
      </c>
      <c r="AG167" s="16" t="e">
        <f>VLOOKUP(J167,ИНФО!$Y$5:$AD$413,7,0)</f>
        <v>#N/A</v>
      </c>
    </row>
    <row r="168" spans="1:33" ht="15.75" hidden="1" customHeight="1" x14ac:dyDescent="0.3">
      <c r="A168" s="90">
        <v>165</v>
      </c>
      <c r="B168" s="91" t="s">
        <v>821</v>
      </c>
      <c r="C168" s="92" t="s">
        <v>20</v>
      </c>
      <c r="D168" s="90" t="s">
        <v>260</v>
      </c>
      <c r="E168" s="93"/>
      <c r="F168" s="103"/>
      <c r="G168" s="94"/>
      <c r="H168" s="128" t="s">
        <v>842</v>
      </c>
      <c r="I168" s="129" t="s">
        <v>250</v>
      </c>
      <c r="J168" s="93" t="s">
        <v>315</v>
      </c>
      <c r="K168" s="131">
        <v>1</v>
      </c>
      <c r="L168" s="112" t="s">
        <v>152</v>
      </c>
      <c r="M168" s="111"/>
      <c r="N168" s="112" t="s">
        <v>145</v>
      </c>
      <c r="O168" s="18" t="str">
        <f>VLOOKUP(B168,ИНФО!$L$4:$T$172,3,0)</f>
        <v>Национальные</v>
      </c>
      <c r="P168" s="11" t="s">
        <v>72</v>
      </c>
      <c r="Q168" s="19">
        <f t="shared" si="8"/>
        <v>165</v>
      </c>
      <c r="R168" s="19" t="str">
        <f>VLOOKUP(B168,ИНФО!$L$4:$T$140,6,0)</f>
        <v>Қ.И. Сәтпаев атындағы Қазақ ұлттық техникалық зерттеу университеті</v>
      </c>
      <c r="S168" s="24" t="s">
        <v>154</v>
      </c>
      <c r="T168" s="13" t="s">
        <v>274</v>
      </c>
      <c r="U168" s="19" t="s">
        <v>260</v>
      </c>
      <c r="V168" s="13" t="s">
        <v>260</v>
      </c>
      <c r="W168" s="51" t="s">
        <v>260</v>
      </c>
      <c r="X168" s="50" t="str">
        <f t="shared" si="9"/>
        <v>Аби Дәурен Жұмабекұлы</v>
      </c>
      <c r="Y168" s="13" t="e">
        <f>VLOOKUP(J168,ИНФО!$Y$5:$AD$412,6,0)</f>
        <v>#N/A</v>
      </c>
      <c r="Z168" s="19" t="e">
        <f>VLOOKUP(J168,ИНФО!$Y$5:$AD$412,5,0)</f>
        <v>#N/A</v>
      </c>
      <c r="AA168" s="13">
        <f t="shared" si="10"/>
        <v>1</v>
      </c>
      <c r="AB168" s="25" t="str">
        <f>VLOOKUP(L168,ИНФО!$C$21:$D$24,2,0)</f>
        <v>вакант</v>
      </c>
      <c r="AC168" s="19">
        <f t="shared" si="11"/>
        <v>0</v>
      </c>
      <c r="AD168" s="19" t="str">
        <f>VLOOKUP(N168,ИНФО!$C$26:$D$38,2,0)</f>
        <v>Жай</v>
      </c>
      <c r="AE168" s="12" t="str">
        <f>VLOOKUP(B168,ИНФО!$L$4:$T$172,8,0)</f>
        <v>Ұлттық</v>
      </c>
      <c r="AF168" s="11" t="s">
        <v>74</v>
      </c>
      <c r="AG168" s="16" t="e">
        <f>VLOOKUP(J168,ИНФО!$Y$5:$AD$413,7,0)</f>
        <v>#N/A</v>
      </c>
    </row>
    <row r="169" spans="1:33" ht="15.75" hidden="1" customHeight="1" x14ac:dyDescent="0.3">
      <c r="A169" s="90">
        <v>166</v>
      </c>
      <c r="B169" s="91" t="s">
        <v>821</v>
      </c>
      <c r="C169" s="92" t="s">
        <v>20</v>
      </c>
      <c r="D169" s="90" t="s">
        <v>260</v>
      </c>
      <c r="E169" s="93"/>
      <c r="F169" s="103"/>
      <c r="G169" s="94"/>
      <c r="H169" s="128" t="s">
        <v>843</v>
      </c>
      <c r="I169" s="129" t="s">
        <v>250</v>
      </c>
      <c r="J169" s="93" t="s">
        <v>315</v>
      </c>
      <c r="K169" s="131">
        <v>1</v>
      </c>
      <c r="L169" s="112" t="s">
        <v>152</v>
      </c>
      <c r="M169" s="111"/>
      <c r="N169" s="112" t="s">
        <v>145</v>
      </c>
      <c r="O169" s="18" t="str">
        <f>VLOOKUP(B169,ИНФО!$L$4:$T$172,3,0)</f>
        <v>Национальные</v>
      </c>
      <c r="P169" s="11" t="s">
        <v>72</v>
      </c>
      <c r="Q169" s="19">
        <f t="shared" si="8"/>
        <v>166</v>
      </c>
      <c r="R169" s="19" t="str">
        <f>VLOOKUP(B169,ИНФО!$L$4:$T$140,6,0)</f>
        <v>Қ.И. Сәтпаев атындағы Қазақ ұлттық техникалық зерттеу университеті</v>
      </c>
      <c r="S169" s="24" t="s">
        <v>154</v>
      </c>
      <c r="T169" s="13" t="s">
        <v>274</v>
      </c>
      <c r="U169" s="19" t="s">
        <v>260</v>
      </c>
      <c r="V169" s="13" t="s">
        <v>260</v>
      </c>
      <c r="W169" s="51" t="s">
        <v>260</v>
      </c>
      <c r="X169" s="50" t="str">
        <f t="shared" si="9"/>
        <v>Өтемұрат Дәулет Асылбекұлы</v>
      </c>
      <c r="Y169" s="13" t="e">
        <f>VLOOKUP(J169,ИНФО!$Y$5:$AD$412,6,0)</f>
        <v>#N/A</v>
      </c>
      <c r="Z169" s="19" t="e">
        <f>VLOOKUP(J169,ИНФО!$Y$5:$AD$412,5,0)</f>
        <v>#N/A</v>
      </c>
      <c r="AA169" s="13">
        <f t="shared" si="10"/>
        <v>1</v>
      </c>
      <c r="AB169" s="25" t="str">
        <f>VLOOKUP(L169,ИНФО!$C$21:$D$24,2,0)</f>
        <v>вакант</v>
      </c>
      <c r="AC169" s="19">
        <f t="shared" si="11"/>
        <v>0</v>
      </c>
      <c r="AD169" s="19" t="str">
        <f>VLOOKUP(N169,ИНФО!$C$26:$D$38,2,0)</f>
        <v>Жай</v>
      </c>
      <c r="AE169" s="12" t="str">
        <f>VLOOKUP(B169,ИНФО!$L$4:$T$172,8,0)</f>
        <v>Ұлттық</v>
      </c>
      <c r="AF169" s="11" t="s">
        <v>74</v>
      </c>
      <c r="AG169" s="16" t="e">
        <f>VLOOKUP(J169,ИНФО!$Y$5:$AD$413,7,0)</f>
        <v>#N/A</v>
      </c>
    </row>
    <row r="170" spans="1:33" ht="15.75" hidden="1" customHeight="1" x14ac:dyDescent="0.3">
      <c r="A170" s="90">
        <v>167</v>
      </c>
      <c r="B170" s="91" t="s">
        <v>821</v>
      </c>
      <c r="C170" s="92" t="s">
        <v>20</v>
      </c>
      <c r="D170" s="90" t="s">
        <v>260</v>
      </c>
      <c r="E170" s="93"/>
      <c r="F170" s="103"/>
      <c r="G170" s="94"/>
      <c r="H170" s="128" t="s">
        <v>844</v>
      </c>
      <c r="I170" s="129" t="s">
        <v>250</v>
      </c>
      <c r="J170" s="93" t="s">
        <v>358</v>
      </c>
      <c r="K170" s="131">
        <v>1</v>
      </c>
      <c r="L170" s="112" t="s">
        <v>152</v>
      </c>
      <c r="M170" s="111"/>
      <c r="N170" s="112" t="s">
        <v>145</v>
      </c>
      <c r="O170" s="18" t="str">
        <f>VLOOKUP(B170,ИНФО!$L$4:$T$172,3,0)</f>
        <v>Национальные</v>
      </c>
      <c r="P170" s="11" t="s">
        <v>72</v>
      </c>
      <c r="Q170" s="19">
        <f t="shared" si="8"/>
        <v>167</v>
      </c>
      <c r="R170" s="19" t="str">
        <f>VLOOKUP(B170,ИНФО!$L$4:$T$140,6,0)</f>
        <v>Қ.И. Сәтпаев атындағы Қазақ ұлттық техникалық зерттеу университеті</v>
      </c>
      <c r="S170" s="24" t="s">
        <v>154</v>
      </c>
      <c r="T170" s="13" t="s">
        <v>274</v>
      </c>
      <c r="U170" s="19" t="s">
        <v>260</v>
      </c>
      <c r="V170" s="13" t="s">
        <v>260</v>
      </c>
      <c r="W170" s="51" t="s">
        <v>260</v>
      </c>
      <c r="X170" s="50" t="str">
        <f t="shared" si="9"/>
        <v>Шаймерденов Тауас Есенгелдіұлы</v>
      </c>
      <c r="Y170" s="13" t="e">
        <f>VLOOKUP(J170,ИНФО!$Y$5:$AD$412,6,0)</f>
        <v>#N/A</v>
      </c>
      <c r="Z170" s="19" t="e">
        <f>VLOOKUP(J170,ИНФО!$Y$5:$AD$412,5,0)</f>
        <v>#N/A</v>
      </c>
      <c r="AA170" s="13">
        <f t="shared" si="10"/>
        <v>1</v>
      </c>
      <c r="AB170" s="25" t="str">
        <f>VLOOKUP(L170,ИНФО!$C$21:$D$24,2,0)</f>
        <v>вакант</v>
      </c>
      <c r="AC170" s="19">
        <f t="shared" si="11"/>
        <v>0</v>
      </c>
      <c r="AD170" s="19" t="str">
        <f>VLOOKUP(N170,ИНФО!$C$26:$D$38,2,0)</f>
        <v>Жай</v>
      </c>
      <c r="AE170" s="12" t="str">
        <f>VLOOKUP(B170,ИНФО!$L$4:$T$172,8,0)</f>
        <v>Ұлттық</v>
      </c>
      <c r="AF170" s="11" t="s">
        <v>74</v>
      </c>
      <c r="AG170" s="16" t="e">
        <f>VLOOKUP(J170,ИНФО!$Y$5:$AD$413,7,0)</f>
        <v>#N/A</v>
      </c>
    </row>
    <row r="171" spans="1:33" ht="15.75" hidden="1" customHeight="1" x14ac:dyDescent="0.3">
      <c r="A171" s="90">
        <v>168</v>
      </c>
      <c r="B171" s="91" t="s">
        <v>821</v>
      </c>
      <c r="C171" s="92" t="s">
        <v>20</v>
      </c>
      <c r="D171" s="90" t="s">
        <v>260</v>
      </c>
      <c r="E171" s="93"/>
      <c r="F171" s="103"/>
      <c r="G171" s="94"/>
      <c r="H171" s="128" t="s">
        <v>845</v>
      </c>
      <c r="I171" s="129" t="s">
        <v>250</v>
      </c>
      <c r="J171" s="93" t="s">
        <v>315</v>
      </c>
      <c r="K171" s="131">
        <v>1</v>
      </c>
      <c r="L171" s="112" t="s">
        <v>152</v>
      </c>
      <c r="M171" s="111"/>
      <c r="N171" s="112" t="s">
        <v>145</v>
      </c>
      <c r="O171" s="18" t="str">
        <f>VLOOKUP(B171,ИНФО!$L$4:$T$172,3,0)</f>
        <v>Национальные</v>
      </c>
      <c r="P171" s="11" t="s">
        <v>72</v>
      </c>
      <c r="Q171" s="19">
        <f t="shared" si="8"/>
        <v>168</v>
      </c>
      <c r="R171" s="19" t="str">
        <f>VLOOKUP(B171,ИНФО!$L$4:$T$140,6,0)</f>
        <v>Қ.И. Сәтпаев атындағы Қазақ ұлттық техникалық зерттеу университеті</v>
      </c>
      <c r="S171" s="24" t="s">
        <v>154</v>
      </c>
      <c r="T171" s="13" t="s">
        <v>274</v>
      </c>
      <c r="U171" s="19" t="s">
        <v>260</v>
      </c>
      <c r="V171" s="13" t="s">
        <v>260</v>
      </c>
      <c r="W171" s="51" t="s">
        <v>260</v>
      </c>
      <c r="X171" s="50" t="str">
        <f t="shared" si="9"/>
        <v>Боранбай Бақберген Ерғалиұлы</v>
      </c>
      <c r="Y171" s="13" t="e">
        <f>VLOOKUP(J171,ИНФО!$Y$5:$AD$412,6,0)</f>
        <v>#N/A</v>
      </c>
      <c r="Z171" s="19" t="e">
        <f>VLOOKUP(J171,ИНФО!$Y$5:$AD$412,5,0)</f>
        <v>#N/A</v>
      </c>
      <c r="AA171" s="13">
        <f t="shared" si="10"/>
        <v>1</v>
      </c>
      <c r="AB171" s="25" t="str">
        <f>VLOOKUP(L171,ИНФО!$C$21:$D$24,2,0)</f>
        <v>вакант</v>
      </c>
      <c r="AC171" s="19">
        <f t="shared" si="11"/>
        <v>0</v>
      </c>
      <c r="AD171" s="19" t="str">
        <f>VLOOKUP(N171,ИНФО!$C$26:$D$38,2,0)</f>
        <v>Жай</v>
      </c>
      <c r="AE171" s="12" t="str">
        <f>VLOOKUP(B171,ИНФО!$L$4:$T$172,8,0)</f>
        <v>Ұлттық</v>
      </c>
      <c r="AF171" s="11" t="s">
        <v>74</v>
      </c>
      <c r="AG171" s="16" t="e">
        <f>VLOOKUP(J171,ИНФО!$Y$5:$AD$413,7,0)</f>
        <v>#N/A</v>
      </c>
    </row>
    <row r="172" spans="1:33" ht="15.75" hidden="1" customHeight="1" x14ac:dyDescent="0.3">
      <c r="A172" s="90">
        <v>169</v>
      </c>
      <c r="B172" s="91" t="s">
        <v>821</v>
      </c>
      <c r="C172" s="92" t="s">
        <v>20</v>
      </c>
      <c r="D172" s="90" t="s">
        <v>260</v>
      </c>
      <c r="E172" s="93"/>
      <c r="F172" s="103"/>
      <c r="G172" s="94"/>
      <c r="H172" s="128" t="s">
        <v>846</v>
      </c>
      <c r="I172" s="129" t="s">
        <v>250</v>
      </c>
      <c r="J172" s="130" t="s">
        <v>358</v>
      </c>
      <c r="K172" s="131">
        <v>1</v>
      </c>
      <c r="L172" s="112" t="s">
        <v>152</v>
      </c>
      <c r="M172" s="111"/>
      <c r="N172" s="112" t="s">
        <v>145</v>
      </c>
      <c r="O172" s="18" t="str">
        <f>VLOOKUP(B172,ИНФО!$L$4:$T$172,3,0)</f>
        <v>Национальные</v>
      </c>
      <c r="P172" s="11" t="s">
        <v>72</v>
      </c>
      <c r="Q172" s="19">
        <f t="shared" si="8"/>
        <v>169</v>
      </c>
      <c r="R172" s="19" t="str">
        <f>VLOOKUP(B172,ИНФО!$L$4:$T$140,6,0)</f>
        <v>Қ.И. Сәтпаев атындағы Қазақ ұлттық техникалық зерттеу университеті</v>
      </c>
      <c r="S172" s="24" t="s">
        <v>154</v>
      </c>
      <c r="T172" s="13" t="s">
        <v>274</v>
      </c>
      <c r="U172" s="19" t="s">
        <v>260</v>
      </c>
      <c r="V172" s="13" t="s">
        <v>260</v>
      </c>
      <c r="W172" s="51" t="s">
        <v>260</v>
      </c>
      <c r="X172" s="50" t="str">
        <f t="shared" si="9"/>
        <v>Әлімхан Нұрсұлтан Нұрланұлы</v>
      </c>
      <c r="Y172" s="13" t="e">
        <f>VLOOKUP(J172,ИНФО!$Y$5:$AD$412,6,0)</f>
        <v>#N/A</v>
      </c>
      <c r="Z172" s="19" t="e">
        <f>VLOOKUP(J172,ИНФО!$Y$5:$AD$412,5,0)</f>
        <v>#N/A</v>
      </c>
      <c r="AA172" s="13">
        <f t="shared" si="10"/>
        <v>1</v>
      </c>
      <c r="AB172" s="25" t="str">
        <f>VLOOKUP(L172,ИНФО!$C$21:$D$24,2,0)</f>
        <v>вакант</v>
      </c>
      <c r="AC172" s="19">
        <f t="shared" si="11"/>
        <v>0</v>
      </c>
      <c r="AD172" s="19" t="str">
        <f>VLOOKUP(N172,ИНФО!$C$26:$D$38,2,0)</f>
        <v>Жай</v>
      </c>
      <c r="AE172" s="12" t="str">
        <f>VLOOKUP(B172,ИНФО!$L$4:$T$172,8,0)</f>
        <v>Ұлттық</v>
      </c>
      <c r="AF172" s="11" t="s">
        <v>74</v>
      </c>
      <c r="AG172" s="16" t="e">
        <f>VLOOKUP(J172,ИНФО!$Y$5:$AD$413,7,0)</f>
        <v>#N/A</v>
      </c>
    </row>
    <row r="173" spans="1:33" ht="15.75" hidden="1" customHeight="1" x14ac:dyDescent="0.3">
      <c r="A173" s="90">
        <v>170</v>
      </c>
      <c r="B173" s="91" t="s">
        <v>821</v>
      </c>
      <c r="C173" s="92" t="s">
        <v>20</v>
      </c>
      <c r="D173" s="90" t="s">
        <v>260</v>
      </c>
      <c r="E173" s="93"/>
      <c r="F173" s="103"/>
      <c r="G173" s="94"/>
      <c r="H173" s="128" t="s">
        <v>847</v>
      </c>
      <c r="I173" s="129" t="s">
        <v>250</v>
      </c>
      <c r="J173" s="130" t="s">
        <v>409</v>
      </c>
      <c r="K173" s="131">
        <v>1</v>
      </c>
      <c r="L173" s="112" t="s">
        <v>152</v>
      </c>
      <c r="M173" s="111"/>
      <c r="N173" s="112" t="s">
        <v>145</v>
      </c>
      <c r="O173" s="18" t="str">
        <f>VLOOKUP(B173,ИНФО!$L$4:$T$172,3,0)</f>
        <v>Национальные</v>
      </c>
      <c r="P173" s="11" t="s">
        <v>72</v>
      </c>
      <c r="Q173" s="19">
        <f t="shared" si="8"/>
        <v>170</v>
      </c>
      <c r="R173" s="19" t="str">
        <f>VLOOKUP(B173,ИНФО!$L$4:$T$140,6,0)</f>
        <v>Қ.И. Сәтпаев атындағы Қазақ ұлттық техникалық зерттеу университеті</v>
      </c>
      <c r="S173" s="24" t="s">
        <v>154</v>
      </c>
      <c r="T173" s="13" t="s">
        <v>274</v>
      </c>
      <c r="U173" s="19" t="s">
        <v>260</v>
      </c>
      <c r="V173" s="13" t="s">
        <v>260</v>
      </c>
      <c r="W173" s="51" t="s">
        <v>260</v>
      </c>
      <c r="X173" s="50" t="str">
        <f t="shared" si="9"/>
        <v>Өмірбек Әділ Серікұлы</v>
      </c>
      <c r="Y173" s="13" t="e">
        <f>VLOOKUP(J173,ИНФО!$Y$5:$AD$412,6,0)</f>
        <v>#N/A</v>
      </c>
      <c r="Z173" s="19" t="e">
        <f>VLOOKUP(J173,ИНФО!$Y$5:$AD$412,5,0)</f>
        <v>#N/A</v>
      </c>
      <c r="AA173" s="32">
        <f t="shared" si="10"/>
        <v>1</v>
      </c>
      <c r="AB173" s="25" t="str">
        <f>VLOOKUP(L173,ИНФО!$C$21:$D$24,2,0)</f>
        <v>вакант</v>
      </c>
      <c r="AC173" s="19">
        <f t="shared" si="11"/>
        <v>0</v>
      </c>
      <c r="AD173" s="19" t="str">
        <f>VLOOKUP(N173,ИНФО!$C$26:$D$38,2,0)</f>
        <v>Жай</v>
      </c>
      <c r="AE173" s="12" t="str">
        <f>VLOOKUP(B173,ИНФО!$L$4:$T$172,8,0)</f>
        <v>Ұлттық</v>
      </c>
      <c r="AF173" s="11" t="s">
        <v>74</v>
      </c>
      <c r="AG173" s="16" t="e">
        <f>VLOOKUP(J173,ИНФО!$Y$5:$AD$413,7,0)</f>
        <v>#N/A</v>
      </c>
    </row>
    <row r="174" spans="1:33" ht="15.75" hidden="1" customHeight="1" x14ac:dyDescent="0.3">
      <c r="A174" s="90">
        <v>171</v>
      </c>
      <c r="B174" s="91" t="s">
        <v>821</v>
      </c>
      <c r="C174" s="92" t="s">
        <v>20</v>
      </c>
      <c r="D174" s="90" t="s">
        <v>260</v>
      </c>
      <c r="E174" s="93"/>
      <c r="F174" s="103"/>
      <c r="G174" s="94"/>
      <c r="H174" s="128" t="s">
        <v>848</v>
      </c>
      <c r="I174" s="129" t="s">
        <v>250</v>
      </c>
      <c r="J174" s="130" t="s">
        <v>358</v>
      </c>
      <c r="K174" s="131">
        <v>1</v>
      </c>
      <c r="L174" s="112" t="s">
        <v>152</v>
      </c>
      <c r="M174" s="111"/>
      <c r="N174" s="112" t="s">
        <v>145</v>
      </c>
      <c r="O174" s="18" t="str">
        <f>VLOOKUP(B174,ИНФО!$L$4:$T$172,3,0)</f>
        <v>Национальные</v>
      </c>
      <c r="P174" s="11" t="s">
        <v>72</v>
      </c>
      <c r="Q174" s="19">
        <f t="shared" si="8"/>
        <v>171</v>
      </c>
      <c r="R174" s="19" t="str">
        <f>VLOOKUP(B174,ИНФО!$L$4:$T$140,6,0)</f>
        <v>Қ.И. Сәтпаев атындағы Қазақ ұлттық техникалық зерттеу университеті</v>
      </c>
      <c r="S174" s="24" t="s">
        <v>154</v>
      </c>
      <c r="T174" s="13" t="s">
        <v>274</v>
      </c>
      <c r="U174" s="19" t="s">
        <v>260</v>
      </c>
      <c r="V174" s="13" t="s">
        <v>260</v>
      </c>
      <c r="W174" s="51" t="s">
        <v>260</v>
      </c>
      <c r="X174" s="50" t="str">
        <f t="shared" si="9"/>
        <v>Муқият Қуат</v>
      </c>
      <c r="Y174" s="13" t="e">
        <f>VLOOKUP(J174,ИНФО!$Y$5:$AD$412,6,0)</f>
        <v>#N/A</v>
      </c>
      <c r="Z174" s="19" t="e">
        <f>VLOOKUP(J174,ИНФО!$Y$5:$AD$412,5,0)</f>
        <v>#N/A</v>
      </c>
      <c r="AA174" s="13">
        <f t="shared" si="10"/>
        <v>1</v>
      </c>
      <c r="AB174" s="25" t="str">
        <f>VLOOKUP(L174,ИНФО!$C$21:$D$24,2,0)</f>
        <v>вакант</v>
      </c>
      <c r="AC174" s="19">
        <f t="shared" si="11"/>
        <v>0</v>
      </c>
      <c r="AD174" s="19" t="str">
        <f>VLOOKUP(N174,ИНФО!$C$26:$D$38,2,0)</f>
        <v>Жай</v>
      </c>
      <c r="AE174" s="12" t="str">
        <f>VLOOKUP(B174,ИНФО!$L$4:$T$172,8,0)</f>
        <v>Ұлттық</v>
      </c>
      <c r="AF174" s="11" t="s">
        <v>74</v>
      </c>
      <c r="AG174" s="16" t="e">
        <f>VLOOKUP(J174,ИНФО!$Y$5:$AD$413,7,0)</f>
        <v>#N/A</v>
      </c>
    </row>
    <row r="175" spans="1:33" ht="15.75" hidden="1" customHeight="1" x14ac:dyDescent="0.3">
      <c r="A175" s="90">
        <v>172</v>
      </c>
      <c r="B175" s="91" t="s">
        <v>821</v>
      </c>
      <c r="C175" s="92" t="s">
        <v>20</v>
      </c>
      <c r="D175" s="90" t="s">
        <v>260</v>
      </c>
      <c r="E175" s="93"/>
      <c r="F175" s="103"/>
      <c r="G175" s="94"/>
      <c r="H175" s="128" t="s">
        <v>849</v>
      </c>
      <c r="I175" s="129" t="s">
        <v>250</v>
      </c>
      <c r="J175" s="130" t="s">
        <v>315</v>
      </c>
      <c r="K175" s="131">
        <v>1</v>
      </c>
      <c r="L175" s="112" t="s">
        <v>152</v>
      </c>
      <c r="M175" s="111"/>
      <c r="N175" s="112" t="s">
        <v>145</v>
      </c>
      <c r="O175" s="18" t="str">
        <f>VLOOKUP(B175,ИНФО!$L$4:$T$172,3,0)</f>
        <v>Национальные</v>
      </c>
      <c r="P175" s="11" t="s">
        <v>72</v>
      </c>
      <c r="Q175" s="19">
        <f t="shared" si="8"/>
        <v>172</v>
      </c>
      <c r="R175" s="19" t="str">
        <f>VLOOKUP(B175,ИНФО!$L$4:$T$140,6,0)</f>
        <v>Қ.И. Сәтпаев атындағы Қазақ ұлттық техникалық зерттеу университеті</v>
      </c>
      <c r="S175" s="24" t="s">
        <v>154</v>
      </c>
      <c r="T175" s="13" t="s">
        <v>274</v>
      </c>
      <c r="U175" s="19" t="s">
        <v>260</v>
      </c>
      <c r="V175" s="13" t="s">
        <v>260</v>
      </c>
      <c r="W175" s="51" t="s">
        <v>260</v>
      </c>
      <c r="X175" s="50" t="str">
        <f t="shared" si="9"/>
        <v>Бажилдаков Серік Жанайұлы</v>
      </c>
      <c r="Y175" s="13" t="e">
        <f>VLOOKUP(J175,ИНФО!$Y$5:$AD$412,6,0)</f>
        <v>#N/A</v>
      </c>
      <c r="Z175" s="19" t="e">
        <f>VLOOKUP(J175,ИНФО!$Y$5:$AD$412,5,0)</f>
        <v>#N/A</v>
      </c>
      <c r="AA175" s="13">
        <f t="shared" si="10"/>
        <v>1</v>
      </c>
      <c r="AB175" s="25" t="str">
        <f>VLOOKUP(L175,ИНФО!$C$21:$D$24,2,0)</f>
        <v>вакант</v>
      </c>
      <c r="AC175" s="19">
        <f t="shared" si="11"/>
        <v>0</v>
      </c>
      <c r="AD175" s="19" t="str">
        <f>VLOOKUP(N175,ИНФО!$C$26:$D$38,2,0)</f>
        <v>Жай</v>
      </c>
      <c r="AE175" s="12" t="str">
        <f>VLOOKUP(B175,ИНФО!$L$4:$T$172,8,0)</f>
        <v>Ұлттық</v>
      </c>
      <c r="AF175" s="11" t="s">
        <v>74</v>
      </c>
      <c r="AG175" s="16" t="e">
        <f>VLOOKUP(J175,ИНФО!$Y$5:$AD$413,7,0)</f>
        <v>#N/A</v>
      </c>
    </row>
    <row r="176" spans="1:33" ht="15.75" hidden="1" customHeight="1" x14ac:dyDescent="0.3">
      <c r="A176" s="90">
        <v>173</v>
      </c>
      <c r="B176" s="91" t="s">
        <v>821</v>
      </c>
      <c r="C176" s="92" t="s">
        <v>20</v>
      </c>
      <c r="D176" s="90" t="s">
        <v>260</v>
      </c>
      <c r="E176" s="93"/>
      <c r="F176" s="103"/>
      <c r="G176" s="94"/>
      <c r="H176" s="128" t="s">
        <v>850</v>
      </c>
      <c r="I176" s="129" t="s">
        <v>250</v>
      </c>
      <c r="J176" s="130" t="s">
        <v>491</v>
      </c>
      <c r="K176" s="131">
        <v>1</v>
      </c>
      <c r="L176" s="112" t="s">
        <v>152</v>
      </c>
      <c r="M176" s="111"/>
      <c r="N176" s="112" t="s">
        <v>307</v>
      </c>
      <c r="O176" s="18" t="str">
        <f>VLOOKUP(B176,ИНФО!$L$4:$T$172,3,0)</f>
        <v>Национальные</v>
      </c>
      <c r="P176" s="11" t="s">
        <v>72</v>
      </c>
      <c r="Q176" s="19">
        <f t="shared" si="8"/>
        <v>173</v>
      </c>
      <c r="R176" s="19" t="str">
        <f>VLOOKUP(B176,ИНФО!$L$4:$T$140,6,0)</f>
        <v>Қ.И. Сәтпаев атындағы Қазақ ұлттық техникалық зерттеу университеті</v>
      </c>
      <c r="S176" s="24" t="s">
        <v>154</v>
      </c>
      <c r="T176" s="13" t="s">
        <v>365</v>
      </c>
      <c r="U176" s="19" t="s">
        <v>260</v>
      </c>
      <c r="V176" s="13" t="s">
        <v>260</v>
      </c>
      <c r="W176" s="51" t="s">
        <v>260</v>
      </c>
      <c r="X176" s="50" t="str">
        <f t="shared" si="9"/>
        <v>Нұртай Дарын Амирханұлы</v>
      </c>
      <c r="Y176" s="13" t="e">
        <f>VLOOKUP(J176,ИНФО!$Y$5:$AD$412,6,0)</f>
        <v>#N/A</v>
      </c>
      <c r="Z176" s="19" t="e">
        <f>VLOOKUP(J176,ИНФО!$Y$5:$AD$412,5,0)</f>
        <v>#N/A</v>
      </c>
      <c r="AA176" s="13">
        <f t="shared" si="10"/>
        <v>1</v>
      </c>
      <c r="AB176" s="25" t="str">
        <f>VLOOKUP(L176,ИНФО!$C$21:$D$24,2,0)</f>
        <v>вакант</v>
      </c>
      <c r="AC176" s="19">
        <f t="shared" si="11"/>
        <v>0</v>
      </c>
      <c r="AD176" s="19" t="str">
        <f>VLOOKUP(N176,ИНФО!$C$26:$D$38,2,0)</f>
        <v>А/Ш  квотасы</v>
      </c>
      <c r="AE176" s="12" t="str">
        <f>VLOOKUP(B176,ИНФО!$L$4:$T$172,8,0)</f>
        <v>Ұлттық</v>
      </c>
      <c r="AF176" s="11" t="s">
        <v>74</v>
      </c>
      <c r="AG176" s="16" t="e">
        <f>VLOOKUP(J176,ИНФО!$Y$5:$AD$413,7,0)</f>
        <v>#N/A</v>
      </c>
    </row>
    <row r="177" spans="1:33" ht="15.75" hidden="1" customHeight="1" x14ac:dyDescent="0.3">
      <c r="A177" s="90">
        <v>174</v>
      </c>
      <c r="B177" s="91" t="s">
        <v>821</v>
      </c>
      <c r="C177" s="92" t="s">
        <v>20</v>
      </c>
      <c r="D177" s="90" t="s">
        <v>260</v>
      </c>
      <c r="E177" s="93"/>
      <c r="F177" s="103"/>
      <c r="G177" s="94"/>
      <c r="H177" s="128" t="s">
        <v>851</v>
      </c>
      <c r="I177" s="129" t="s">
        <v>250</v>
      </c>
      <c r="J177" s="130" t="s">
        <v>315</v>
      </c>
      <c r="K177" s="131">
        <v>1</v>
      </c>
      <c r="L177" s="112" t="s">
        <v>152</v>
      </c>
      <c r="M177" s="111"/>
      <c r="N177" s="112" t="s">
        <v>145</v>
      </c>
      <c r="O177" s="18" t="str">
        <f>VLOOKUP(B177,ИНФО!$L$4:$T$172,3,0)</f>
        <v>Национальные</v>
      </c>
      <c r="P177" s="11" t="s">
        <v>72</v>
      </c>
      <c r="Q177" s="19">
        <f t="shared" si="8"/>
        <v>174</v>
      </c>
      <c r="R177" s="19" t="str">
        <f>VLOOKUP(B177,ИНФО!$L$4:$T$140,6,0)</f>
        <v>Қ.И. Сәтпаев атындағы Қазақ ұлттық техникалық зерттеу университеті</v>
      </c>
      <c r="S177" s="24" t="s">
        <v>154</v>
      </c>
      <c r="T177" s="13" t="s">
        <v>274</v>
      </c>
      <c r="U177" s="19" t="s">
        <v>260</v>
      </c>
      <c r="V177" s="13" t="s">
        <v>260</v>
      </c>
      <c r="W177" s="51" t="s">
        <v>260</v>
      </c>
      <c r="X177" s="50" t="str">
        <f t="shared" si="9"/>
        <v>Искиндиров Асылан Адылханович</v>
      </c>
      <c r="Y177" s="13" t="e">
        <f>VLOOKUP(J177,ИНФО!$Y$5:$AD$412,6,0)</f>
        <v>#N/A</v>
      </c>
      <c r="Z177" s="19" t="e">
        <f>VLOOKUP(J177,ИНФО!$Y$5:$AD$412,5,0)</f>
        <v>#N/A</v>
      </c>
      <c r="AA177" s="13">
        <f t="shared" si="10"/>
        <v>1</v>
      </c>
      <c r="AB177" s="25" t="str">
        <f>VLOOKUP(L177,ИНФО!$C$21:$D$24,2,0)</f>
        <v>вакант</v>
      </c>
      <c r="AC177" s="19">
        <f t="shared" si="11"/>
        <v>0</v>
      </c>
      <c r="AD177" s="19" t="str">
        <f>VLOOKUP(N177,ИНФО!$C$26:$D$38,2,0)</f>
        <v>Жай</v>
      </c>
      <c r="AE177" s="12" t="str">
        <f>VLOOKUP(B177,ИНФО!$L$4:$T$172,8,0)</f>
        <v>Ұлттық</v>
      </c>
      <c r="AF177" s="11" t="s">
        <v>74</v>
      </c>
      <c r="AG177" s="16" t="e">
        <f>VLOOKUP(J177,ИНФО!$Y$5:$AD$413,7,0)</f>
        <v>#N/A</v>
      </c>
    </row>
    <row r="178" spans="1:33" ht="15.75" hidden="1" customHeight="1" x14ac:dyDescent="0.3">
      <c r="A178" s="90">
        <v>175</v>
      </c>
      <c r="B178" s="91" t="s">
        <v>821</v>
      </c>
      <c r="C178" s="92" t="s">
        <v>20</v>
      </c>
      <c r="D178" s="90" t="s">
        <v>260</v>
      </c>
      <c r="E178" s="93"/>
      <c r="F178" s="103"/>
      <c r="G178" s="94"/>
      <c r="H178" s="132" t="s">
        <v>852</v>
      </c>
      <c r="I178" s="129" t="s">
        <v>250</v>
      </c>
      <c r="J178" s="130" t="s">
        <v>364</v>
      </c>
      <c r="K178" s="131">
        <v>1</v>
      </c>
      <c r="L178" s="112" t="s">
        <v>152</v>
      </c>
      <c r="M178" s="111"/>
      <c r="N178" s="112" t="s">
        <v>145</v>
      </c>
      <c r="O178" s="18" t="str">
        <f>VLOOKUP(B178,ИНФО!$L$4:$T$172,3,0)</f>
        <v>Национальные</v>
      </c>
      <c r="P178" s="11" t="s">
        <v>72</v>
      </c>
      <c r="Q178" s="19">
        <f t="shared" si="8"/>
        <v>175</v>
      </c>
      <c r="R178" s="19" t="str">
        <f>VLOOKUP(B178,ИНФО!$L$4:$T$140,6,0)</f>
        <v>Қ.И. Сәтпаев атындағы Қазақ ұлттық техникалық зерттеу университеті</v>
      </c>
      <c r="S178" s="24" t="s">
        <v>154</v>
      </c>
      <c r="T178" s="13" t="s">
        <v>365</v>
      </c>
      <c r="U178" s="19" t="s">
        <v>260</v>
      </c>
      <c r="V178" s="13" t="s">
        <v>260</v>
      </c>
      <c r="W178" s="19" t="s">
        <v>260</v>
      </c>
      <c r="X178" s="50" t="str">
        <f t="shared" si="9"/>
        <v>Рысқұлбек Мухаммед Мәлікұлы</v>
      </c>
      <c r="Y178" s="13" t="e">
        <f>VLOOKUP(J178,ИНФО!$Y$5:$AD$412,6,0)</f>
        <v>#N/A</v>
      </c>
      <c r="Z178" s="19" t="e">
        <f>VLOOKUP(J178,ИНФО!$Y$5:$AD$412,5,0)</f>
        <v>#N/A</v>
      </c>
      <c r="AA178" s="13">
        <f t="shared" si="10"/>
        <v>1</v>
      </c>
      <c r="AB178" s="25" t="str">
        <f>VLOOKUP(L178,ИНФО!$C$21:$D$24,2,0)</f>
        <v>вакант</v>
      </c>
      <c r="AC178" s="19">
        <f t="shared" si="11"/>
        <v>0</v>
      </c>
      <c r="AD178" s="19" t="str">
        <f>VLOOKUP(N178,ИНФО!$C$26:$D$38,2,0)</f>
        <v>Жай</v>
      </c>
      <c r="AE178" s="12" t="str">
        <f>VLOOKUP(B178,ИНФО!$L$4:$T$172,8,0)</f>
        <v>Ұлттық</v>
      </c>
      <c r="AF178" s="11" t="s">
        <v>74</v>
      </c>
      <c r="AG178" s="16" t="e">
        <f>VLOOKUP(J178,ИНФО!$Y$5:$AD$413,7,0)</f>
        <v>#N/A</v>
      </c>
    </row>
    <row r="179" spans="1:33" ht="15.75" hidden="1" customHeight="1" x14ac:dyDescent="0.3">
      <c r="A179" s="90">
        <v>176</v>
      </c>
      <c r="B179" s="91" t="s">
        <v>821</v>
      </c>
      <c r="C179" s="92" t="s">
        <v>20</v>
      </c>
      <c r="D179" s="90" t="s">
        <v>260</v>
      </c>
      <c r="E179" s="93"/>
      <c r="F179" s="103"/>
      <c r="G179" s="94"/>
      <c r="H179" s="128" t="s">
        <v>853</v>
      </c>
      <c r="I179" s="129" t="s">
        <v>250</v>
      </c>
      <c r="J179" s="130" t="s">
        <v>364</v>
      </c>
      <c r="K179" s="131">
        <v>1</v>
      </c>
      <c r="L179" s="112" t="s">
        <v>152</v>
      </c>
      <c r="M179" s="111"/>
      <c r="N179" s="112" t="s">
        <v>145</v>
      </c>
      <c r="O179" s="18" t="str">
        <f>VLOOKUP(B179,ИНФО!$L$4:$T$172,3,0)</f>
        <v>Национальные</v>
      </c>
      <c r="P179" s="11" t="s">
        <v>72</v>
      </c>
      <c r="Q179" s="19">
        <f t="shared" si="8"/>
        <v>176</v>
      </c>
      <c r="R179" s="19" t="str">
        <f>VLOOKUP(B179,ИНФО!$L$4:$T$140,6,0)</f>
        <v>Қ.И. Сәтпаев атындағы Қазақ ұлттық техникалық зерттеу университеті</v>
      </c>
      <c r="S179" s="24" t="s">
        <v>154</v>
      </c>
      <c r="T179" s="13" t="s">
        <v>365</v>
      </c>
      <c r="U179" s="19" t="s">
        <v>260</v>
      </c>
      <c r="V179" s="13" t="s">
        <v>260</v>
      </c>
      <c r="W179" s="19" t="s">
        <v>260</v>
      </c>
      <c r="X179" s="50" t="str">
        <f t="shared" si="9"/>
        <v>Әбдікәрім Шолпан Жүсіпәліқызы</v>
      </c>
      <c r="Y179" s="13" t="e">
        <f>VLOOKUP(J179,ИНФО!$Y$5:$AD$412,6,0)</f>
        <v>#N/A</v>
      </c>
      <c r="Z179" s="19" t="e">
        <f>VLOOKUP(J179,ИНФО!$Y$5:$AD$412,5,0)</f>
        <v>#N/A</v>
      </c>
      <c r="AA179" s="32">
        <f t="shared" si="10"/>
        <v>1</v>
      </c>
      <c r="AB179" s="25" t="str">
        <f>VLOOKUP(L179,ИНФО!$C$21:$D$24,2,0)</f>
        <v>вакант</v>
      </c>
      <c r="AC179" s="19">
        <f t="shared" si="11"/>
        <v>0</v>
      </c>
      <c r="AD179" s="19" t="str">
        <f>VLOOKUP(N179,ИНФО!$C$26:$D$38,2,0)</f>
        <v>Жай</v>
      </c>
      <c r="AE179" s="12" t="str">
        <f>VLOOKUP(B179,ИНФО!$L$4:$T$172,8,0)</f>
        <v>Ұлттық</v>
      </c>
      <c r="AF179" s="11" t="s">
        <v>74</v>
      </c>
      <c r="AG179" s="16" t="e">
        <f>VLOOKUP(J179,ИНФО!$Y$5:$AD$413,7,0)</f>
        <v>#N/A</v>
      </c>
    </row>
    <row r="180" spans="1:33" ht="15.75" hidden="1" customHeight="1" x14ac:dyDescent="0.3">
      <c r="A180" s="90">
        <v>177</v>
      </c>
      <c r="B180" s="91" t="s">
        <v>821</v>
      </c>
      <c r="C180" s="92" t="s">
        <v>20</v>
      </c>
      <c r="D180" s="90" t="s">
        <v>260</v>
      </c>
      <c r="E180" s="93"/>
      <c r="F180" s="103"/>
      <c r="G180" s="94"/>
      <c r="H180" s="128" t="s">
        <v>854</v>
      </c>
      <c r="I180" s="129" t="s">
        <v>250</v>
      </c>
      <c r="J180" s="130" t="s">
        <v>315</v>
      </c>
      <c r="K180" s="131">
        <v>1</v>
      </c>
      <c r="L180" s="112" t="s">
        <v>152</v>
      </c>
      <c r="M180" s="111"/>
      <c r="N180" s="112" t="s">
        <v>145</v>
      </c>
      <c r="O180" s="18" t="str">
        <f>VLOOKUP(B180,ИНФО!$L$4:$T$172,3,0)</f>
        <v>Национальные</v>
      </c>
      <c r="P180" s="11" t="s">
        <v>72</v>
      </c>
      <c r="Q180" s="19">
        <f t="shared" si="8"/>
        <v>177</v>
      </c>
      <c r="R180" s="19" t="str">
        <f>VLOOKUP(B180,ИНФО!$L$4:$T$140,6,0)</f>
        <v>Қ.И. Сәтпаев атындағы Қазақ ұлттық техникалық зерттеу университеті</v>
      </c>
      <c r="S180" s="24" t="s">
        <v>154</v>
      </c>
      <c r="T180" s="13" t="s">
        <v>274</v>
      </c>
      <c r="U180" s="19" t="s">
        <v>260</v>
      </c>
      <c r="V180" s="13" t="s">
        <v>260</v>
      </c>
      <c r="W180" s="19" t="s">
        <v>260</v>
      </c>
      <c r="X180" s="50" t="str">
        <f t="shared" si="9"/>
        <v>Пернакулова Алтынай Серікқызы</v>
      </c>
      <c r="Y180" s="13" t="e">
        <f>VLOOKUP(J180,ИНФО!$Y$5:$AD$412,6,0)</f>
        <v>#N/A</v>
      </c>
      <c r="Z180" s="19" t="e">
        <f>VLOOKUP(J180,ИНФО!$Y$5:$AD$412,5,0)</f>
        <v>#N/A</v>
      </c>
      <c r="AA180" s="13">
        <f t="shared" si="10"/>
        <v>1</v>
      </c>
      <c r="AB180" s="25" t="str">
        <f>VLOOKUP(L180,ИНФО!$C$21:$D$24,2,0)</f>
        <v>вакант</v>
      </c>
      <c r="AC180" s="19">
        <f t="shared" si="11"/>
        <v>0</v>
      </c>
      <c r="AD180" s="19" t="str">
        <f>VLOOKUP(N180,ИНФО!$C$26:$D$38,2,0)</f>
        <v>Жай</v>
      </c>
      <c r="AE180" s="12" t="str">
        <f>VLOOKUP(B180,ИНФО!$L$4:$T$172,8,0)</f>
        <v>Ұлттық</v>
      </c>
      <c r="AF180" s="11" t="s">
        <v>74</v>
      </c>
      <c r="AG180" s="16" t="e">
        <f>VLOOKUP(J180,ИНФО!$Y$5:$AD$413,7,0)</f>
        <v>#N/A</v>
      </c>
    </row>
    <row r="181" spans="1:33" ht="15.75" hidden="1" customHeight="1" x14ac:dyDescent="0.3">
      <c r="A181" s="90">
        <v>178</v>
      </c>
      <c r="B181" s="91" t="s">
        <v>821</v>
      </c>
      <c r="C181" s="92" t="s">
        <v>20</v>
      </c>
      <c r="D181" s="90" t="s">
        <v>260</v>
      </c>
      <c r="E181" s="93"/>
      <c r="F181" s="103"/>
      <c r="G181" s="94"/>
      <c r="H181" s="128" t="s">
        <v>855</v>
      </c>
      <c r="I181" s="129" t="s">
        <v>250</v>
      </c>
      <c r="J181" s="130" t="s">
        <v>491</v>
      </c>
      <c r="K181" s="131">
        <v>1</v>
      </c>
      <c r="L181" s="112" t="s">
        <v>152</v>
      </c>
      <c r="M181" s="111"/>
      <c r="N181" s="112" t="s">
        <v>307</v>
      </c>
      <c r="O181" s="18" t="str">
        <f>VLOOKUP(B181,ИНФО!$L$4:$T$172,3,0)</f>
        <v>Национальные</v>
      </c>
      <c r="P181" s="11" t="s">
        <v>72</v>
      </c>
      <c r="Q181" s="19">
        <f t="shared" si="8"/>
        <v>178</v>
      </c>
      <c r="R181" s="19" t="str">
        <f>VLOOKUP(B181,ИНФО!$L$4:$T$140,6,0)</f>
        <v>Қ.И. Сәтпаев атындағы Қазақ ұлттық техникалық зерттеу университеті</v>
      </c>
      <c r="S181" s="24" t="s">
        <v>154</v>
      </c>
      <c r="T181" s="13" t="s">
        <v>365</v>
      </c>
      <c r="U181" s="19" t="s">
        <v>260</v>
      </c>
      <c r="V181" s="13" t="s">
        <v>260</v>
      </c>
      <c r="W181" s="19" t="s">
        <v>260</v>
      </c>
      <c r="X181" s="50" t="str">
        <f t="shared" si="9"/>
        <v>Жаманқұлов Нұрмұхаммед Ибрагимұлы</v>
      </c>
      <c r="Y181" s="13" t="e">
        <f>VLOOKUP(J181,ИНФО!$Y$5:$AD$412,6,0)</f>
        <v>#N/A</v>
      </c>
      <c r="Z181" s="19" t="e">
        <f>VLOOKUP(J181,ИНФО!$Y$5:$AD$412,5,0)</f>
        <v>#N/A</v>
      </c>
      <c r="AA181" s="32">
        <f t="shared" si="10"/>
        <v>1</v>
      </c>
      <c r="AB181" s="25" t="str">
        <f>VLOOKUP(L181,ИНФО!$C$21:$D$24,2,0)</f>
        <v>вакант</v>
      </c>
      <c r="AC181" s="19">
        <f t="shared" si="11"/>
        <v>0</v>
      </c>
      <c r="AD181" s="19" t="str">
        <f>VLOOKUP(N181,ИНФО!$C$26:$D$38,2,0)</f>
        <v>А/Ш  квотасы</v>
      </c>
      <c r="AE181" s="12" t="str">
        <f>VLOOKUP(B181,ИНФО!$L$4:$T$172,8,0)</f>
        <v>Ұлттық</v>
      </c>
      <c r="AF181" s="11" t="s">
        <v>74</v>
      </c>
      <c r="AG181" s="16" t="e">
        <f>VLOOKUP(J181,ИНФО!$Y$5:$AD$413,7,0)</f>
        <v>#N/A</v>
      </c>
    </row>
    <row r="182" spans="1:33" ht="15.75" hidden="1" customHeight="1" x14ac:dyDescent="0.3">
      <c r="A182" s="90">
        <v>179</v>
      </c>
      <c r="B182" s="91" t="s">
        <v>821</v>
      </c>
      <c r="C182" s="92" t="s">
        <v>20</v>
      </c>
      <c r="D182" s="90" t="s">
        <v>260</v>
      </c>
      <c r="E182" s="93"/>
      <c r="F182" s="103"/>
      <c r="G182" s="94"/>
      <c r="H182" s="128" t="s">
        <v>856</v>
      </c>
      <c r="I182" s="129" t="s">
        <v>250</v>
      </c>
      <c r="J182" s="130" t="s">
        <v>491</v>
      </c>
      <c r="K182" s="131">
        <v>1</v>
      </c>
      <c r="L182" s="112" t="s">
        <v>152</v>
      </c>
      <c r="M182" s="111"/>
      <c r="N182" s="112" t="s">
        <v>302</v>
      </c>
      <c r="O182" s="18" t="str">
        <f>VLOOKUP(B182,ИНФО!$L$4:$T$172,3,0)</f>
        <v>Национальные</v>
      </c>
      <c r="P182" s="11" t="s">
        <v>72</v>
      </c>
      <c r="Q182" s="19">
        <f t="shared" si="8"/>
        <v>179</v>
      </c>
      <c r="R182" s="19" t="str">
        <f>VLOOKUP(B182,ИНФО!$L$4:$T$140,6,0)</f>
        <v>Қ.И. Сәтпаев атындағы Қазақ ұлттық техникалық зерттеу университеті</v>
      </c>
      <c r="S182" s="24" t="s">
        <v>154</v>
      </c>
      <c r="T182" s="13" t="s">
        <v>365</v>
      </c>
      <c r="U182" s="19" t="s">
        <v>260</v>
      </c>
      <c r="V182" s="13" t="s">
        <v>260</v>
      </c>
      <c r="W182" s="19" t="s">
        <v>260</v>
      </c>
      <c r="X182" s="50" t="str">
        <f t="shared" si="9"/>
        <v xml:space="preserve">Турсинкулов Ербол Канияр угли </v>
      </c>
      <c r="Y182" s="13" t="e">
        <f>VLOOKUP(J182,ИНФО!$Y$5:$AD$412,6,0)</f>
        <v>#N/A</v>
      </c>
      <c r="Z182" s="19" t="e">
        <f>VLOOKUP(J182,ИНФО!$Y$5:$AD$412,5,0)</f>
        <v>#N/A</v>
      </c>
      <c r="AA182" s="32">
        <f t="shared" si="10"/>
        <v>1</v>
      </c>
      <c r="AB182" s="25" t="str">
        <f>VLOOKUP(L182,ИНФО!$C$21:$D$24,2,0)</f>
        <v>вакант</v>
      </c>
      <c r="AC182" s="19">
        <f t="shared" si="11"/>
        <v>0</v>
      </c>
      <c r="AD182" s="19" t="str">
        <f>VLOOKUP(N182,ИНФО!$C$26:$D$38,2,0)</f>
        <v>Диаспора(Қазақстан Республикасының азаматы болып табылмайтын ұлты қазақ адамдарға квота (4 %))</v>
      </c>
      <c r="AE182" s="12" t="str">
        <f>VLOOKUP(B182,ИНФО!$L$4:$T$172,8,0)</f>
        <v>Ұлттық</v>
      </c>
      <c r="AF182" s="11" t="s">
        <v>74</v>
      </c>
      <c r="AG182" s="16" t="e">
        <f>VLOOKUP(J182,ИНФО!$Y$5:$AD$413,7,0)</f>
        <v>#N/A</v>
      </c>
    </row>
    <row r="183" spans="1:33" ht="15.75" hidden="1" customHeight="1" x14ac:dyDescent="0.3">
      <c r="A183" s="90">
        <v>180</v>
      </c>
      <c r="B183" s="91" t="s">
        <v>821</v>
      </c>
      <c r="C183" s="92" t="s">
        <v>20</v>
      </c>
      <c r="D183" s="90" t="s">
        <v>260</v>
      </c>
      <c r="E183" s="93"/>
      <c r="F183" s="103"/>
      <c r="G183" s="94"/>
      <c r="H183" s="128" t="s">
        <v>857</v>
      </c>
      <c r="I183" s="129" t="s">
        <v>250</v>
      </c>
      <c r="J183" s="130" t="s">
        <v>315</v>
      </c>
      <c r="K183" s="131">
        <v>1</v>
      </c>
      <c r="L183" s="112" t="s">
        <v>152</v>
      </c>
      <c r="M183" s="111"/>
      <c r="N183" s="112" t="s">
        <v>145</v>
      </c>
      <c r="O183" s="18" t="str">
        <f>VLOOKUP(B183,ИНФО!$L$4:$T$172,3,0)</f>
        <v>Национальные</v>
      </c>
      <c r="P183" s="11" t="s">
        <v>72</v>
      </c>
      <c r="Q183" s="19">
        <f t="shared" si="8"/>
        <v>180</v>
      </c>
      <c r="R183" s="19" t="str">
        <f>VLOOKUP(B183,ИНФО!$L$4:$T$140,6,0)</f>
        <v>Қ.И. Сәтпаев атындағы Қазақ ұлттық техникалық зерттеу университеті</v>
      </c>
      <c r="S183" s="24" t="s">
        <v>154</v>
      </c>
      <c r="T183" s="13" t="s">
        <v>274</v>
      </c>
      <c r="U183" s="19" t="s">
        <v>260</v>
      </c>
      <c r="V183" s="13" t="s">
        <v>260</v>
      </c>
      <c r="W183" s="19" t="s">
        <v>260</v>
      </c>
      <c r="X183" s="50" t="str">
        <f t="shared" si="9"/>
        <v xml:space="preserve">Асылболатұлы Әділжан </v>
      </c>
      <c r="Y183" s="13" t="e">
        <f>VLOOKUP(J183,ИНФО!$Y$5:$AD$412,6,0)</f>
        <v>#N/A</v>
      </c>
      <c r="Z183" s="19" t="e">
        <f>VLOOKUP(J183,ИНФО!$Y$5:$AD$412,5,0)</f>
        <v>#N/A</v>
      </c>
      <c r="AA183" s="32">
        <f t="shared" si="10"/>
        <v>1</v>
      </c>
      <c r="AB183" s="25" t="str">
        <f>VLOOKUP(L183,ИНФО!$C$21:$D$24,2,0)</f>
        <v>вакант</v>
      </c>
      <c r="AC183" s="19">
        <f t="shared" si="11"/>
        <v>0</v>
      </c>
      <c r="AD183" s="19" t="str">
        <f>VLOOKUP(N183,ИНФО!$C$26:$D$38,2,0)</f>
        <v>Жай</v>
      </c>
      <c r="AE183" s="12" t="str">
        <f>VLOOKUP(B183,ИНФО!$L$4:$T$172,8,0)</f>
        <v>Ұлттық</v>
      </c>
      <c r="AF183" s="11" t="s">
        <v>74</v>
      </c>
      <c r="AG183" s="16" t="e">
        <f>VLOOKUP(J183,ИНФО!$Y$5:$AD$413,7,0)</f>
        <v>#N/A</v>
      </c>
    </row>
    <row r="184" spans="1:33" ht="15.75" hidden="1" customHeight="1" x14ac:dyDescent="0.3">
      <c r="A184" s="90">
        <v>181</v>
      </c>
      <c r="B184" s="91" t="s">
        <v>821</v>
      </c>
      <c r="C184" s="92" t="s">
        <v>20</v>
      </c>
      <c r="D184" s="90" t="s">
        <v>260</v>
      </c>
      <c r="E184" s="93"/>
      <c r="F184" s="103"/>
      <c r="G184" s="94"/>
      <c r="H184" s="128" t="s">
        <v>858</v>
      </c>
      <c r="I184" s="129" t="s">
        <v>250</v>
      </c>
      <c r="J184" s="130" t="s">
        <v>859</v>
      </c>
      <c r="K184" s="131">
        <v>1</v>
      </c>
      <c r="L184" s="112" t="s">
        <v>152</v>
      </c>
      <c r="M184" s="111"/>
      <c r="N184" s="112" t="s">
        <v>145</v>
      </c>
      <c r="O184" s="18" t="str">
        <f>VLOOKUP(B184,ИНФО!$L$4:$T$172,3,0)</f>
        <v>Национальные</v>
      </c>
      <c r="P184" s="11" t="s">
        <v>72</v>
      </c>
      <c r="Q184" s="19">
        <f t="shared" si="8"/>
        <v>181</v>
      </c>
      <c r="R184" s="19" t="str">
        <f>VLOOKUP(B184,ИНФО!$L$4:$T$140,6,0)</f>
        <v>Қ.И. Сәтпаев атындағы Қазақ ұлттық техникалық зерттеу университеті</v>
      </c>
      <c r="S184" s="24" t="s">
        <v>154</v>
      </c>
      <c r="T184" s="13" t="s">
        <v>252</v>
      </c>
      <c r="U184" s="19" t="s">
        <v>260</v>
      </c>
      <c r="V184" s="13" t="s">
        <v>260</v>
      </c>
      <c r="W184" s="19" t="s">
        <v>260</v>
      </c>
      <c r="X184" s="30" t="str">
        <f t="shared" si="9"/>
        <v>Асимжан Ақжан Маратұлы</v>
      </c>
      <c r="Y184" s="13" t="e">
        <f>VLOOKUP(J184,ИНФО!$Y$5:$AD$412,6,0)</f>
        <v>#N/A</v>
      </c>
      <c r="Z184" s="19" t="e">
        <f>VLOOKUP(J184,ИНФО!$Y$5:$AD$412,5,0)</f>
        <v>#N/A</v>
      </c>
      <c r="AA184" s="32">
        <f t="shared" si="10"/>
        <v>1</v>
      </c>
      <c r="AB184" s="25" t="str">
        <f>VLOOKUP(L184,ИНФО!$C$21:$D$24,2,0)</f>
        <v>вакант</v>
      </c>
      <c r="AC184" s="19">
        <f t="shared" si="11"/>
        <v>0</v>
      </c>
      <c r="AD184" s="19" t="str">
        <f>VLOOKUP(N184,ИНФО!$C$26:$D$38,2,0)</f>
        <v>Жай</v>
      </c>
      <c r="AE184" s="12" t="str">
        <f>VLOOKUP(B184,ИНФО!$L$4:$T$172,8,0)</f>
        <v>Ұлттық</v>
      </c>
      <c r="AF184" s="11" t="s">
        <v>74</v>
      </c>
      <c r="AG184" s="16" t="e">
        <f>VLOOKUP(J184,ИНФО!$Y$5:$AD$413,7,0)</f>
        <v>#N/A</v>
      </c>
    </row>
    <row r="185" spans="1:33" ht="15.75" hidden="1" customHeight="1" x14ac:dyDescent="0.3">
      <c r="A185" s="90">
        <v>182</v>
      </c>
      <c r="B185" s="91" t="s">
        <v>821</v>
      </c>
      <c r="C185" s="92" t="s">
        <v>20</v>
      </c>
      <c r="D185" s="90" t="s">
        <v>260</v>
      </c>
      <c r="E185" s="93"/>
      <c r="F185" s="103"/>
      <c r="G185" s="94"/>
      <c r="H185" s="128" t="s">
        <v>861</v>
      </c>
      <c r="I185" s="129" t="s">
        <v>250</v>
      </c>
      <c r="J185" s="130" t="s">
        <v>315</v>
      </c>
      <c r="K185" s="131">
        <v>1</v>
      </c>
      <c r="L185" s="112" t="s">
        <v>152</v>
      </c>
      <c r="M185" s="111"/>
      <c r="N185" s="112" t="s">
        <v>145</v>
      </c>
      <c r="O185" s="18" t="str">
        <f>VLOOKUP(B185,ИНФО!$L$4:$T$172,3,0)</f>
        <v>Национальные</v>
      </c>
      <c r="P185" s="11" t="s">
        <v>72</v>
      </c>
      <c r="Q185" s="19">
        <f t="shared" si="8"/>
        <v>182</v>
      </c>
      <c r="R185" s="19" t="str">
        <f>VLOOKUP(B185,ИНФО!$L$4:$T$140,6,0)</f>
        <v>Қ.И. Сәтпаев атындағы Қазақ ұлттық техникалық зерттеу университеті</v>
      </c>
      <c r="S185" s="24" t="s">
        <v>154</v>
      </c>
      <c r="T185" s="13" t="s">
        <v>274</v>
      </c>
      <c r="U185" s="19" t="s">
        <v>260</v>
      </c>
      <c r="V185" s="13" t="s">
        <v>260</v>
      </c>
      <c r="W185" s="19" t="s">
        <v>260</v>
      </c>
      <c r="X185" s="30" t="str">
        <f t="shared" si="9"/>
        <v xml:space="preserve">Тәжімбет Едил Жарасович </v>
      </c>
      <c r="Y185" s="13" t="e">
        <f>VLOOKUP(J185,ИНФО!$Y$5:$AD$412,6,0)</f>
        <v>#N/A</v>
      </c>
      <c r="Z185" s="19" t="e">
        <f>VLOOKUP(J185,ИНФО!$Y$5:$AD$412,5,0)</f>
        <v>#N/A</v>
      </c>
      <c r="AA185" s="32">
        <f t="shared" si="10"/>
        <v>1</v>
      </c>
      <c r="AB185" s="25" t="str">
        <f>VLOOKUP(L185,ИНФО!$C$21:$D$24,2,0)</f>
        <v>вакант</v>
      </c>
      <c r="AC185" s="19">
        <f t="shared" si="11"/>
        <v>0</v>
      </c>
      <c r="AD185" s="19" t="str">
        <f>VLOOKUP(N185,ИНФО!$C$26:$D$38,2,0)</f>
        <v>Жай</v>
      </c>
      <c r="AE185" s="12" t="str">
        <f>VLOOKUP(B185,ИНФО!$L$4:$T$172,8,0)</f>
        <v>Ұлттық</v>
      </c>
      <c r="AF185" s="11" t="s">
        <v>74</v>
      </c>
      <c r="AG185" s="16" t="e">
        <f>VLOOKUP(J185,ИНФО!$Y$5:$AD$413,7,0)</f>
        <v>#N/A</v>
      </c>
    </row>
    <row r="186" spans="1:33" ht="15.75" hidden="1" customHeight="1" x14ac:dyDescent="0.3">
      <c r="A186" s="90">
        <v>183</v>
      </c>
      <c r="B186" s="91" t="s">
        <v>821</v>
      </c>
      <c r="C186" s="92" t="s">
        <v>20</v>
      </c>
      <c r="D186" s="90" t="s">
        <v>260</v>
      </c>
      <c r="E186" s="93"/>
      <c r="F186" s="103"/>
      <c r="G186" s="94"/>
      <c r="H186" s="128" t="s">
        <v>862</v>
      </c>
      <c r="I186" s="129" t="s">
        <v>250</v>
      </c>
      <c r="J186" s="130" t="s">
        <v>315</v>
      </c>
      <c r="K186" s="131">
        <v>1</v>
      </c>
      <c r="L186" s="112" t="s">
        <v>152</v>
      </c>
      <c r="M186" s="111"/>
      <c r="N186" s="112" t="s">
        <v>145</v>
      </c>
      <c r="O186" s="18" t="str">
        <f>VLOOKUP(B186,ИНФО!$L$4:$T$172,3,0)</f>
        <v>Национальные</v>
      </c>
      <c r="P186" s="11" t="s">
        <v>72</v>
      </c>
      <c r="Q186" s="19">
        <f t="shared" si="8"/>
        <v>183</v>
      </c>
      <c r="R186" s="19" t="str">
        <f>VLOOKUP(B186,ИНФО!$L$4:$T$140,6,0)</f>
        <v>Қ.И. Сәтпаев атындағы Қазақ ұлттық техникалық зерттеу университеті</v>
      </c>
      <c r="S186" s="24" t="s">
        <v>154</v>
      </c>
      <c r="T186" s="13" t="s">
        <v>274</v>
      </c>
      <c r="U186" s="19" t="s">
        <v>260</v>
      </c>
      <c r="V186" s="13" t="s">
        <v>260</v>
      </c>
      <c r="W186" s="19" t="s">
        <v>260</v>
      </c>
      <c r="X186" s="30" t="str">
        <f t="shared" si="9"/>
        <v>Халитов Маулет Халитұлы</v>
      </c>
      <c r="Y186" s="13" t="e">
        <f>VLOOKUP(J186,ИНФО!$Y$5:$AD$412,6,0)</f>
        <v>#N/A</v>
      </c>
      <c r="Z186" s="19" t="e">
        <f>VLOOKUP(J186,ИНФО!$Y$5:$AD$412,5,0)</f>
        <v>#N/A</v>
      </c>
      <c r="AA186" s="13">
        <f t="shared" si="10"/>
        <v>1</v>
      </c>
      <c r="AB186" s="25" t="str">
        <f>VLOOKUP(L186,ИНФО!$C$21:$D$24,2,0)</f>
        <v>вакант</v>
      </c>
      <c r="AC186" s="19">
        <f t="shared" si="11"/>
        <v>0</v>
      </c>
      <c r="AD186" s="19" t="str">
        <f>VLOOKUP(N186,ИНФО!$C$26:$D$38,2,0)</f>
        <v>Жай</v>
      </c>
      <c r="AE186" s="12" t="str">
        <f>VLOOKUP(B186,ИНФО!$L$4:$T$172,8,0)</f>
        <v>Ұлттық</v>
      </c>
      <c r="AF186" s="11" t="s">
        <v>74</v>
      </c>
      <c r="AG186" s="16" t="e">
        <f>VLOOKUP(J186,ИНФО!$Y$5:$AD$413,7,0)</f>
        <v>#N/A</v>
      </c>
    </row>
    <row r="187" spans="1:33" ht="15.75" hidden="1" customHeight="1" x14ac:dyDescent="0.3">
      <c r="A187" s="90">
        <v>184</v>
      </c>
      <c r="B187" s="91" t="s">
        <v>821</v>
      </c>
      <c r="C187" s="92" t="s">
        <v>20</v>
      </c>
      <c r="D187" s="90" t="s">
        <v>260</v>
      </c>
      <c r="E187" s="93"/>
      <c r="F187" s="103"/>
      <c r="G187" s="94"/>
      <c r="H187" s="128" t="s">
        <v>863</v>
      </c>
      <c r="I187" s="129" t="s">
        <v>250</v>
      </c>
      <c r="J187" s="130" t="s">
        <v>273</v>
      </c>
      <c r="K187" s="131">
        <v>1</v>
      </c>
      <c r="L187" s="112" t="s">
        <v>152</v>
      </c>
      <c r="M187" s="111"/>
      <c r="N187" s="112" t="s">
        <v>145</v>
      </c>
      <c r="O187" s="18" t="str">
        <f>VLOOKUP(B187,ИНФО!$L$4:$T$172,3,0)</f>
        <v>Национальные</v>
      </c>
      <c r="P187" s="11" t="s">
        <v>72</v>
      </c>
      <c r="Q187" s="19">
        <f t="shared" si="8"/>
        <v>184</v>
      </c>
      <c r="R187" s="19" t="str">
        <f>VLOOKUP(B187,ИНФО!$L$4:$T$140,6,0)</f>
        <v>Қ.И. Сәтпаев атындағы Қазақ ұлттық техникалық зерттеу университеті</v>
      </c>
      <c r="S187" s="24" t="s">
        <v>154</v>
      </c>
      <c r="T187" s="13" t="s">
        <v>274</v>
      </c>
      <c r="U187" s="19" t="s">
        <v>260</v>
      </c>
      <c r="V187" s="13" t="s">
        <v>260</v>
      </c>
      <c r="W187" s="19" t="s">
        <v>260</v>
      </c>
      <c r="X187" s="30" t="str">
        <f t="shared" si="9"/>
        <v>Бекмухан Ербол Джолдасұлы</v>
      </c>
      <c r="Y187" s="13" t="e">
        <f>VLOOKUP(J187,ИНФО!$Y$5:$AD$412,6,0)</f>
        <v>#N/A</v>
      </c>
      <c r="Z187" s="19" t="e">
        <f>VLOOKUP(J187,ИНФО!$Y$5:$AD$412,5,0)</f>
        <v>#N/A</v>
      </c>
      <c r="AA187" s="13">
        <f t="shared" si="10"/>
        <v>1</v>
      </c>
      <c r="AB187" s="25" t="str">
        <f>VLOOKUP(L187,ИНФО!$C$21:$D$24,2,0)</f>
        <v>вакант</v>
      </c>
      <c r="AC187" s="19">
        <f t="shared" si="11"/>
        <v>0</v>
      </c>
      <c r="AD187" s="19" t="str">
        <f>VLOOKUP(N187,ИНФО!$C$26:$D$38,2,0)</f>
        <v>Жай</v>
      </c>
      <c r="AE187" s="12" t="str">
        <f>VLOOKUP(B187,ИНФО!$L$4:$T$172,8,0)</f>
        <v>Ұлттық</v>
      </c>
      <c r="AF187" s="11" t="s">
        <v>74</v>
      </c>
      <c r="AG187" s="16" t="e">
        <f>VLOOKUP(J187,ИНФО!$Y$5:$AD$413,7,0)</f>
        <v>#N/A</v>
      </c>
    </row>
    <row r="188" spans="1:33" ht="15.75" hidden="1" customHeight="1" x14ac:dyDescent="0.3">
      <c r="A188" s="90">
        <v>185</v>
      </c>
      <c r="B188" s="91" t="s">
        <v>821</v>
      </c>
      <c r="C188" s="92" t="s">
        <v>20</v>
      </c>
      <c r="D188" s="90" t="s">
        <v>260</v>
      </c>
      <c r="E188" s="93"/>
      <c r="F188" s="103"/>
      <c r="G188" s="94"/>
      <c r="H188" s="128" t="s">
        <v>864</v>
      </c>
      <c r="I188" s="129" t="s">
        <v>250</v>
      </c>
      <c r="J188" s="130" t="s">
        <v>315</v>
      </c>
      <c r="K188" s="131">
        <v>1</v>
      </c>
      <c r="L188" s="112" t="s">
        <v>152</v>
      </c>
      <c r="M188" s="111"/>
      <c r="N188" s="112" t="s">
        <v>145</v>
      </c>
      <c r="O188" s="18" t="str">
        <f>VLOOKUP(B188,ИНФО!$L$4:$T$172,3,0)</f>
        <v>Национальные</v>
      </c>
      <c r="P188" s="11" t="s">
        <v>72</v>
      </c>
      <c r="Q188" s="19">
        <f t="shared" si="8"/>
        <v>185</v>
      </c>
      <c r="R188" s="19" t="str">
        <f>VLOOKUP(B188,ИНФО!$L$4:$T$140,6,0)</f>
        <v>Қ.И. Сәтпаев атындағы Қазақ ұлттық техникалық зерттеу университеті</v>
      </c>
      <c r="S188" s="24" t="s">
        <v>154</v>
      </c>
      <c r="T188" s="13" t="s">
        <v>274</v>
      </c>
      <c r="U188" s="19" t="s">
        <v>260</v>
      </c>
      <c r="V188" s="13" t="s">
        <v>260</v>
      </c>
      <c r="W188" s="19" t="s">
        <v>260</v>
      </c>
      <c r="X188" s="30" t="str">
        <f t="shared" si="9"/>
        <v>Баянбаев Азамат Қайратұлы</v>
      </c>
      <c r="Y188" s="13" t="e">
        <f>VLOOKUP(J188,ИНФО!$Y$5:$AD$412,6,0)</f>
        <v>#N/A</v>
      </c>
      <c r="Z188" s="19" t="e">
        <f>VLOOKUP(J188,ИНФО!$Y$5:$AD$412,5,0)</f>
        <v>#N/A</v>
      </c>
      <c r="AA188" s="13">
        <f t="shared" si="10"/>
        <v>1</v>
      </c>
      <c r="AB188" s="25" t="str">
        <f>VLOOKUP(L188,ИНФО!$C$21:$D$24,2,0)</f>
        <v>вакант</v>
      </c>
      <c r="AC188" s="19">
        <f t="shared" si="11"/>
        <v>0</v>
      </c>
      <c r="AD188" s="19" t="str">
        <f>VLOOKUP(N188,ИНФО!$C$26:$D$38,2,0)</f>
        <v>Жай</v>
      </c>
      <c r="AE188" s="12" t="str">
        <f>VLOOKUP(B188,ИНФО!$L$4:$T$172,8,0)</f>
        <v>Ұлттық</v>
      </c>
      <c r="AF188" s="11" t="s">
        <v>74</v>
      </c>
      <c r="AG188" s="16" t="e">
        <f>VLOOKUP(J188,ИНФО!$Y$5:$AD$413,7,0)</f>
        <v>#N/A</v>
      </c>
    </row>
    <row r="189" spans="1:33" ht="15.75" hidden="1" customHeight="1" x14ac:dyDescent="0.3">
      <c r="A189" s="90">
        <v>186</v>
      </c>
      <c r="B189" s="91" t="s">
        <v>821</v>
      </c>
      <c r="C189" s="92" t="s">
        <v>20</v>
      </c>
      <c r="D189" s="90" t="s">
        <v>260</v>
      </c>
      <c r="E189" s="93"/>
      <c r="F189" s="103"/>
      <c r="G189" s="94"/>
      <c r="H189" s="128" t="s">
        <v>865</v>
      </c>
      <c r="I189" s="129" t="s">
        <v>250</v>
      </c>
      <c r="J189" s="130" t="s">
        <v>251</v>
      </c>
      <c r="K189" s="131">
        <v>1</v>
      </c>
      <c r="L189" s="112" t="s">
        <v>152</v>
      </c>
      <c r="M189" s="111"/>
      <c r="N189" s="112" t="s">
        <v>145</v>
      </c>
      <c r="O189" s="18" t="str">
        <f>VLOOKUP(B189,ИНФО!$L$4:$T$172,3,0)</f>
        <v>Национальные</v>
      </c>
      <c r="P189" s="11" t="s">
        <v>72</v>
      </c>
      <c r="Q189" s="19">
        <f t="shared" si="8"/>
        <v>186</v>
      </c>
      <c r="R189" s="19" t="str">
        <f>VLOOKUP(B189,ИНФО!$L$4:$T$140,6,0)</f>
        <v>Қ.И. Сәтпаев атындағы Қазақ ұлттық техникалық зерттеу университеті</v>
      </c>
      <c r="S189" s="24" t="s">
        <v>154</v>
      </c>
      <c r="T189" s="13" t="s">
        <v>252</v>
      </c>
      <c r="U189" s="19" t="s">
        <v>260</v>
      </c>
      <c r="V189" s="13" t="s">
        <v>260</v>
      </c>
      <c r="W189" s="19" t="s">
        <v>260</v>
      </c>
      <c r="X189" s="32" t="str">
        <f t="shared" si="9"/>
        <v>Зайкен Арсен Қаирбекұлы</v>
      </c>
      <c r="Y189" s="13" t="e">
        <f>VLOOKUP(J189,ИНФО!$Y$5:$AD$412,6,0)</f>
        <v>#N/A</v>
      </c>
      <c r="Z189" s="19" t="e">
        <f>VLOOKUP(J189,ИНФО!$Y$5:$AD$412,5,0)</f>
        <v>#N/A</v>
      </c>
      <c r="AA189" s="13">
        <f t="shared" si="10"/>
        <v>1</v>
      </c>
      <c r="AB189" s="25" t="str">
        <f>VLOOKUP(L189,ИНФО!$C$21:$D$24,2,0)</f>
        <v>вакант</v>
      </c>
      <c r="AC189" s="19">
        <f t="shared" si="11"/>
        <v>0</v>
      </c>
      <c r="AD189" s="19" t="str">
        <f>VLOOKUP(N189,ИНФО!$C$26:$D$38,2,0)</f>
        <v>Жай</v>
      </c>
      <c r="AE189" s="12" t="str">
        <f>VLOOKUP(B189,ИНФО!$L$4:$T$172,8,0)</f>
        <v>Ұлттық</v>
      </c>
      <c r="AF189" s="11" t="s">
        <v>74</v>
      </c>
      <c r="AG189" s="16" t="e">
        <f>VLOOKUP(J189,ИНФО!$Y$5:$AD$413,7,0)</f>
        <v>#N/A</v>
      </c>
    </row>
    <row r="190" spans="1:33" ht="15.75" hidden="1" customHeight="1" x14ac:dyDescent="0.3">
      <c r="A190" s="90">
        <v>187</v>
      </c>
      <c r="B190" s="91" t="s">
        <v>821</v>
      </c>
      <c r="C190" s="92" t="s">
        <v>20</v>
      </c>
      <c r="D190" s="90" t="s">
        <v>260</v>
      </c>
      <c r="E190" s="93"/>
      <c r="F190" s="103"/>
      <c r="G190" s="94"/>
      <c r="H190" s="134" t="s">
        <v>866</v>
      </c>
      <c r="I190" s="129" t="s">
        <v>250</v>
      </c>
      <c r="J190" s="130" t="s">
        <v>273</v>
      </c>
      <c r="K190" s="135">
        <v>1</v>
      </c>
      <c r="L190" s="112" t="s">
        <v>152</v>
      </c>
      <c r="M190" s="111"/>
      <c r="N190" s="112" t="s">
        <v>145</v>
      </c>
      <c r="O190" s="18" t="str">
        <f>VLOOKUP(B190,ИНФО!$L$4:$T$172,3,0)</f>
        <v>Национальные</v>
      </c>
      <c r="P190" s="11" t="s">
        <v>72</v>
      </c>
      <c r="Q190" s="19">
        <f t="shared" si="8"/>
        <v>187</v>
      </c>
      <c r="R190" s="19" t="str">
        <f>VLOOKUP(B190,ИНФО!$L$4:$T$140,6,0)</f>
        <v>Қ.И. Сәтпаев атындағы Қазақ ұлттық техникалық зерттеу университеті</v>
      </c>
      <c r="S190" s="24" t="s">
        <v>154</v>
      </c>
      <c r="T190" s="13" t="s">
        <v>274</v>
      </c>
      <c r="U190" s="19" t="s">
        <v>260</v>
      </c>
      <c r="V190" s="13" t="s">
        <v>260</v>
      </c>
      <c r="W190" s="19" t="s">
        <v>260</v>
      </c>
      <c r="X190" s="32" t="str">
        <f t="shared" si="9"/>
        <v xml:space="preserve">Сабитов Надир Нурболатович </v>
      </c>
      <c r="Y190" s="13" t="e">
        <f>VLOOKUP(J190,ИНФО!$Y$5:$AD$412,6,0)</f>
        <v>#N/A</v>
      </c>
      <c r="Z190" s="19" t="e">
        <f>VLOOKUP(J190,ИНФО!$Y$5:$AD$412,5,0)</f>
        <v>#N/A</v>
      </c>
      <c r="AA190" s="32">
        <f t="shared" si="10"/>
        <v>1</v>
      </c>
      <c r="AB190" s="25" t="str">
        <f>VLOOKUP(L190,ИНФО!$C$21:$D$24,2,0)</f>
        <v>вакант</v>
      </c>
      <c r="AC190" s="19">
        <f t="shared" si="11"/>
        <v>0</v>
      </c>
      <c r="AD190" s="19" t="str">
        <f>VLOOKUP(N190,ИНФО!$C$26:$D$38,2,0)</f>
        <v>Жай</v>
      </c>
      <c r="AE190" s="12" t="str">
        <f>VLOOKUP(B190,ИНФО!$L$4:$T$172,8,0)</f>
        <v>Ұлттық</v>
      </c>
      <c r="AF190" s="11" t="s">
        <v>74</v>
      </c>
      <c r="AG190" s="16" t="e">
        <f>VLOOKUP(J190,ИНФО!$Y$5:$AD$413,7,0)</f>
        <v>#N/A</v>
      </c>
    </row>
    <row r="191" spans="1:33" ht="15.75" hidden="1" customHeight="1" x14ac:dyDescent="0.3">
      <c r="A191" s="90">
        <v>188</v>
      </c>
      <c r="B191" s="91" t="s">
        <v>821</v>
      </c>
      <c r="C191" s="92" t="s">
        <v>20</v>
      </c>
      <c r="D191" s="90" t="s">
        <v>260</v>
      </c>
      <c r="E191" s="93"/>
      <c r="F191" s="103"/>
      <c r="G191" s="94"/>
      <c r="H191" s="128" t="s">
        <v>867</v>
      </c>
      <c r="I191" s="129" t="s">
        <v>250</v>
      </c>
      <c r="J191" s="130" t="s">
        <v>859</v>
      </c>
      <c r="K191" s="131">
        <v>1</v>
      </c>
      <c r="L191" s="112" t="s">
        <v>152</v>
      </c>
      <c r="M191" s="111"/>
      <c r="N191" s="112" t="s">
        <v>145</v>
      </c>
      <c r="O191" s="18" t="str">
        <f>VLOOKUP(B191,ИНФО!$L$4:$T$172,3,0)</f>
        <v>Национальные</v>
      </c>
      <c r="P191" s="11" t="s">
        <v>72</v>
      </c>
      <c r="Q191" s="19">
        <f t="shared" si="8"/>
        <v>188</v>
      </c>
      <c r="R191" s="19" t="str">
        <f>VLOOKUP(B191,ИНФО!$L$4:$T$140,6,0)</f>
        <v>Қ.И. Сәтпаев атындағы Қазақ ұлттық техникалық зерттеу университеті</v>
      </c>
      <c r="S191" s="24" t="s">
        <v>154</v>
      </c>
      <c r="T191" s="13" t="s">
        <v>252</v>
      </c>
      <c r="U191" s="19" t="s">
        <v>260</v>
      </c>
      <c r="V191" s="13" t="s">
        <v>260</v>
      </c>
      <c r="W191" s="19" t="s">
        <v>260</v>
      </c>
      <c r="X191" s="32" t="str">
        <f t="shared" si="9"/>
        <v>Зәуірбеков Әділет Дәулетұлы</v>
      </c>
      <c r="Y191" s="13" t="e">
        <f>VLOOKUP(J191,ИНФО!$Y$5:$AD$412,6,0)</f>
        <v>#N/A</v>
      </c>
      <c r="Z191" s="19" t="e">
        <f>VLOOKUP(J191,ИНФО!$Y$5:$AD$412,5,0)</f>
        <v>#N/A</v>
      </c>
      <c r="AA191" s="13">
        <f t="shared" si="10"/>
        <v>1</v>
      </c>
      <c r="AB191" s="25" t="str">
        <f>VLOOKUP(L191,ИНФО!$C$21:$D$24,2,0)</f>
        <v>вакант</v>
      </c>
      <c r="AC191" s="19">
        <f t="shared" si="11"/>
        <v>0</v>
      </c>
      <c r="AD191" s="19" t="str">
        <f>VLOOKUP(N191,ИНФО!$C$26:$D$38,2,0)</f>
        <v>Жай</v>
      </c>
      <c r="AE191" s="12" t="str">
        <f>VLOOKUP(B191,ИНФО!$L$4:$T$172,8,0)</f>
        <v>Ұлттық</v>
      </c>
      <c r="AF191" s="11" t="s">
        <v>74</v>
      </c>
      <c r="AG191" s="16" t="e">
        <f>VLOOKUP(J191,ИНФО!$Y$5:$AD$413,7,0)</f>
        <v>#N/A</v>
      </c>
    </row>
    <row r="192" spans="1:33" ht="15.75" hidden="1" customHeight="1" x14ac:dyDescent="0.3">
      <c r="A192" s="90">
        <v>189</v>
      </c>
      <c r="B192" s="91" t="s">
        <v>821</v>
      </c>
      <c r="C192" s="92" t="s">
        <v>20</v>
      </c>
      <c r="D192" s="90" t="s">
        <v>260</v>
      </c>
      <c r="E192" s="93"/>
      <c r="F192" s="103"/>
      <c r="G192" s="94"/>
      <c r="H192" s="128" t="s">
        <v>868</v>
      </c>
      <c r="I192" s="129" t="s">
        <v>250</v>
      </c>
      <c r="J192" s="130" t="s">
        <v>315</v>
      </c>
      <c r="K192" s="131">
        <v>1</v>
      </c>
      <c r="L192" s="112" t="s">
        <v>152</v>
      </c>
      <c r="M192" s="111"/>
      <c r="N192" s="112" t="s">
        <v>145</v>
      </c>
      <c r="O192" s="18" t="str">
        <f>VLOOKUP(B192,ИНФО!$L$4:$T$172,3,0)</f>
        <v>Национальные</v>
      </c>
      <c r="P192" s="11" t="s">
        <v>72</v>
      </c>
      <c r="Q192" s="19">
        <f t="shared" si="8"/>
        <v>189</v>
      </c>
      <c r="R192" s="19" t="str">
        <f>VLOOKUP(B192,ИНФО!$L$4:$T$140,6,0)</f>
        <v>Қ.И. Сәтпаев атындағы Қазақ ұлттық техникалық зерттеу университеті</v>
      </c>
      <c r="S192" s="24" t="s">
        <v>154</v>
      </c>
      <c r="T192" s="13" t="s">
        <v>274</v>
      </c>
      <c r="U192" s="19" t="s">
        <v>260</v>
      </c>
      <c r="V192" s="13" t="s">
        <v>260</v>
      </c>
      <c r="W192" s="19" t="s">
        <v>260</v>
      </c>
      <c r="X192" s="43" t="str">
        <f t="shared" si="9"/>
        <v>Төлеуханов Ерзат Бауыржанұлы</v>
      </c>
      <c r="Y192" s="13" t="e">
        <f>VLOOKUP(J192,ИНФО!$Y$5:$AD$412,6,0)</f>
        <v>#N/A</v>
      </c>
      <c r="Z192" s="19" t="e">
        <f>VLOOKUP(J192,ИНФО!$Y$5:$AD$412,5,0)</f>
        <v>#N/A</v>
      </c>
      <c r="AA192" s="13">
        <f t="shared" si="10"/>
        <v>1</v>
      </c>
      <c r="AB192" s="25" t="str">
        <f>VLOOKUP(L192,ИНФО!$C$21:$D$24,2,0)</f>
        <v>вакант</v>
      </c>
      <c r="AC192" s="19">
        <f t="shared" si="11"/>
        <v>0</v>
      </c>
      <c r="AD192" s="19" t="str">
        <f>VLOOKUP(N192,ИНФО!$C$26:$D$38,2,0)</f>
        <v>Жай</v>
      </c>
      <c r="AE192" s="12" t="str">
        <f>VLOOKUP(B192,ИНФО!$L$4:$T$172,8,0)</f>
        <v>Ұлттық</v>
      </c>
      <c r="AF192" s="11" t="s">
        <v>74</v>
      </c>
      <c r="AG192" s="16" t="e">
        <f>VLOOKUP(J192,ИНФО!$Y$5:$AD$413,7,0)</f>
        <v>#N/A</v>
      </c>
    </row>
    <row r="193" spans="1:33" ht="15.75" hidden="1" customHeight="1" x14ac:dyDescent="0.3">
      <c r="A193" s="90">
        <v>190</v>
      </c>
      <c r="B193" s="91" t="s">
        <v>821</v>
      </c>
      <c r="C193" s="92" t="s">
        <v>20</v>
      </c>
      <c r="D193" s="90" t="s">
        <v>260</v>
      </c>
      <c r="E193" s="93"/>
      <c r="F193" s="103"/>
      <c r="G193" s="94"/>
      <c r="H193" s="128" t="s">
        <v>869</v>
      </c>
      <c r="I193" s="129" t="s">
        <v>250</v>
      </c>
      <c r="J193" s="130" t="s">
        <v>251</v>
      </c>
      <c r="K193" s="131">
        <v>1</v>
      </c>
      <c r="L193" s="112" t="s">
        <v>152</v>
      </c>
      <c r="M193" s="111"/>
      <c r="N193" s="112" t="s">
        <v>145</v>
      </c>
      <c r="O193" s="18" t="str">
        <f>VLOOKUP(B193,ИНФО!$L$4:$T$172,3,0)</f>
        <v>Национальные</v>
      </c>
      <c r="P193" s="11" t="s">
        <v>72</v>
      </c>
      <c r="Q193" s="19">
        <f t="shared" si="8"/>
        <v>190</v>
      </c>
      <c r="R193" s="19" t="str">
        <f>VLOOKUP(B193,ИНФО!$L$4:$T$140,6,0)</f>
        <v>Қ.И. Сәтпаев атындағы Қазақ ұлттық техникалық зерттеу университеті</v>
      </c>
      <c r="S193" s="24" t="s">
        <v>154</v>
      </c>
      <c r="T193" s="13" t="s">
        <v>252</v>
      </c>
      <c r="U193" s="19" t="s">
        <v>260</v>
      </c>
      <c r="V193" s="13" t="s">
        <v>260</v>
      </c>
      <c r="W193" s="19" t="s">
        <v>260</v>
      </c>
      <c r="X193" s="43" t="str">
        <f t="shared" si="9"/>
        <v>Казкеев Улан Аскатович</v>
      </c>
      <c r="Y193" s="13" t="e">
        <f>VLOOKUP(J193,ИНФО!$Y$5:$AD$412,6,0)</f>
        <v>#N/A</v>
      </c>
      <c r="Z193" s="19" t="e">
        <f>VLOOKUP(J193,ИНФО!$Y$5:$AD$412,5,0)</f>
        <v>#N/A</v>
      </c>
      <c r="AA193" s="13">
        <f t="shared" si="10"/>
        <v>1</v>
      </c>
      <c r="AB193" s="25" t="str">
        <f>VLOOKUP(L193,ИНФО!$C$21:$D$24,2,0)</f>
        <v>вакант</v>
      </c>
      <c r="AC193" s="19">
        <f t="shared" si="11"/>
        <v>0</v>
      </c>
      <c r="AD193" s="19" t="str">
        <f>VLOOKUP(N193,ИНФО!$C$26:$D$38,2,0)</f>
        <v>Жай</v>
      </c>
      <c r="AE193" s="12" t="str">
        <f>VLOOKUP(B193,ИНФО!$L$4:$T$172,8,0)</f>
        <v>Ұлттық</v>
      </c>
      <c r="AF193" s="11" t="s">
        <v>74</v>
      </c>
      <c r="AG193" s="16" t="e">
        <f>VLOOKUP(J193,ИНФО!$Y$5:$AD$413,7,0)</f>
        <v>#N/A</v>
      </c>
    </row>
    <row r="194" spans="1:33" ht="15.75" hidden="1" customHeight="1" x14ac:dyDescent="0.3">
      <c r="A194" s="90">
        <v>191</v>
      </c>
      <c r="B194" s="91" t="s">
        <v>821</v>
      </c>
      <c r="C194" s="92" t="s">
        <v>20</v>
      </c>
      <c r="D194" s="90" t="s">
        <v>260</v>
      </c>
      <c r="E194" s="93"/>
      <c r="F194" s="103"/>
      <c r="G194" s="94"/>
      <c r="H194" s="128" t="s">
        <v>870</v>
      </c>
      <c r="I194" s="129" t="s">
        <v>250</v>
      </c>
      <c r="J194" s="130" t="s">
        <v>491</v>
      </c>
      <c r="K194" s="131">
        <v>1</v>
      </c>
      <c r="L194" s="112" t="s">
        <v>152</v>
      </c>
      <c r="M194" s="111"/>
      <c r="N194" s="112" t="s">
        <v>307</v>
      </c>
      <c r="O194" s="18" t="str">
        <f>VLOOKUP(B194,ИНФО!$L$4:$T$172,3,0)</f>
        <v>Национальные</v>
      </c>
      <c r="P194" s="11" t="s">
        <v>72</v>
      </c>
      <c r="Q194" s="19">
        <f t="shared" si="8"/>
        <v>191</v>
      </c>
      <c r="R194" s="19" t="str">
        <f>VLOOKUP(B194,ИНФО!$L$4:$T$140,6,0)</f>
        <v>Қ.И. Сәтпаев атындағы Қазақ ұлттық техникалық зерттеу университеті</v>
      </c>
      <c r="S194" s="24" t="s">
        <v>154</v>
      </c>
      <c r="T194" s="13" t="s">
        <v>365</v>
      </c>
      <c r="U194" s="19" t="s">
        <v>260</v>
      </c>
      <c r="V194" s="13" t="s">
        <v>260</v>
      </c>
      <c r="W194" s="19" t="s">
        <v>260</v>
      </c>
      <c r="X194" s="43" t="str">
        <f t="shared" si="9"/>
        <v>Неғметова Тұрсынгүл Ержанқызы</v>
      </c>
      <c r="Y194" s="13" t="e">
        <f>VLOOKUP(J194,ИНФО!$Y$5:$AD$412,6,0)</f>
        <v>#N/A</v>
      </c>
      <c r="Z194" s="19" t="e">
        <f>VLOOKUP(J194,ИНФО!$Y$5:$AD$412,5,0)</f>
        <v>#N/A</v>
      </c>
      <c r="AA194" s="13">
        <f t="shared" si="10"/>
        <v>1</v>
      </c>
      <c r="AB194" s="25" t="str">
        <f>VLOOKUP(L194,ИНФО!$C$21:$D$24,2,0)</f>
        <v>вакант</v>
      </c>
      <c r="AC194" s="19">
        <f t="shared" si="11"/>
        <v>0</v>
      </c>
      <c r="AD194" s="19" t="str">
        <f>VLOOKUP(N194,ИНФО!$C$26:$D$38,2,0)</f>
        <v>А/Ш  квотасы</v>
      </c>
      <c r="AE194" s="12" t="str">
        <f>VLOOKUP(B194,ИНФО!$L$4:$T$172,8,0)</f>
        <v>Ұлттық</v>
      </c>
      <c r="AF194" s="11" t="s">
        <v>74</v>
      </c>
      <c r="AG194" s="16" t="e">
        <f>VLOOKUP(J194,ИНФО!$Y$5:$AD$413,7,0)</f>
        <v>#N/A</v>
      </c>
    </row>
    <row r="195" spans="1:33" ht="15.75" hidden="1" customHeight="1" x14ac:dyDescent="0.3">
      <c r="A195" s="90">
        <v>192</v>
      </c>
      <c r="B195" s="91" t="s">
        <v>821</v>
      </c>
      <c r="C195" s="92" t="s">
        <v>20</v>
      </c>
      <c r="D195" s="90" t="s">
        <v>260</v>
      </c>
      <c r="E195" s="93"/>
      <c r="F195" s="103"/>
      <c r="G195" s="94"/>
      <c r="H195" s="128" t="s">
        <v>871</v>
      </c>
      <c r="I195" s="129" t="s">
        <v>250</v>
      </c>
      <c r="J195" s="130" t="s">
        <v>364</v>
      </c>
      <c r="K195" s="131">
        <v>1</v>
      </c>
      <c r="L195" s="112" t="s">
        <v>152</v>
      </c>
      <c r="M195" s="111"/>
      <c r="N195" s="112" t="s">
        <v>145</v>
      </c>
      <c r="O195" s="18" t="str">
        <f>VLOOKUP(B195,ИНФО!$L$4:$T$172,3,0)</f>
        <v>Национальные</v>
      </c>
      <c r="P195" s="11" t="s">
        <v>72</v>
      </c>
      <c r="Q195" s="19">
        <f t="shared" si="8"/>
        <v>192</v>
      </c>
      <c r="R195" s="19" t="str">
        <f>VLOOKUP(B195,ИНФО!$L$4:$T$140,6,0)</f>
        <v>Қ.И. Сәтпаев атындағы Қазақ ұлттық техникалық зерттеу университеті</v>
      </c>
      <c r="S195" s="24" t="s">
        <v>154</v>
      </c>
      <c r="T195" s="13" t="s">
        <v>365</v>
      </c>
      <c r="U195" s="19" t="s">
        <v>260</v>
      </c>
      <c r="V195" s="13" t="s">
        <v>260</v>
      </c>
      <c r="W195" s="19" t="s">
        <v>260</v>
      </c>
      <c r="X195" s="19" t="str">
        <f t="shared" si="9"/>
        <v>Ережеп Елнар Рысбекұлы</v>
      </c>
      <c r="Y195" s="13" t="e">
        <f>VLOOKUP(J195,ИНФО!$Y$5:$AD$412,6,0)</f>
        <v>#N/A</v>
      </c>
      <c r="Z195" s="19" t="e">
        <f>VLOOKUP(J195,ИНФО!$Y$5:$AD$412,5,0)</f>
        <v>#N/A</v>
      </c>
      <c r="AA195" s="32">
        <f t="shared" si="10"/>
        <v>1</v>
      </c>
      <c r="AB195" s="25" t="str">
        <f>VLOOKUP(L195,ИНФО!$C$21:$D$24,2,0)</f>
        <v>вакант</v>
      </c>
      <c r="AC195" s="19">
        <f t="shared" si="11"/>
        <v>0</v>
      </c>
      <c r="AD195" s="19" t="str">
        <f>VLOOKUP(N195,ИНФО!$C$26:$D$38,2,0)</f>
        <v>Жай</v>
      </c>
      <c r="AE195" s="12" t="str">
        <f>VLOOKUP(B195,ИНФО!$L$4:$T$172,8,0)</f>
        <v>Ұлттық</v>
      </c>
      <c r="AF195" s="11" t="s">
        <v>74</v>
      </c>
      <c r="AG195" s="16" t="e">
        <f>VLOOKUP(J195,ИНФО!$Y$5:$AD$413,7,0)</f>
        <v>#N/A</v>
      </c>
    </row>
    <row r="196" spans="1:33" ht="15.75" hidden="1" customHeight="1" x14ac:dyDescent="0.3">
      <c r="A196" s="90">
        <v>193</v>
      </c>
      <c r="B196" s="91" t="s">
        <v>821</v>
      </c>
      <c r="C196" s="92" t="s">
        <v>20</v>
      </c>
      <c r="D196" s="90" t="s">
        <v>260</v>
      </c>
      <c r="E196" s="93"/>
      <c r="F196" s="103"/>
      <c r="G196" s="94"/>
      <c r="H196" s="128" t="s">
        <v>872</v>
      </c>
      <c r="I196" s="129" t="s">
        <v>250</v>
      </c>
      <c r="J196" s="130" t="s">
        <v>273</v>
      </c>
      <c r="K196" s="131">
        <v>1</v>
      </c>
      <c r="L196" s="112" t="s">
        <v>152</v>
      </c>
      <c r="M196" s="111"/>
      <c r="N196" s="112" t="s">
        <v>145</v>
      </c>
      <c r="O196" s="18" t="str">
        <f>VLOOKUP(B196,ИНФО!$L$4:$T$172,3,0)</f>
        <v>Национальные</v>
      </c>
      <c r="P196" s="11" t="s">
        <v>72</v>
      </c>
      <c r="Q196" s="19">
        <f t="shared" ref="Q196:Q259" si="12">A196</f>
        <v>193</v>
      </c>
      <c r="R196" s="19" t="str">
        <f>VLOOKUP(B196,ИНФО!$L$4:$T$140,6,0)</f>
        <v>Қ.И. Сәтпаев атындағы Қазақ ұлттық техникалық зерттеу университеті</v>
      </c>
      <c r="S196" s="24" t="s">
        <v>154</v>
      </c>
      <c r="T196" s="13" t="s">
        <v>274</v>
      </c>
      <c r="U196" s="19" t="s">
        <v>260</v>
      </c>
      <c r="V196" s="13" t="s">
        <v>260</v>
      </c>
      <c r="W196" s="19" t="s">
        <v>260</v>
      </c>
      <c r="X196" s="19" t="str">
        <f t="shared" ref="X196:X259" si="13">H196</f>
        <v>Мыңбай Бекарыс Даулетұлы</v>
      </c>
      <c r="Y196" s="13" t="e">
        <f>VLOOKUP(J196,ИНФО!$Y$5:$AD$412,6,0)</f>
        <v>#N/A</v>
      </c>
      <c r="Z196" s="19" t="e">
        <f>VLOOKUP(J196,ИНФО!$Y$5:$AD$412,5,0)</f>
        <v>#N/A</v>
      </c>
      <c r="AA196" s="32">
        <f t="shared" ref="AA196:AA259" si="14">K196</f>
        <v>1</v>
      </c>
      <c r="AB196" s="25" t="str">
        <f>VLOOKUP(L196,ИНФО!$C$21:$D$24,2,0)</f>
        <v>вакант</v>
      </c>
      <c r="AC196" s="19">
        <f t="shared" ref="AC196:AC259" si="15">M196</f>
        <v>0</v>
      </c>
      <c r="AD196" s="19" t="str">
        <f>VLOOKUP(N196,ИНФО!$C$26:$D$38,2,0)</f>
        <v>Жай</v>
      </c>
      <c r="AE196" s="12" t="str">
        <f>VLOOKUP(B196,ИНФО!$L$4:$T$172,8,0)</f>
        <v>Ұлттық</v>
      </c>
      <c r="AF196" s="11" t="s">
        <v>74</v>
      </c>
      <c r="AG196" s="16" t="e">
        <f>VLOOKUP(J196,ИНФО!$Y$5:$AD$413,7,0)</f>
        <v>#N/A</v>
      </c>
    </row>
    <row r="197" spans="1:33" ht="32.25" hidden="1" customHeight="1" x14ac:dyDescent="0.3">
      <c r="A197" s="90">
        <v>194</v>
      </c>
      <c r="B197" s="91" t="s">
        <v>821</v>
      </c>
      <c r="C197" s="92" t="s">
        <v>20</v>
      </c>
      <c r="D197" s="90" t="s">
        <v>260</v>
      </c>
      <c r="E197" s="93"/>
      <c r="F197" s="103"/>
      <c r="G197" s="94"/>
      <c r="H197" s="128" t="s">
        <v>873</v>
      </c>
      <c r="I197" s="129" t="s">
        <v>250</v>
      </c>
      <c r="J197" s="130" t="s">
        <v>409</v>
      </c>
      <c r="K197" s="131">
        <v>1</v>
      </c>
      <c r="L197" s="112" t="s">
        <v>152</v>
      </c>
      <c r="M197" s="111"/>
      <c r="N197" s="112" t="s">
        <v>302</v>
      </c>
      <c r="O197" s="18" t="str">
        <f>VLOOKUP(B197,ИНФО!$L$4:$T$172,3,0)</f>
        <v>Национальные</v>
      </c>
      <c r="P197" s="11" t="s">
        <v>72</v>
      </c>
      <c r="Q197" s="19">
        <f t="shared" si="12"/>
        <v>194</v>
      </c>
      <c r="R197" s="19" t="str">
        <f>VLOOKUP(B197,ИНФО!$L$4:$T$140,6,0)</f>
        <v>Қ.И. Сәтпаев атындағы Қазақ ұлттық техникалық зерттеу университеті</v>
      </c>
      <c r="S197" s="24" t="s">
        <v>154</v>
      </c>
      <c r="T197" s="13" t="s">
        <v>274</v>
      </c>
      <c r="U197" s="19" t="s">
        <v>260</v>
      </c>
      <c r="V197" s="13" t="s">
        <v>260</v>
      </c>
      <c r="W197" s="19" t="s">
        <v>260</v>
      </c>
      <c r="X197" s="19" t="str">
        <f t="shared" si="13"/>
        <v xml:space="preserve">Бертанов Адилет Сейдали угли </v>
      </c>
      <c r="Y197" s="13" t="e">
        <f>VLOOKUP(J197,ИНФО!$Y$5:$AD$412,6,0)</f>
        <v>#N/A</v>
      </c>
      <c r="Z197" s="19" t="e">
        <f>VLOOKUP(J197,ИНФО!$Y$5:$AD$412,5,0)</f>
        <v>#N/A</v>
      </c>
      <c r="AA197" s="32">
        <f t="shared" si="14"/>
        <v>1</v>
      </c>
      <c r="AB197" s="25" t="str">
        <f>VLOOKUP(L197,ИНФО!$C$21:$D$24,2,0)</f>
        <v>вакант</v>
      </c>
      <c r="AC197" s="19">
        <f t="shared" si="15"/>
        <v>0</v>
      </c>
      <c r="AD197" s="19" t="str">
        <f>VLOOKUP(N197,ИНФО!$C$26:$D$38,2,0)</f>
        <v>Диаспора(Қазақстан Республикасының азаматы болып табылмайтын ұлты қазақ адамдарға квота (4 %))</v>
      </c>
      <c r="AE197" s="12" t="str">
        <f>VLOOKUP(B197,ИНФО!$L$4:$T$172,8,0)</f>
        <v>Ұлттық</v>
      </c>
      <c r="AF197" s="11" t="s">
        <v>74</v>
      </c>
      <c r="AG197" s="16" t="e">
        <f>VLOOKUP(J197,ИНФО!$Y$5:$AD$413,7,0)</f>
        <v>#N/A</v>
      </c>
    </row>
    <row r="198" spans="1:33" ht="15.75" hidden="1" customHeight="1" x14ac:dyDescent="0.3">
      <c r="A198" s="90">
        <v>195</v>
      </c>
      <c r="B198" s="91" t="s">
        <v>821</v>
      </c>
      <c r="C198" s="92" t="s">
        <v>20</v>
      </c>
      <c r="D198" s="90" t="s">
        <v>260</v>
      </c>
      <c r="E198" s="93"/>
      <c r="F198" s="103"/>
      <c r="G198" s="94"/>
      <c r="H198" s="128" t="s">
        <v>874</v>
      </c>
      <c r="I198" s="129" t="s">
        <v>250</v>
      </c>
      <c r="J198" s="130" t="s">
        <v>409</v>
      </c>
      <c r="K198" s="131">
        <v>1</v>
      </c>
      <c r="L198" s="112" t="s">
        <v>152</v>
      </c>
      <c r="M198" s="111"/>
      <c r="N198" s="112" t="s">
        <v>307</v>
      </c>
      <c r="O198" s="18" t="str">
        <f>VLOOKUP(B198,ИНФО!$L$4:$T$172,3,0)</f>
        <v>Национальные</v>
      </c>
      <c r="P198" s="11" t="s">
        <v>72</v>
      </c>
      <c r="Q198" s="19">
        <f t="shared" si="12"/>
        <v>195</v>
      </c>
      <c r="R198" s="19" t="str">
        <f>VLOOKUP(B198,ИНФО!$L$4:$T$140,6,0)</f>
        <v>Қ.И. Сәтпаев атындағы Қазақ ұлттық техникалық зерттеу университеті</v>
      </c>
      <c r="S198" s="24" t="s">
        <v>154</v>
      </c>
      <c r="T198" s="13" t="s">
        <v>274</v>
      </c>
      <c r="U198" s="19" t="s">
        <v>260</v>
      </c>
      <c r="V198" s="13" t="s">
        <v>260</v>
      </c>
      <c r="W198" s="19" t="s">
        <v>260</v>
      </c>
      <c r="X198" s="19" t="str">
        <f t="shared" si="13"/>
        <v>Арибханов Азизхан Бабирханович</v>
      </c>
      <c r="Y198" s="13" t="e">
        <f>VLOOKUP(J198,ИНФО!$Y$5:$AD$412,6,0)</f>
        <v>#N/A</v>
      </c>
      <c r="Z198" s="19" t="e">
        <f>VLOOKUP(J198,ИНФО!$Y$5:$AD$412,5,0)</f>
        <v>#N/A</v>
      </c>
      <c r="AA198" s="32">
        <f t="shared" si="14"/>
        <v>1</v>
      </c>
      <c r="AB198" s="25" t="str">
        <f>VLOOKUP(L198,ИНФО!$C$21:$D$24,2,0)</f>
        <v>вакант</v>
      </c>
      <c r="AC198" s="19">
        <f t="shared" si="15"/>
        <v>0</v>
      </c>
      <c r="AD198" s="19" t="str">
        <f>VLOOKUP(N198,ИНФО!$C$26:$D$38,2,0)</f>
        <v>А/Ш  квотасы</v>
      </c>
      <c r="AE198" s="12" t="str">
        <f>VLOOKUP(B198,ИНФО!$L$4:$T$172,8,0)</f>
        <v>Ұлттық</v>
      </c>
      <c r="AF198" s="11" t="s">
        <v>74</v>
      </c>
      <c r="AG198" s="16" t="e">
        <f>VLOOKUP(J198,ИНФО!$Y$5:$AD$413,7,0)</f>
        <v>#N/A</v>
      </c>
    </row>
    <row r="199" spans="1:33" ht="15.75" hidden="1" customHeight="1" x14ac:dyDescent="0.3">
      <c r="A199" s="90">
        <v>196</v>
      </c>
      <c r="B199" s="91" t="s">
        <v>821</v>
      </c>
      <c r="C199" s="92" t="s">
        <v>20</v>
      </c>
      <c r="D199" s="90" t="s">
        <v>260</v>
      </c>
      <c r="E199" s="93"/>
      <c r="F199" s="103"/>
      <c r="G199" s="94"/>
      <c r="H199" s="128" t="s">
        <v>875</v>
      </c>
      <c r="I199" s="129" t="s">
        <v>250</v>
      </c>
      <c r="J199" s="130" t="s">
        <v>409</v>
      </c>
      <c r="K199" s="131">
        <v>1</v>
      </c>
      <c r="L199" s="112" t="s">
        <v>152</v>
      </c>
      <c r="M199" s="111"/>
      <c r="N199" s="112" t="s">
        <v>302</v>
      </c>
      <c r="O199" s="18" t="str">
        <f>VLOOKUP(B199,ИНФО!$L$4:$T$172,3,0)</f>
        <v>Национальные</v>
      </c>
      <c r="P199" s="11" t="s">
        <v>72</v>
      </c>
      <c r="Q199" s="19">
        <f t="shared" si="12"/>
        <v>196</v>
      </c>
      <c r="R199" s="19" t="str">
        <f>VLOOKUP(B199,ИНФО!$L$4:$T$140,6,0)</f>
        <v>Қ.И. Сәтпаев атындағы Қазақ ұлттық техникалық зерттеу университеті</v>
      </c>
      <c r="S199" s="24" t="s">
        <v>154</v>
      </c>
      <c r="T199" s="13" t="s">
        <v>274</v>
      </c>
      <c r="U199" s="19" t="s">
        <v>260</v>
      </c>
      <c r="V199" s="13" t="s">
        <v>260</v>
      </c>
      <c r="W199" s="19" t="s">
        <v>260</v>
      </c>
      <c r="X199" s="19" t="str">
        <f t="shared" si="13"/>
        <v>Оразбаев Кадирбек Жаксибайуғли</v>
      </c>
      <c r="Y199" s="13" t="e">
        <f>VLOOKUP(J199,ИНФО!$Y$5:$AD$412,6,0)</f>
        <v>#N/A</v>
      </c>
      <c r="Z199" s="19" t="e">
        <f>VLOOKUP(J199,ИНФО!$Y$5:$AD$412,5,0)</f>
        <v>#N/A</v>
      </c>
      <c r="AA199" s="13">
        <f t="shared" si="14"/>
        <v>1</v>
      </c>
      <c r="AB199" s="25" t="str">
        <f>VLOOKUP(L199,ИНФО!$C$21:$D$24,2,0)</f>
        <v>вакант</v>
      </c>
      <c r="AC199" s="19">
        <f t="shared" si="15"/>
        <v>0</v>
      </c>
      <c r="AD199" s="19" t="str">
        <f>VLOOKUP(N199,ИНФО!$C$26:$D$38,2,0)</f>
        <v>Диаспора(Қазақстан Республикасының азаматы болып табылмайтын ұлты қазақ адамдарға квота (4 %))</v>
      </c>
      <c r="AE199" s="12" t="str">
        <f>VLOOKUP(B199,ИНФО!$L$4:$T$172,8,0)</f>
        <v>Ұлттық</v>
      </c>
      <c r="AF199" s="11" t="s">
        <v>74</v>
      </c>
      <c r="AG199" s="16" t="e">
        <f>VLOOKUP(J199,ИНФО!$Y$5:$AD$413,7,0)</f>
        <v>#N/A</v>
      </c>
    </row>
    <row r="200" spans="1:33" ht="15.75" hidden="1" customHeight="1" x14ac:dyDescent="0.3">
      <c r="A200" s="90">
        <v>197</v>
      </c>
      <c r="B200" s="91" t="s">
        <v>821</v>
      </c>
      <c r="C200" s="92" t="s">
        <v>20</v>
      </c>
      <c r="D200" s="90" t="s">
        <v>260</v>
      </c>
      <c r="E200" s="93"/>
      <c r="F200" s="103"/>
      <c r="G200" s="94"/>
      <c r="H200" s="132" t="s">
        <v>876</v>
      </c>
      <c r="I200" s="129" t="s">
        <v>250</v>
      </c>
      <c r="J200" s="130" t="s">
        <v>364</v>
      </c>
      <c r="K200" s="133">
        <v>1</v>
      </c>
      <c r="L200" s="112" t="s">
        <v>152</v>
      </c>
      <c r="M200" s="111"/>
      <c r="N200" s="112" t="s">
        <v>145</v>
      </c>
      <c r="O200" s="18" t="str">
        <f>VLOOKUP(B200,ИНФО!$L$4:$T$172,3,0)</f>
        <v>Национальные</v>
      </c>
      <c r="P200" s="11" t="s">
        <v>72</v>
      </c>
      <c r="Q200" s="19">
        <f t="shared" si="12"/>
        <v>197</v>
      </c>
      <c r="R200" s="19" t="str">
        <f>VLOOKUP(B200,ИНФО!$L$4:$T$140,6,0)</f>
        <v>Қ.И. Сәтпаев атындағы Қазақ ұлттық техникалық зерттеу университеті</v>
      </c>
      <c r="S200" s="24" t="s">
        <v>154</v>
      </c>
      <c r="T200" s="13" t="s">
        <v>365</v>
      </c>
      <c r="U200" s="19" t="s">
        <v>260</v>
      </c>
      <c r="V200" s="13" t="s">
        <v>260</v>
      </c>
      <c r="W200" s="19" t="s">
        <v>260</v>
      </c>
      <c r="X200" s="19" t="str">
        <f t="shared" si="13"/>
        <v>Бахтиярова Назерке Тлегенқызы</v>
      </c>
      <c r="Y200" s="13" t="e">
        <f>VLOOKUP(J200,ИНФО!$Y$5:$AD$412,6,0)</f>
        <v>#N/A</v>
      </c>
      <c r="Z200" s="19" t="e">
        <f>VLOOKUP(J200,ИНФО!$Y$5:$AD$412,5,0)</f>
        <v>#N/A</v>
      </c>
      <c r="AA200" s="13">
        <f t="shared" si="14"/>
        <v>1</v>
      </c>
      <c r="AB200" s="25" t="str">
        <f>VLOOKUP(L200,ИНФО!$C$21:$D$24,2,0)</f>
        <v>вакант</v>
      </c>
      <c r="AC200" s="19">
        <f t="shared" si="15"/>
        <v>0</v>
      </c>
      <c r="AD200" s="19" t="str">
        <f>VLOOKUP(N200,ИНФО!$C$26:$D$38,2,0)</f>
        <v>Жай</v>
      </c>
      <c r="AE200" s="12" t="str">
        <f>VLOOKUP(B200,ИНФО!$L$4:$T$172,8,0)</f>
        <v>Ұлттық</v>
      </c>
      <c r="AF200" s="11" t="s">
        <v>74</v>
      </c>
      <c r="AG200" s="16" t="e">
        <f>VLOOKUP(J200,ИНФО!$Y$5:$AD$413,7,0)</f>
        <v>#N/A</v>
      </c>
    </row>
    <row r="201" spans="1:33" ht="15.75" hidden="1" customHeight="1" x14ac:dyDescent="0.3">
      <c r="A201" s="90">
        <v>198</v>
      </c>
      <c r="B201" s="91" t="s">
        <v>821</v>
      </c>
      <c r="C201" s="92" t="s">
        <v>20</v>
      </c>
      <c r="D201" s="90" t="s">
        <v>260</v>
      </c>
      <c r="E201" s="93"/>
      <c r="F201" s="103"/>
      <c r="G201" s="94"/>
      <c r="H201" s="128" t="s">
        <v>877</v>
      </c>
      <c r="I201" s="129" t="s">
        <v>250</v>
      </c>
      <c r="J201" s="130" t="s">
        <v>315</v>
      </c>
      <c r="K201" s="131">
        <v>1</v>
      </c>
      <c r="L201" s="112" t="s">
        <v>152</v>
      </c>
      <c r="M201" s="111"/>
      <c r="N201" s="112" t="s">
        <v>145</v>
      </c>
      <c r="O201" s="18" t="str">
        <f>VLOOKUP(B201,ИНФО!$L$4:$T$172,3,0)</f>
        <v>Национальные</v>
      </c>
      <c r="P201" s="11" t="s">
        <v>72</v>
      </c>
      <c r="Q201" s="19">
        <f t="shared" si="12"/>
        <v>198</v>
      </c>
      <c r="R201" s="19" t="str">
        <f>VLOOKUP(B201,ИНФО!$L$4:$T$140,6,0)</f>
        <v>Қ.И. Сәтпаев атындағы Қазақ ұлттық техникалық зерттеу университеті</v>
      </c>
      <c r="S201" s="24" t="s">
        <v>154</v>
      </c>
      <c r="T201" s="13" t="s">
        <v>274</v>
      </c>
      <c r="U201" s="19" t="s">
        <v>260</v>
      </c>
      <c r="V201" s="13" t="s">
        <v>260</v>
      </c>
      <c r="W201" s="19" t="s">
        <v>260</v>
      </c>
      <c r="X201" s="19" t="str">
        <f t="shared" si="13"/>
        <v>Бегалы Бақдәулет Сундетұлы</v>
      </c>
      <c r="Y201" s="13" t="e">
        <f>VLOOKUP(J201,ИНФО!$Y$5:$AD$412,6,0)</f>
        <v>#N/A</v>
      </c>
      <c r="Z201" s="19" t="e">
        <f>VLOOKUP(J201,ИНФО!$Y$5:$AD$412,5,0)</f>
        <v>#N/A</v>
      </c>
      <c r="AA201" s="13">
        <f t="shared" si="14"/>
        <v>1</v>
      </c>
      <c r="AB201" s="25" t="str">
        <f>VLOOKUP(L201,ИНФО!$C$21:$D$24,2,0)</f>
        <v>вакант</v>
      </c>
      <c r="AC201" s="19">
        <f t="shared" si="15"/>
        <v>0</v>
      </c>
      <c r="AD201" s="19" t="str">
        <f>VLOOKUP(N201,ИНФО!$C$26:$D$38,2,0)</f>
        <v>Жай</v>
      </c>
      <c r="AE201" s="12" t="str">
        <f>VLOOKUP(B201,ИНФО!$L$4:$T$172,8,0)</f>
        <v>Ұлттық</v>
      </c>
      <c r="AF201" s="11" t="s">
        <v>74</v>
      </c>
      <c r="AG201" s="16" t="e">
        <f>VLOOKUP(J201,ИНФО!$Y$5:$AD$413,7,0)</f>
        <v>#N/A</v>
      </c>
    </row>
    <row r="202" spans="1:33" ht="15.75" hidden="1" customHeight="1" x14ac:dyDescent="0.3">
      <c r="A202" s="90">
        <v>199</v>
      </c>
      <c r="B202" s="91" t="s">
        <v>821</v>
      </c>
      <c r="C202" s="92" t="s">
        <v>20</v>
      </c>
      <c r="D202" s="90" t="s">
        <v>260</v>
      </c>
      <c r="E202" s="93"/>
      <c r="F202" s="103"/>
      <c r="G202" s="94"/>
      <c r="H202" s="128" t="s">
        <v>878</v>
      </c>
      <c r="I202" s="129" t="s">
        <v>250</v>
      </c>
      <c r="J202" s="130" t="s">
        <v>364</v>
      </c>
      <c r="K202" s="131">
        <v>1</v>
      </c>
      <c r="L202" s="112" t="s">
        <v>152</v>
      </c>
      <c r="M202" s="111"/>
      <c r="N202" s="112" t="s">
        <v>145</v>
      </c>
      <c r="O202" s="18" t="str">
        <f>VLOOKUP(B202,ИНФО!$L$4:$T$172,3,0)</f>
        <v>Национальные</v>
      </c>
      <c r="P202" s="11" t="s">
        <v>72</v>
      </c>
      <c r="Q202" s="19">
        <f t="shared" si="12"/>
        <v>199</v>
      </c>
      <c r="R202" s="19" t="str">
        <f>VLOOKUP(B202,ИНФО!$L$4:$T$140,6,0)</f>
        <v>Қ.И. Сәтпаев атындағы Қазақ ұлттық техникалық зерттеу университеті</v>
      </c>
      <c r="S202" s="24" t="s">
        <v>154</v>
      </c>
      <c r="T202" s="13" t="s">
        <v>365</v>
      </c>
      <c r="U202" s="19" t="s">
        <v>260</v>
      </c>
      <c r="V202" s="13" t="s">
        <v>260</v>
      </c>
      <c r="W202" s="19" t="s">
        <v>260</v>
      </c>
      <c r="X202" s="19" t="str">
        <f t="shared" si="13"/>
        <v>Емелбаев Бекзат Қайратұлы</v>
      </c>
      <c r="Y202" s="13" t="e">
        <f>VLOOKUP(J202,ИНФО!$Y$5:$AD$412,6,0)</f>
        <v>#N/A</v>
      </c>
      <c r="Z202" s="19" t="e">
        <f>VLOOKUP(J202,ИНФО!$Y$5:$AD$412,5,0)</f>
        <v>#N/A</v>
      </c>
      <c r="AA202" s="13">
        <f t="shared" si="14"/>
        <v>1</v>
      </c>
      <c r="AB202" s="25" t="str">
        <f>VLOOKUP(L202,ИНФО!$C$21:$D$24,2,0)</f>
        <v>вакант</v>
      </c>
      <c r="AC202" s="19">
        <f t="shared" si="15"/>
        <v>0</v>
      </c>
      <c r="AD202" s="19" t="str">
        <f>VLOOKUP(N202,ИНФО!$C$26:$D$38,2,0)</f>
        <v>Жай</v>
      </c>
      <c r="AE202" s="12" t="str">
        <f>VLOOKUP(B202,ИНФО!$L$4:$T$172,8,0)</f>
        <v>Ұлттық</v>
      </c>
      <c r="AF202" s="11" t="s">
        <v>74</v>
      </c>
      <c r="AG202" s="16" t="e">
        <f>VLOOKUP(J202,ИНФО!$Y$5:$AD$413,7,0)</f>
        <v>#N/A</v>
      </c>
    </row>
    <row r="203" spans="1:33" ht="15.75" hidden="1" customHeight="1" x14ac:dyDescent="0.3">
      <c r="A203" s="90">
        <v>200</v>
      </c>
      <c r="B203" s="91" t="s">
        <v>821</v>
      </c>
      <c r="C203" s="92" t="s">
        <v>20</v>
      </c>
      <c r="D203" s="90" t="s">
        <v>260</v>
      </c>
      <c r="E203" s="93"/>
      <c r="F203" s="103"/>
      <c r="G203" s="94"/>
      <c r="H203" s="128" t="s">
        <v>879</v>
      </c>
      <c r="I203" s="129" t="s">
        <v>250</v>
      </c>
      <c r="J203" s="130" t="s">
        <v>251</v>
      </c>
      <c r="K203" s="131">
        <v>1</v>
      </c>
      <c r="L203" s="112" t="s">
        <v>152</v>
      </c>
      <c r="M203" s="111"/>
      <c r="N203" s="112" t="s">
        <v>145</v>
      </c>
      <c r="O203" s="18" t="str">
        <f>VLOOKUP(B203,ИНФО!$L$4:$T$172,3,0)</f>
        <v>Национальные</v>
      </c>
      <c r="P203" s="11" t="s">
        <v>72</v>
      </c>
      <c r="Q203" s="19">
        <f t="shared" si="12"/>
        <v>200</v>
      </c>
      <c r="R203" s="19" t="str">
        <f>VLOOKUP(B203,ИНФО!$L$4:$T$140,6,0)</f>
        <v>Қ.И. Сәтпаев атындағы Қазақ ұлттық техникалық зерттеу университеті</v>
      </c>
      <c r="S203" s="24" t="s">
        <v>154</v>
      </c>
      <c r="T203" s="13" t="s">
        <v>252</v>
      </c>
      <c r="U203" s="19" t="s">
        <v>260</v>
      </c>
      <c r="V203" s="13" t="s">
        <v>260</v>
      </c>
      <c r="W203" s="19" t="s">
        <v>260</v>
      </c>
      <c r="X203" s="19" t="str">
        <f t="shared" si="13"/>
        <v>Имантаев Арман Сакенович</v>
      </c>
      <c r="Y203" s="13" t="e">
        <f>VLOOKUP(J203,ИНФО!$Y$5:$AD$412,6,0)</f>
        <v>#N/A</v>
      </c>
      <c r="Z203" s="19" t="e">
        <f>VLOOKUP(J203,ИНФО!$Y$5:$AD$412,5,0)</f>
        <v>#N/A</v>
      </c>
      <c r="AA203" s="13">
        <f t="shared" si="14"/>
        <v>1</v>
      </c>
      <c r="AB203" s="25" t="str">
        <f>VLOOKUP(L203,ИНФО!$C$21:$D$24,2,0)</f>
        <v>вакант</v>
      </c>
      <c r="AC203" s="19">
        <f t="shared" si="15"/>
        <v>0</v>
      </c>
      <c r="AD203" s="19" t="str">
        <f>VLOOKUP(N203,ИНФО!$C$26:$D$38,2,0)</f>
        <v>Жай</v>
      </c>
      <c r="AE203" s="12" t="str">
        <f>VLOOKUP(B203,ИНФО!$L$4:$T$172,8,0)</f>
        <v>Ұлттық</v>
      </c>
      <c r="AF203" s="11" t="s">
        <v>74</v>
      </c>
      <c r="AG203" s="16" t="e">
        <f>VLOOKUP(J203,ИНФО!$Y$5:$AD$413,7,0)</f>
        <v>#N/A</v>
      </c>
    </row>
    <row r="204" spans="1:33" ht="15.75" hidden="1" customHeight="1" x14ac:dyDescent="0.3">
      <c r="A204" s="90">
        <v>201</v>
      </c>
      <c r="B204" s="91" t="s">
        <v>821</v>
      </c>
      <c r="C204" s="92" t="s">
        <v>20</v>
      </c>
      <c r="D204" s="90" t="s">
        <v>260</v>
      </c>
      <c r="E204" s="93"/>
      <c r="F204" s="103"/>
      <c r="G204" s="94"/>
      <c r="H204" s="128" t="s">
        <v>880</v>
      </c>
      <c r="I204" s="129" t="s">
        <v>250</v>
      </c>
      <c r="J204" s="130" t="s">
        <v>409</v>
      </c>
      <c r="K204" s="131">
        <v>1</v>
      </c>
      <c r="L204" s="112" t="s">
        <v>152</v>
      </c>
      <c r="M204" s="111"/>
      <c r="N204" s="112" t="s">
        <v>145</v>
      </c>
      <c r="O204" s="18" t="str">
        <f>VLOOKUP(B204,ИНФО!$L$4:$T$172,3,0)</f>
        <v>Национальные</v>
      </c>
      <c r="P204" s="11" t="s">
        <v>72</v>
      </c>
      <c r="Q204" s="19">
        <f t="shared" si="12"/>
        <v>201</v>
      </c>
      <c r="R204" s="19" t="str">
        <f>VLOOKUP(B204,ИНФО!$L$4:$T$140,6,0)</f>
        <v>Қ.И. Сәтпаев атындағы Қазақ ұлттық техникалық зерттеу университеті</v>
      </c>
      <c r="S204" s="24" t="s">
        <v>154</v>
      </c>
      <c r="T204" s="13" t="s">
        <v>274</v>
      </c>
      <c r="U204" s="19" t="s">
        <v>260</v>
      </c>
      <c r="V204" s="13" t="s">
        <v>260</v>
      </c>
      <c r="W204" s="19" t="s">
        <v>260</v>
      </c>
      <c r="X204" s="19" t="str">
        <f t="shared" si="13"/>
        <v xml:space="preserve">Кеншибек Орынбай Бауыржанұлы </v>
      </c>
      <c r="Y204" s="13" t="e">
        <f>VLOOKUP(J204,ИНФО!$Y$5:$AD$412,6,0)</f>
        <v>#N/A</v>
      </c>
      <c r="Z204" s="19" t="e">
        <f>VLOOKUP(J204,ИНФО!$Y$5:$AD$412,5,0)</f>
        <v>#N/A</v>
      </c>
      <c r="AA204" s="13">
        <f t="shared" si="14"/>
        <v>1</v>
      </c>
      <c r="AB204" s="25" t="str">
        <f>VLOOKUP(L204,ИНФО!$C$21:$D$24,2,0)</f>
        <v>вакант</v>
      </c>
      <c r="AC204" s="19">
        <f t="shared" si="15"/>
        <v>0</v>
      </c>
      <c r="AD204" s="19" t="str">
        <f>VLOOKUP(N204,ИНФО!$C$26:$D$38,2,0)</f>
        <v>Жай</v>
      </c>
      <c r="AE204" s="12" t="str">
        <f>VLOOKUP(B204,ИНФО!$L$4:$T$172,8,0)</f>
        <v>Ұлттық</v>
      </c>
      <c r="AF204" s="11" t="s">
        <v>74</v>
      </c>
      <c r="AG204" s="16" t="e">
        <f>VLOOKUP(J204,ИНФО!$Y$5:$AD$413,7,0)</f>
        <v>#N/A</v>
      </c>
    </row>
    <row r="205" spans="1:33" ht="15.75" hidden="1" customHeight="1" x14ac:dyDescent="0.3">
      <c r="A205" s="90">
        <v>202</v>
      </c>
      <c r="B205" s="91" t="s">
        <v>821</v>
      </c>
      <c r="C205" s="92" t="s">
        <v>20</v>
      </c>
      <c r="D205" s="90" t="s">
        <v>260</v>
      </c>
      <c r="E205" s="93"/>
      <c r="F205" s="103"/>
      <c r="G205" s="94"/>
      <c r="H205" s="128" t="s">
        <v>881</v>
      </c>
      <c r="I205" s="129" t="s">
        <v>250</v>
      </c>
      <c r="J205" s="130" t="s">
        <v>251</v>
      </c>
      <c r="K205" s="131">
        <v>1</v>
      </c>
      <c r="L205" s="112" t="s">
        <v>152</v>
      </c>
      <c r="M205" s="111"/>
      <c r="N205" s="112" t="s">
        <v>145</v>
      </c>
      <c r="O205" s="18" t="str">
        <f>VLOOKUP(B205,ИНФО!$L$4:$T$172,3,0)</f>
        <v>Национальные</v>
      </c>
      <c r="P205" s="11" t="s">
        <v>72</v>
      </c>
      <c r="Q205" s="19">
        <f t="shared" si="12"/>
        <v>202</v>
      </c>
      <c r="R205" s="19" t="str">
        <f>VLOOKUP(B205,ИНФО!$L$4:$T$140,6,0)</f>
        <v>Қ.И. Сәтпаев атындағы Қазақ ұлттық техникалық зерттеу университеті</v>
      </c>
      <c r="S205" s="24" t="s">
        <v>154</v>
      </c>
      <c r="T205" s="13" t="s">
        <v>252</v>
      </c>
      <c r="U205" s="19" t="s">
        <v>260</v>
      </c>
      <c r="V205" s="13" t="s">
        <v>260</v>
      </c>
      <c r="W205" s="19" t="s">
        <v>260</v>
      </c>
      <c r="X205" s="19" t="str">
        <f t="shared" si="13"/>
        <v>Керімқұл Бақдәулет Лесбекұлы</v>
      </c>
      <c r="Y205" s="13" t="e">
        <f>VLOOKUP(J205,ИНФО!$Y$5:$AD$412,6,0)</f>
        <v>#N/A</v>
      </c>
      <c r="Z205" s="19" t="e">
        <f>VLOOKUP(J205,ИНФО!$Y$5:$AD$412,5,0)</f>
        <v>#N/A</v>
      </c>
      <c r="AA205" s="13">
        <f t="shared" si="14"/>
        <v>1</v>
      </c>
      <c r="AB205" s="25" t="str">
        <f>VLOOKUP(L205,ИНФО!$C$21:$D$24,2,0)</f>
        <v>вакант</v>
      </c>
      <c r="AC205" s="19">
        <f t="shared" si="15"/>
        <v>0</v>
      </c>
      <c r="AD205" s="19" t="str">
        <f>VLOOKUP(N205,ИНФО!$C$26:$D$38,2,0)</f>
        <v>Жай</v>
      </c>
      <c r="AE205" s="12" t="str">
        <f>VLOOKUP(B205,ИНФО!$L$4:$T$172,8,0)</f>
        <v>Ұлттық</v>
      </c>
      <c r="AF205" s="11" t="s">
        <v>74</v>
      </c>
      <c r="AG205" s="16" t="e">
        <f>VLOOKUP(J205,ИНФО!$Y$5:$AD$413,7,0)</f>
        <v>#N/A</v>
      </c>
    </row>
    <row r="206" spans="1:33" ht="15.75" hidden="1" customHeight="1" x14ac:dyDescent="0.3">
      <c r="A206" s="90">
        <v>203</v>
      </c>
      <c r="B206" s="91" t="s">
        <v>821</v>
      </c>
      <c r="C206" s="92" t="s">
        <v>20</v>
      </c>
      <c r="D206" s="90" t="s">
        <v>260</v>
      </c>
      <c r="E206" s="93"/>
      <c r="F206" s="103"/>
      <c r="G206" s="94"/>
      <c r="H206" s="128" t="s">
        <v>882</v>
      </c>
      <c r="I206" s="129" t="s">
        <v>250</v>
      </c>
      <c r="J206" s="130" t="s">
        <v>364</v>
      </c>
      <c r="K206" s="131">
        <v>1</v>
      </c>
      <c r="L206" s="112" t="s">
        <v>152</v>
      </c>
      <c r="M206" s="111"/>
      <c r="N206" s="112" t="s">
        <v>145</v>
      </c>
      <c r="O206" s="18" t="str">
        <f>VLOOKUP(B206,ИНФО!$L$4:$T$172,3,0)</f>
        <v>Национальные</v>
      </c>
      <c r="P206" s="11" t="s">
        <v>72</v>
      </c>
      <c r="Q206" s="19">
        <f t="shared" si="12"/>
        <v>203</v>
      </c>
      <c r="R206" s="19" t="str">
        <f>VLOOKUP(B206,ИНФО!$L$4:$T$140,6,0)</f>
        <v>Қ.И. Сәтпаев атындағы Қазақ ұлттық техникалық зерттеу университеті</v>
      </c>
      <c r="S206" s="24" t="s">
        <v>154</v>
      </c>
      <c r="T206" s="13" t="s">
        <v>365</v>
      </c>
      <c r="U206" s="19" t="s">
        <v>260</v>
      </c>
      <c r="V206" s="13" t="s">
        <v>260</v>
      </c>
      <c r="W206" s="19" t="s">
        <v>260</v>
      </c>
      <c r="X206" s="19" t="str">
        <f t="shared" si="13"/>
        <v xml:space="preserve">Кушербай Нұрғиса </v>
      </c>
      <c r="Y206" s="13" t="e">
        <f>VLOOKUP(J206,ИНФО!$Y$5:$AD$412,6,0)</f>
        <v>#N/A</v>
      </c>
      <c r="Z206" s="19" t="e">
        <f>VLOOKUP(J206,ИНФО!$Y$5:$AD$412,5,0)</f>
        <v>#N/A</v>
      </c>
      <c r="AA206" s="13">
        <f t="shared" si="14"/>
        <v>1</v>
      </c>
      <c r="AB206" s="25" t="str">
        <f>VLOOKUP(L206,ИНФО!$C$21:$D$24,2,0)</f>
        <v>вакант</v>
      </c>
      <c r="AC206" s="19">
        <f t="shared" si="15"/>
        <v>0</v>
      </c>
      <c r="AD206" s="19" t="str">
        <f>VLOOKUP(N206,ИНФО!$C$26:$D$38,2,0)</f>
        <v>Жай</v>
      </c>
      <c r="AE206" s="12" t="str">
        <f>VLOOKUP(B206,ИНФО!$L$4:$T$172,8,0)</f>
        <v>Ұлттық</v>
      </c>
      <c r="AF206" s="11" t="s">
        <v>74</v>
      </c>
      <c r="AG206" s="16" t="e">
        <f>VLOOKUP(J206,ИНФО!$Y$5:$AD$413,7,0)</f>
        <v>#N/A</v>
      </c>
    </row>
    <row r="207" spans="1:33" ht="15.75" hidden="1" customHeight="1" x14ac:dyDescent="0.3">
      <c r="A207" s="90">
        <v>204</v>
      </c>
      <c r="B207" s="91" t="s">
        <v>821</v>
      </c>
      <c r="C207" s="92" t="s">
        <v>20</v>
      </c>
      <c r="D207" s="90" t="s">
        <v>260</v>
      </c>
      <c r="E207" s="93"/>
      <c r="F207" s="103"/>
      <c r="G207" s="94"/>
      <c r="H207" s="128" t="s">
        <v>883</v>
      </c>
      <c r="I207" s="129" t="s">
        <v>250</v>
      </c>
      <c r="J207" s="130" t="s">
        <v>251</v>
      </c>
      <c r="K207" s="131">
        <v>1</v>
      </c>
      <c r="L207" s="112" t="s">
        <v>152</v>
      </c>
      <c r="M207" s="111"/>
      <c r="N207" s="112" t="s">
        <v>145</v>
      </c>
      <c r="O207" s="18" t="str">
        <f>VLOOKUP(B207,ИНФО!$L$4:$T$172,3,0)</f>
        <v>Национальные</v>
      </c>
      <c r="P207" s="11" t="s">
        <v>72</v>
      </c>
      <c r="Q207" s="19">
        <f t="shared" si="12"/>
        <v>204</v>
      </c>
      <c r="R207" s="19" t="str">
        <f>VLOOKUP(B207,ИНФО!$L$4:$T$140,6,0)</f>
        <v>Қ.И. Сәтпаев атындағы Қазақ ұлттық техникалық зерттеу университеті</v>
      </c>
      <c r="S207" s="24" t="s">
        <v>154</v>
      </c>
      <c r="T207" s="13" t="s">
        <v>252</v>
      </c>
      <c r="U207" s="19" t="s">
        <v>260</v>
      </c>
      <c r="V207" s="13" t="s">
        <v>260</v>
      </c>
      <c r="W207" s="19" t="s">
        <v>260</v>
      </c>
      <c r="X207" s="19" t="str">
        <f t="shared" si="13"/>
        <v>Қадырбеков Ербұлан Қанатұлы</v>
      </c>
      <c r="Y207" s="13" t="e">
        <f>VLOOKUP(J207,ИНФО!$Y$5:$AD$412,6,0)</f>
        <v>#N/A</v>
      </c>
      <c r="Z207" s="19" t="e">
        <f>VLOOKUP(J207,ИНФО!$Y$5:$AD$412,5,0)</f>
        <v>#N/A</v>
      </c>
      <c r="AA207" s="13">
        <f t="shared" si="14"/>
        <v>1</v>
      </c>
      <c r="AB207" s="25" t="str">
        <f>VLOOKUP(L207,ИНФО!$C$21:$D$24,2,0)</f>
        <v>вакант</v>
      </c>
      <c r="AC207" s="19">
        <f t="shared" si="15"/>
        <v>0</v>
      </c>
      <c r="AD207" s="19" t="str">
        <f>VLOOKUP(N207,ИНФО!$C$26:$D$38,2,0)</f>
        <v>Жай</v>
      </c>
      <c r="AE207" s="12" t="str">
        <f>VLOOKUP(B207,ИНФО!$L$4:$T$172,8,0)</f>
        <v>Ұлттық</v>
      </c>
      <c r="AF207" s="11" t="s">
        <v>74</v>
      </c>
      <c r="AG207" s="16" t="e">
        <f>VLOOKUP(J207,ИНФО!$Y$5:$AD$413,7,0)</f>
        <v>#N/A</v>
      </c>
    </row>
    <row r="208" spans="1:33" ht="15.75" hidden="1" customHeight="1" x14ac:dyDescent="0.3">
      <c r="A208" s="90">
        <v>205</v>
      </c>
      <c r="B208" s="91" t="s">
        <v>821</v>
      </c>
      <c r="C208" s="92" t="s">
        <v>20</v>
      </c>
      <c r="D208" s="90" t="s">
        <v>260</v>
      </c>
      <c r="E208" s="93"/>
      <c r="F208" s="103"/>
      <c r="G208" s="94"/>
      <c r="H208" s="128" t="s">
        <v>884</v>
      </c>
      <c r="I208" s="129" t="s">
        <v>250</v>
      </c>
      <c r="J208" s="130" t="s">
        <v>315</v>
      </c>
      <c r="K208" s="131">
        <v>1</v>
      </c>
      <c r="L208" s="112" t="s">
        <v>152</v>
      </c>
      <c r="M208" s="111"/>
      <c r="N208" s="112" t="s">
        <v>145</v>
      </c>
      <c r="O208" s="18" t="str">
        <f>VLOOKUP(B208,ИНФО!$L$4:$T$172,3,0)</f>
        <v>Национальные</v>
      </c>
      <c r="P208" s="11" t="s">
        <v>72</v>
      </c>
      <c r="Q208" s="19">
        <f t="shared" si="12"/>
        <v>205</v>
      </c>
      <c r="R208" s="19" t="str">
        <f>VLOOKUP(B208,ИНФО!$L$4:$T$140,6,0)</f>
        <v>Қ.И. Сәтпаев атындағы Қазақ ұлттық техникалық зерттеу университеті</v>
      </c>
      <c r="S208" s="24" t="s">
        <v>154</v>
      </c>
      <c r="T208" s="13" t="s">
        <v>274</v>
      </c>
      <c r="U208" s="19" t="s">
        <v>260</v>
      </c>
      <c r="V208" s="13" t="s">
        <v>260</v>
      </c>
      <c r="W208" s="19" t="s">
        <v>260</v>
      </c>
      <c r="X208" s="19" t="str">
        <f t="shared" si="13"/>
        <v>Қожантай Жәнібек Жомартұлы</v>
      </c>
      <c r="Y208" s="13" t="e">
        <f>VLOOKUP(J208,ИНФО!$Y$5:$AD$412,6,0)</f>
        <v>#N/A</v>
      </c>
      <c r="Z208" s="19" t="e">
        <f>VLOOKUP(J208,ИНФО!$Y$5:$AD$412,5,0)</f>
        <v>#N/A</v>
      </c>
      <c r="AA208" s="13">
        <f t="shared" si="14"/>
        <v>1</v>
      </c>
      <c r="AB208" s="25" t="str">
        <f>VLOOKUP(L208,ИНФО!$C$21:$D$24,2,0)</f>
        <v>вакант</v>
      </c>
      <c r="AC208" s="19">
        <f t="shared" si="15"/>
        <v>0</v>
      </c>
      <c r="AD208" s="19" t="str">
        <f>VLOOKUP(N208,ИНФО!$C$26:$D$38,2,0)</f>
        <v>Жай</v>
      </c>
      <c r="AE208" s="12" t="str">
        <f>VLOOKUP(B208,ИНФО!$L$4:$T$172,8,0)</f>
        <v>Ұлттық</v>
      </c>
      <c r="AF208" s="11" t="s">
        <v>74</v>
      </c>
      <c r="AG208" s="16" t="e">
        <f>VLOOKUP(J208,ИНФО!$Y$5:$AD$413,7,0)</f>
        <v>#N/A</v>
      </c>
    </row>
    <row r="209" spans="1:33" ht="15.75" hidden="1" customHeight="1" x14ac:dyDescent="0.3">
      <c r="A209" s="90">
        <v>206</v>
      </c>
      <c r="B209" s="91" t="s">
        <v>821</v>
      </c>
      <c r="C209" s="92" t="s">
        <v>20</v>
      </c>
      <c r="D209" s="90" t="s">
        <v>260</v>
      </c>
      <c r="E209" s="93"/>
      <c r="F209" s="103"/>
      <c r="G209" s="94"/>
      <c r="H209" s="128" t="s">
        <v>885</v>
      </c>
      <c r="I209" s="129" t="s">
        <v>250</v>
      </c>
      <c r="J209" s="130" t="s">
        <v>364</v>
      </c>
      <c r="K209" s="131">
        <v>1</v>
      </c>
      <c r="L209" s="112" t="s">
        <v>152</v>
      </c>
      <c r="M209" s="111"/>
      <c r="N209" s="112" t="s">
        <v>145</v>
      </c>
      <c r="O209" s="18" t="str">
        <f>VLOOKUP(B209,ИНФО!$L$4:$T$172,3,0)</f>
        <v>Национальные</v>
      </c>
      <c r="P209" s="11" t="s">
        <v>72</v>
      </c>
      <c r="Q209" s="19">
        <f t="shared" si="12"/>
        <v>206</v>
      </c>
      <c r="R209" s="19" t="str">
        <f>VLOOKUP(B209,ИНФО!$L$4:$T$140,6,0)</f>
        <v>Қ.И. Сәтпаев атындағы Қазақ ұлттық техникалық зерттеу университеті</v>
      </c>
      <c r="S209" s="24" t="s">
        <v>154</v>
      </c>
      <c r="T209" s="13" t="s">
        <v>365</v>
      </c>
      <c r="U209" s="19" t="s">
        <v>260</v>
      </c>
      <c r="V209" s="13" t="s">
        <v>260</v>
      </c>
      <c r="W209" s="19" t="s">
        <v>260</v>
      </c>
      <c r="X209" s="19" t="str">
        <f t="shared" si="13"/>
        <v>Марат Мадияр Маратұлы</v>
      </c>
      <c r="Y209" s="13" t="e">
        <f>VLOOKUP(J209,ИНФО!$Y$5:$AD$412,6,0)</f>
        <v>#N/A</v>
      </c>
      <c r="Z209" s="19" t="e">
        <f>VLOOKUP(J209,ИНФО!$Y$5:$AD$412,5,0)</f>
        <v>#N/A</v>
      </c>
      <c r="AA209" s="13">
        <f t="shared" si="14"/>
        <v>1</v>
      </c>
      <c r="AB209" s="25" t="str">
        <f>VLOOKUP(L209,ИНФО!$C$21:$D$24,2,0)</f>
        <v>вакант</v>
      </c>
      <c r="AC209" s="19">
        <f t="shared" si="15"/>
        <v>0</v>
      </c>
      <c r="AD209" s="19" t="str">
        <f>VLOOKUP(N209,ИНФО!$C$26:$D$38,2,0)</f>
        <v>Жай</v>
      </c>
      <c r="AE209" s="12" t="str">
        <f>VLOOKUP(B209,ИНФО!$L$4:$T$172,8,0)</f>
        <v>Ұлттық</v>
      </c>
      <c r="AF209" s="11" t="s">
        <v>74</v>
      </c>
      <c r="AG209" s="16" t="e">
        <f>VLOOKUP(J209,ИНФО!$Y$5:$AD$413,7,0)</f>
        <v>#N/A</v>
      </c>
    </row>
    <row r="210" spans="1:33" ht="15.75" hidden="1" customHeight="1" x14ac:dyDescent="0.3">
      <c r="A210" s="90">
        <v>207</v>
      </c>
      <c r="B210" s="91" t="s">
        <v>821</v>
      </c>
      <c r="C210" s="92" t="s">
        <v>20</v>
      </c>
      <c r="D210" s="90" t="s">
        <v>260</v>
      </c>
      <c r="E210" s="93"/>
      <c r="F210" s="103"/>
      <c r="G210" s="94"/>
      <c r="H210" s="128" t="s">
        <v>886</v>
      </c>
      <c r="I210" s="129" t="s">
        <v>250</v>
      </c>
      <c r="J210" s="130" t="s">
        <v>315</v>
      </c>
      <c r="K210" s="131">
        <v>1</v>
      </c>
      <c r="L210" s="112" t="s">
        <v>152</v>
      </c>
      <c r="M210" s="111"/>
      <c r="N210" s="112" t="s">
        <v>145</v>
      </c>
      <c r="O210" s="18" t="str">
        <f>VLOOKUP(B210,ИНФО!$L$4:$T$172,3,0)</f>
        <v>Национальные</v>
      </c>
      <c r="P210" s="11" t="s">
        <v>72</v>
      </c>
      <c r="Q210" s="19">
        <f t="shared" si="12"/>
        <v>207</v>
      </c>
      <c r="R210" s="19" t="str">
        <f>VLOOKUP(B210,ИНФО!$L$4:$T$140,6,0)</f>
        <v>Қ.И. Сәтпаев атындағы Қазақ ұлттық техникалық зерттеу университеті</v>
      </c>
      <c r="S210" s="24" t="s">
        <v>154</v>
      </c>
      <c r="T210" s="13" t="s">
        <v>274</v>
      </c>
      <c r="U210" s="19" t="s">
        <v>260</v>
      </c>
      <c r="V210" s="13" t="s">
        <v>260</v>
      </c>
      <c r="W210" s="19" t="s">
        <v>260</v>
      </c>
      <c r="X210" s="19" t="str">
        <f t="shared" si="13"/>
        <v>Нурболатов Нурлан Берикулы</v>
      </c>
      <c r="Y210" s="13" t="e">
        <f>VLOOKUP(J210,ИНФО!$Y$5:$AD$412,6,0)</f>
        <v>#N/A</v>
      </c>
      <c r="Z210" s="19" t="e">
        <f>VLOOKUP(J210,ИНФО!$Y$5:$AD$412,5,0)</f>
        <v>#N/A</v>
      </c>
      <c r="AA210" s="13">
        <f t="shared" si="14"/>
        <v>1</v>
      </c>
      <c r="AB210" s="25" t="str">
        <f>VLOOKUP(L210,ИНФО!$C$21:$D$24,2,0)</f>
        <v>вакант</v>
      </c>
      <c r="AC210" s="19">
        <f t="shared" si="15"/>
        <v>0</v>
      </c>
      <c r="AD210" s="19" t="str">
        <f>VLOOKUP(N210,ИНФО!$C$26:$D$38,2,0)</f>
        <v>Жай</v>
      </c>
      <c r="AE210" s="12" t="str">
        <f>VLOOKUP(B210,ИНФО!$L$4:$T$172,8,0)</f>
        <v>Ұлттық</v>
      </c>
      <c r="AF210" s="11" t="s">
        <v>74</v>
      </c>
      <c r="AG210" s="16" t="e">
        <f>VLOOKUP(J210,ИНФО!$Y$5:$AD$413,7,0)</f>
        <v>#N/A</v>
      </c>
    </row>
    <row r="211" spans="1:33" ht="15.75" hidden="1" customHeight="1" x14ac:dyDescent="0.3">
      <c r="A211" s="90">
        <v>208</v>
      </c>
      <c r="B211" s="91" t="s">
        <v>821</v>
      </c>
      <c r="C211" s="92" t="s">
        <v>20</v>
      </c>
      <c r="D211" s="90" t="s">
        <v>260</v>
      </c>
      <c r="E211" s="93"/>
      <c r="F211" s="103"/>
      <c r="G211" s="94"/>
      <c r="H211" s="128" t="s">
        <v>887</v>
      </c>
      <c r="I211" s="129" t="s">
        <v>250</v>
      </c>
      <c r="J211" s="130" t="s">
        <v>315</v>
      </c>
      <c r="K211" s="131">
        <v>1</v>
      </c>
      <c r="L211" s="112" t="s">
        <v>152</v>
      </c>
      <c r="M211" s="111"/>
      <c r="N211" s="112" t="s">
        <v>145</v>
      </c>
      <c r="O211" s="18" t="str">
        <f>VLOOKUP(B211,ИНФО!$L$4:$T$172,3,0)</f>
        <v>Национальные</v>
      </c>
      <c r="P211" s="11" t="s">
        <v>72</v>
      </c>
      <c r="Q211" s="19">
        <f t="shared" si="12"/>
        <v>208</v>
      </c>
      <c r="R211" s="19" t="str">
        <f>VLOOKUP(B211,ИНФО!$L$4:$T$140,6,0)</f>
        <v>Қ.И. Сәтпаев атындағы Қазақ ұлттық техникалық зерттеу университеті</v>
      </c>
      <c r="S211" s="24" t="s">
        <v>154</v>
      </c>
      <c r="T211" s="13" t="s">
        <v>274</v>
      </c>
      <c r="U211" s="19" t="s">
        <v>260</v>
      </c>
      <c r="V211" s="13" t="s">
        <v>260</v>
      </c>
      <c r="W211" s="51" t="s">
        <v>260</v>
      </c>
      <c r="X211" s="19" t="str">
        <f t="shared" si="13"/>
        <v>Нұртаза Әсет Ғаниұлы</v>
      </c>
      <c r="Y211" s="13" t="e">
        <f>VLOOKUP(J211,ИНФО!$Y$5:$AD$412,6,0)</f>
        <v>#N/A</v>
      </c>
      <c r="Z211" s="19" t="e">
        <f>VLOOKUP(J211,ИНФО!$Y$5:$AD$412,5,0)</f>
        <v>#N/A</v>
      </c>
      <c r="AA211" s="13">
        <f t="shared" si="14"/>
        <v>1</v>
      </c>
      <c r="AB211" s="25" t="str">
        <f>VLOOKUP(L211,ИНФО!$C$21:$D$24,2,0)</f>
        <v>вакант</v>
      </c>
      <c r="AC211" s="19">
        <f t="shared" si="15"/>
        <v>0</v>
      </c>
      <c r="AD211" s="19" t="str">
        <f>VLOOKUP(N211,ИНФО!$C$26:$D$38,2,0)</f>
        <v>Жай</v>
      </c>
      <c r="AE211" s="12" t="str">
        <f>VLOOKUP(B211,ИНФО!$L$4:$T$172,8,0)</f>
        <v>Ұлттық</v>
      </c>
      <c r="AF211" s="11" t="s">
        <v>74</v>
      </c>
      <c r="AG211" s="16" t="e">
        <f>VLOOKUP(J211,ИНФО!$Y$5:$AD$413,7,0)</f>
        <v>#N/A</v>
      </c>
    </row>
    <row r="212" spans="1:33" ht="15.75" hidden="1" customHeight="1" x14ac:dyDescent="0.3">
      <c r="A212" s="90">
        <v>209</v>
      </c>
      <c r="B212" s="91" t="s">
        <v>821</v>
      </c>
      <c r="C212" s="92" t="s">
        <v>20</v>
      </c>
      <c r="D212" s="90" t="s">
        <v>260</v>
      </c>
      <c r="E212" s="93"/>
      <c r="F212" s="103"/>
      <c r="G212" s="94"/>
      <c r="H212" s="128" t="s">
        <v>888</v>
      </c>
      <c r="I212" s="129" t="s">
        <v>250</v>
      </c>
      <c r="J212" s="130" t="s">
        <v>364</v>
      </c>
      <c r="K212" s="131">
        <v>1</v>
      </c>
      <c r="L212" s="112" t="s">
        <v>152</v>
      </c>
      <c r="M212" s="111"/>
      <c r="N212" s="112" t="s">
        <v>145</v>
      </c>
      <c r="O212" s="18" t="str">
        <f>VLOOKUP(B212,ИНФО!$L$4:$T$172,3,0)</f>
        <v>Национальные</v>
      </c>
      <c r="P212" s="11" t="s">
        <v>72</v>
      </c>
      <c r="Q212" s="19">
        <f t="shared" si="12"/>
        <v>209</v>
      </c>
      <c r="R212" s="19" t="str">
        <f>VLOOKUP(B212,ИНФО!$L$4:$T$140,6,0)</f>
        <v>Қ.И. Сәтпаев атындағы Қазақ ұлттық техникалық зерттеу университеті</v>
      </c>
      <c r="S212" s="24" t="s">
        <v>154</v>
      </c>
      <c r="T212" s="13" t="s">
        <v>365</v>
      </c>
      <c r="U212" s="19" t="s">
        <v>260</v>
      </c>
      <c r="V212" s="13" t="s">
        <v>260</v>
      </c>
      <c r="W212" s="19" t="s">
        <v>260</v>
      </c>
      <c r="X212" s="19" t="str">
        <f t="shared" si="13"/>
        <v xml:space="preserve">Тынышбаева Асель Нургалиевна </v>
      </c>
      <c r="Y212" s="13" t="e">
        <f>VLOOKUP(J212,ИНФО!$Y$5:$AD$412,6,0)</f>
        <v>#N/A</v>
      </c>
      <c r="Z212" s="19" t="e">
        <f>VLOOKUP(J212,ИНФО!$Y$5:$AD$412,5,0)</f>
        <v>#N/A</v>
      </c>
      <c r="AA212" s="13">
        <f t="shared" si="14"/>
        <v>1</v>
      </c>
      <c r="AB212" s="25" t="str">
        <f>VLOOKUP(L212,ИНФО!$C$21:$D$24,2,0)</f>
        <v>вакант</v>
      </c>
      <c r="AC212" s="19">
        <f t="shared" si="15"/>
        <v>0</v>
      </c>
      <c r="AD212" s="19" t="str">
        <f>VLOOKUP(N212,ИНФО!$C$26:$D$38,2,0)</f>
        <v>Жай</v>
      </c>
      <c r="AE212" s="12" t="str">
        <f>VLOOKUP(B212,ИНФО!$L$4:$T$172,8,0)</f>
        <v>Ұлттық</v>
      </c>
      <c r="AF212" s="11" t="s">
        <v>74</v>
      </c>
      <c r="AG212" s="16" t="e">
        <f>VLOOKUP(J212,ИНФО!$Y$5:$AD$413,7,0)</f>
        <v>#N/A</v>
      </c>
    </row>
    <row r="213" spans="1:33" ht="15.75" hidden="1" customHeight="1" x14ac:dyDescent="0.3">
      <c r="A213" s="90">
        <v>210</v>
      </c>
      <c r="B213" s="91" t="s">
        <v>821</v>
      </c>
      <c r="C213" s="92" t="s">
        <v>20</v>
      </c>
      <c r="D213" s="90" t="s">
        <v>260</v>
      </c>
      <c r="E213" s="93"/>
      <c r="F213" s="103"/>
      <c r="G213" s="94"/>
      <c r="H213" s="128" t="s">
        <v>889</v>
      </c>
      <c r="I213" s="129" t="s">
        <v>250</v>
      </c>
      <c r="J213" s="130" t="s">
        <v>251</v>
      </c>
      <c r="K213" s="131">
        <v>1</v>
      </c>
      <c r="L213" s="112" t="s">
        <v>152</v>
      </c>
      <c r="M213" s="111"/>
      <c r="N213" s="112" t="s">
        <v>145</v>
      </c>
      <c r="O213" s="18" t="str">
        <f>VLOOKUP(B213,ИНФО!$L$4:$T$172,3,0)</f>
        <v>Национальные</v>
      </c>
      <c r="P213" s="11" t="s">
        <v>72</v>
      </c>
      <c r="Q213" s="19">
        <f t="shared" si="12"/>
        <v>210</v>
      </c>
      <c r="R213" s="19" t="str">
        <f>VLOOKUP(B213,ИНФО!$L$4:$T$140,6,0)</f>
        <v>Қ.И. Сәтпаев атындағы Қазақ ұлттық техникалық зерттеу университеті</v>
      </c>
      <c r="S213" s="24" t="s">
        <v>154</v>
      </c>
      <c r="T213" s="13" t="s">
        <v>252</v>
      </c>
      <c r="U213" s="19" t="s">
        <v>260</v>
      </c>
      <c r="V213" s="13" t="s">
        <v>260</v>
      </c>
      <c r="W213" s="19" t="s">
        <v>260</v>
      </c>
      <c r="X213" s="19" t="str">
        <f t="shared" si="13"/>
        <v xml:space="preserve">Усинов Дияр Ержанович </v>
      </c>
      <c r="Y213" s="13" t="e">
        <f>VLOOKUP(J213,ИНФО!$Y$5:$AD$412,6,0)</f>
        <v>#N/A</v>
      </c>
      <c r="Z213" s="19" t="e">
        <f>VLOOKUP(J213,ИНФО!$Y$5:$AD$412,5,0)</f>
        <v>#N/A</v>
      </c>
      <c r="AA213" s="13">
        <f t="shared" si="14"/>
        <v>1</v>
      </c>
      <c r="AB213" s="25" t="str">
        <f>VLOOKUP(L213,ИНФО!$C$21:$D$24,2,0)</f>
        <v>вакант</v>
      </c>
      <c r="AC213" s="19">
        <f t="shared" si="15"/>
        <v>0</v>
      </c>
      <c r="AD213" s="19" t="str">
        <f>VLOOKUP(N213,ИНФО!$C$26:$D$38,2,0)</f>
        <v>Жай</v>
      </c>
      <c r="AE213" s="12" t="str">
        <f>VLOOKUP(B213,ИНФО!$L$4:$T$172,8,0)</f>
        <v>Ұлттық</v>
      </c>
      <c r="AF213" s="11" t="s">
        <v>74</v>
      </c>
      <c r="AG213" s="16" t="e">
        <f>VLOOKUP(J213,ИНФО!$Y$5:$AD$413,7,0)</f>
        <v>#N/A</v>
      </c>
    </row>
    <row r="214" spans="1:33" ht="15.75" hidden="1" customHeight="1" x14ac:dyDescent="0.3">
      <c r="A214" s="90">
        <v>211</v>
      </c>
      <c r="B214" s="91" t="s">
        <v>821</v>
      </c>
      <c r="C214" s="92" t="s">
        <v>20</v>
      </c>
      <c r="D214" s="90" t="s">
        <v>260</v>
      </c>
      <c r="E214" s="93"/>
      <c r="F214" s="103"/>
      <c r="G214" s="94"/>
      <c r="H214" s="128" t="s">
        <v>890</v>
      </c>
      <c r="I214" s="129" t="s">
        <v>250</v>
      </c>
      <c r="J214" s="130" t="s">
        <v>251</v>
      </c>
      <c r="K214" s="131">
        <v>1</v>
      </c>
      <c r="L214" s="112" t="s">
        <v>152</v>
      </c>
      <c r="M214" s="111"/>
      <c r="N214" s="112" t="s">
        <v>145</v>
      </c>
      <c r="O214" s="18" t="str">
        <f>VLOOKUP(B214,ИНФО!$L$4:$T$172,3,0)</f>
        <v>Национальные</v>
      </c>
      <c r="P214" s="11" t="s">
        <v>72</v>
      </c>
      <c r="Q214" s="19">
        <f t="shared" si="12"/>
        <v>211</v>
      </c>
      <c r="R214" s="19" t="str">
        <f>VLOOKUP(B214,ИНФО!$L$4:$T$140,6,0)</f>
        <v>Қ.И. Сәтпаев атындағы Қазақ ұлттық техникалық зерттеу университеті</v>
      </c>
      <c r="S214" s="24" t="s">
        <v>154</v>
      </c>
      <c r="T214" s="13" t="s">
        <v>252</v>
      </c>
      <c r="U214" s="19" t="s">
        <v>260</v>
      </c>
      <c r="V214" s="13" t="s">
        <v>260</v>
      </c>
      <c r="W214" s="19" t="s">
        <v>260</v>
      </c>
      <c r="X214" s="19" t="str">
        <f t="shared" si="13"/>
        <v xml:space="preserve">Юсупов Алмаз Сабитович </v>
      </c>
      <c r="Y214" s="13" t="e">
        <f>VLOOKUP(J214,ИНФО!$Y$5:$AD$412,6,0)</f>
        <v>#N/A</v>
      </c>
      <c r="Z214" s="19" t="e">
        <f>VLOOKUP(J214,ИНФО!$Y$5:$AD$412,5,0)</f>
        <v>#N/A</v>
      </c>
      <c r="AA214" s="13">
        <f t="shared" si="14"/>
        <v>1</v>
      </c>
      <c r="AB214" s="25" t="str">
        <f>VLOOKUP(L214,ИНФО!$C$21:$D$24,2,0)</f>
        <v>вакант</v>
      </c>
      <c r="AC214" s="19">
        <f t="shared" si="15"/>
        <v>0</v>
      </c>
      <c r="AD214" s="19" t="str">
        <f>VLOOKUP(N214,ИНФО!$C$26:$D$38,2,0)</f>
        <v>Жай</v>
      </c>
      <c r="AE214" s="12" t="str">
        <f>VLOOKUP(B214,ИНФО!$L$4:$T$172,8,0)</f>
        <v>Ұлттық</v>
      </c>
      <c r="AF214" s="11" t="s">
        <v>74</v>
      </c>
      <c r="AG214" s="16" t="e">
        <f>VLOOKUP(J214,ИНФО!$Y$5:$AD$413,7,0)</f>
        <v>#N/A</v>
      </c>
    </row>
    <row r="215" spans="1:33" ht="15.75" hidden="1" customHeight="1" x14ac:dyDescent="0.3">
      <c r="A215" s="90">
        <v>212</v>
      </c>
      <c r="B215" s="91" t="s">
        <v>821</v>
      </c>
      <c r="C215" s="92" t="s">
        <v>20</v>
      </c>
      <c r="D215" s="90" t="s">
        <v>260</v>
      </c>
      <c r="E215" s="93"/>
      <c r="F215" s="103"/>
      <c r="G215" s="94"/>
      <c r="H215" s="128" t="s">
        <v>891</v>
      </c>
      <c r="I215" s="129" t="s">
        <v>250</v>
      </c>
      <c r="J215" s="130" t="s">
        <v>315</v>
      </c>
      <c r="K215" s="131">
        <v>1</v>
      </c>
      <c r="L215" s="112" t="s">
        <v>152</v>
      </c>
      <c r="M215" s="111"/>
      <c r="N215" s="112" t="s">
        <v>145</v>
      </c>
      <c r="O215" s="18" t="str">
        <f>VLOOKUP(B215,ИНФО!$L$4:$T$172,3,0)</f>
        <v>Национальные</v>
      </c>
      <c r="P215" s="11" t="s">
        <v>72</v>
      </c>
      <c r="Q215" s="19">
        <f t="shared" si="12"/>
        <v>212</v>
      </c>
      <c r="R215" s="19" t="str">
        <f>VLOOKUP(B215,ИНФО!$L$4:$T$140,6,0)</f>
        <v>Қ.И. Сәтпаев атындағы Қазақ ұлттық техникалық зерттеу университеті</v>
      </c>
      <c r="S215" s="24" t="s">
        <v>154</v>
      </c>
      <c r="T215" s="13" t="s">
        <v>274</v>
      </c>
      <c r="U215" s="19" t="s">
        <v>260</v>
      </c>
      <c r="V215" s="13" t="s">
        <v>260</v>
      </c>
      <c r="W215" s="19" t="s">
        <v>260</v>
      </c>
      <c r="X215" s="19" t="str">
        <f t="shared" si="13"/>
        <v>Иманберді Мейіржан Апжанұлы</v>
      </c>
      <c r="Y215" s="13" t="e">
        <f>VLOOKUP(J215,ИНФО!$Y$5:$AD$412,6,0)</f>
        <v>#N/A</v>
      </c>
      <c r="Z215" s="19" t="e">
        <f>VLOOKUP(J215,ИНФО!$Y$5:$AD$412,5,0)</f>
        <v>#N/A</v>
      </c>
      <c r="AA215" s="13">
        <f t="shared" si="14"/>
        <v>1</v>
      </c>
      <c r="AB215" s="25" t="str">
        <f>VLOOKUP(L215,ИНФО!$C$21:$D$24,2,0)</f>
        <v>вакант</v>
      </c>
      <c r="AC215" s="19">
        <f t="shared" si="15"/>
        <v>0</v>
      </c>
      <c r="AD215" s="19" t="str">
        <f>VLOOKUP(N215,ИНФО!$C$26:$D$38,2,0)</f>
        <v>Жай</v>
      </c>
      <c r="AE215" s="12" t="str">
        <f>VLOOKUP(B215,ИНФО!$L$4:$T$172,8,0)</f>
        <v>Ұлттық</v>
      </c>
      <c r="AF215" s="11" t="s">
        <v>74</v>
      </c>
      <c r="AG215" s="16" t="e">
        <f>VLOOKUP(J215,ИНФО!$Y$5:$AD$413,7,0)</f>
        <v>#N/A</v>
      </c>
    </row>
    <row r="216" spans="1:33" ht="15.75" hidden="1" customHeight="1" x14ac:dyDescent="0.3">
      <c r="A216" s="90">
        <v>213</v>
      </c>
      <c r="B216" s="91" t="s">
        <v>821</v>
      </c>
      <c r="C216" s="92" t="s">
        <v>20</v>
      </c>
      <c r="D216" s="90" t="s">
        <v>260</v>
      </c>
      <c r="E216" s="93"/>
      <c r="F216" s="103"/>
      <c r="G216" s="94"/>
      <c r="H216" s="128" t="s">
        <v>892</v>
      </c>
      <c r="I216" s="129" t="s">
        <v>250</v>
      </c>
      <c r="J216" s="130" t="s">
        <v>251</v>
      </c>
      <c r="K216" s="131">
        <v>1</v>
      </c>
      <c r="L216" s="112" t="s">
        <v>152</v>
      </c>
      <c r="M216" s="111"/>
      <c r="N216" s="112" t="s">
        <v>145</v>
      </c>
      <c r="O216" s="18" t="str">
        <f>VLOOKUP(B216,ИНФО!$L$4:$T$172,3,0)</f>
        <v>Национальные</v>
      </c>
      <c r="P216" s="11" t="s">
        <v>72</v>
      </c>
      <c r="Q216" s="19">
        <f t="shared" si="12"/>
        <v>213</v>
      </c>
      <c r="R216" s="19" t="str">
        <f>VLOOKUP(B216,ИНФО!$L$4:$T$140,6,0)</f>
        <v>Қ.И. Сәтпаев атындағы Қазақ ұлттық техникалық зерттеу университеті</v>
      </c>
      <c r="S216" s="24" t="s">
        <v>154</v>
      </c>
      <c r="T216" s="13" t="s">
        <v>252</v>
      </c>
      <c r="U216" s="19" t="s">
        <v>260</v>
      </c>
      <c r="V216" s="13" t="s">
        <v>260</v>
      </c>
      <c r="W216" s="19" t="s">
        <v>260</v>
      </c>
      <c r="X216" s="19" t="str">
        <f t="shared" si="13"/>
        <v>Ермеков Тлек Толегенович</v>
      </c>
      <c r="Y216" s="13" t="e">
        <f>VLOOKUP(J216,ИНФО!$Y$5:$AD$412,6,0)</f>
        <v>#N/A</v>
      </c>
      <c r="Z216" s="19" t="e">
        <f>VLOOKUP(J216,ИНФО!$Y$5:$AD$412,5,0)</f>
        <v>#N/A</v>
      </c>
      <c r="AA216" s="13">
        <f t="shared" si="14"/>
        <v>1</v>
      </c>
      <c r="AB216" s="25" t="str">
        <f>VLOOKUP(L216,ИНФО!$C$21:$D$24,2,0)</f>
        <v>вакант</v>
      </c>
      <c r="AC216" s="19">
        <f t="shared" si="15"/>
        <v>0</v>
      </c>
      <c r="AD216" s="19" t="str">
        <f>VLOOKUP(N216,ИНФО!$C$26:$D$38,2,0)</f>
        <v>Жай</v>
      </c>
      <c r="AE216" s="12" t="str">
        <f>VLOOKUP(B216,ИНФО!$L$4:$T$172,8,0)</f>
        <v>Ұлттық</v>
      </c>
      <c r="AF216" s="11" t="s">
        <v>74</v>
      </c>
      <c r="AG216" s="16" t="e">
        <f>VLOOKUP(J216,ИНФО!$Y$5:$AD$413,7,0)</f>
        <v>#N/A</v>
      </c>
    </row>
    <row r="217" spans="1:33" ht="15.75" hidden="1" customHeight="1" x14ac:dyDescent="0.3">
      <c r="A217" s="90">
        <v>214</v>
      </c>
      <c r="B217" s="91" t="s">
        <v>821</v>
      </c>
      <c r="C217" s="92" t="s">
        <v>20</v>
      </c>
      <c r="D217" s="90" t="s">
        <v>260</v>
      </c>
      <c r="E217" s="93"/>
      <c r="F217" s="103"/>
      <c r="G217" s="94"/>
      <c r="H217" s="128" t="s">
        <v>893</v>
      </c>
      <c r="I217" s="129" t="s">
        <v>250</v>
      </c>
      <c r="J217" s="130" t="s">
        <v>364</v>
      </c>
      <c r="K217" s="131">
        <v>1</v>
      </c>
      <c r="L217" s="112" t="s">
        <v>152</v>
      </c>
      <c r="M217" s="111"/>
      <c r="N217" s="112" t="s">
        <v>145</v>
      </c>
      <c r="O217" s="18" t="str">
        <f>VLOOKUP(B217,ИНФО!$L$4:$T$172,3,0)</f>
        <v>Национальные</v>
      </c>
      <c r="P217" s="11" t="s">
        <v>72</v>
      </c>
      <c r="Q217" s="19">
        <f t="shared" si="12"/>
        <v>214</v>
      </c>
      <c r="R217" s="19" t="str">
        <f>VLOOKUP(B217,ИНФО!$L$4:$T$140,6,0)</f>
        <v>Қ.И. Сәтпаев атындағы Қазақ ұлттық техникалық зерттеу университеті</v>
      </c>
      <c r="S217" s="24" t="s">
        <v>154</v>
      </c>
      <c r="T217" s="13" t="s">
        <v>365</v>
      </c>
      <c r="U217" s="19" t="s">
        <v>260</v>
      </c>
      <c r="V217" s="13" t="s">
        <v>260</v>
      </c>
      <c r="W217" s="19" t="s">
        <v>260</v>
      </c>
      <c r="X217" s="19" t="str">
        <f t="shared" si="13"/>
        <v>Нургалиев Ержан Кинжигалиевич</v>
      </c>
      <c r="Y217" s="13" t="e">
        <f>VLOOKUP(J217,ИНФО!$Y$5:$AD$412,6,0)</f>
        <v>#N/A</v>
      </c>
      <c r="Z217" s="19" t="e">
        <f>VLOOKUP(J217,ИНФО!$Y$5:$AD$412,5,0)</f>
        <v>#N/A</v>
      </c>
      <c r="AA217" s="13">
        <f t="shared" si="14"/>
        <v>1</v>
      </c>
      <c r="AB217" s="25" t="str">
        <f>VLOOKUP(L217,ИНФО!$C$21:$D$24,2,0)</f>
        <v>вакант</v>
      </c>
      <c r="AC217" s="19">
        <f t="shared" si="15"/>
        <v>0</v>
      </c>
      <c r="AD217" s="19" t="str">
        <f>VLOOKUP(N217,ИНФО!$C$26:$D$38,2,0)</f>
        <v>Жай</v>
      </c>
      <c r="AE217" s="12" t="str">
        <f>VLOOKUP(B217,ИНФО!$L$4:$T$172,8,0)</f>
        <v>Ұлттық</v>
      </c>
      <c r="AF217" s="11" t="s">
        <v>74</v>
      </c>
      <c r="AG217" s="16" t="e">
        <f>VLOOKUP(J217,ИНФО!$Y$5:$AD$413,7,0)</f>
        <v>#N/A</v>
      </c>
    </row>
    <row r="218" spans="1:33" ht="15.75" hidden="1" customHeight="1" x14ac:dyDescent="0.3">
      <c r="A218" s="90">
        <v>215</v>
      </c>
      <c r="B218" s="91" t="s">
        <v>821</v>
      </c>
      <c r="C218" s="92" t="s">
        <v>20</v>
      </c>
      <c r="D218" s="90" t="s">
        <v>260</v>
      </c>
      <c r="E218" s="93"/>
      <c r="F218" s="103"/>
      <c r="G218" s="94"/>
      <c r="H218" s="128" t="s">
        <v>894</v>
      </c>
      <c r="I218" s="129" t="s">
        <v>250</v>
      </c>
      <c r="J218" s="130" t="s">
        <v>251</v>
      </c>
      <c r="K218" s="131">
        <v>1</v>
      </c>
      <c r="L218" s="112" t="s">
        <v>152</v>
      </c>
      <c r="M218" s="111"/>
      <c r="N218" s="112" t="s">
        <v>145</v>
      </c>
      <c r="O218" s="18" t="str">
        <f>VLOOKUP(B218,ИНФО!$L$4:$T$172,3,0)</f>
        <v>Национальные</v>
      </c>
      <c r="P218" s="11" t="s">
        <v>72</v>
      </c>
      <c r="Q218" s="19">
        <f t="shared" si="12"/>
        <v>215</v>
      </c>
      <c r="R218" s="19" t="str">
        <f>VLOOKUP(B218,ИНФО!$L$4:$T$140,6,0)</f>
        <v>Қ.И. Сәтпаев атындағы Қазақ ұлттық техникалық зерттеу университеті</v>
      </c>
      <c r="S218" s="24" t="s">
        <v>154</v>
      </c>
      <c r="T218" s="13" t="s">
        <v>252</v>
      </c>
      <c r="U218" s="19" t="s">
        <v>260</v>
      </c>
      <c r="V218" s="32" t="s">
        <v>260</v>
      </c>
      <c r="W218" s="51" t="s">
        <v>260</v>
      </c>
      <c r="X218" s="19" t="str">
        <f t="shared" si="13"/>
        <v>Малуматов Бекулан Нуржан угли</v>
      </c>
      <c r="Y218" s="13" t="e">
        <f>VLOOKUP(J218,ИНФО!$Y$5:$AD$412,6,0)</f>
        <v>#N/A</v>
      </c>
      <c r="Z218" s="19" t="e">
        <f>VLOOKUP(J218,ИНФО!$Y$5:$AD$412,5,0)</f>
        <v>#N/A</v>
      </c>
      <c r="AA218" s="13">
        <f t="shared" si="14"/>
        <v>1</v>
      </c>
      <c r="AB218" s="25" t="str">
        <f>VLOOKUP(L218,ИНФО!$C$21:$D$24,2,0)</f>
        <v>вакант</v>
      </c>
      <c r="AC218" s="19">
        <f t="shared" si="15"/>
        <v>0</v>
      </c>
      <c r="AD218" s="19" t="str">
        <f>VLOOKUP(N218,ИНФО!$C$26:$D$38,2,0)</f>
        <v>Жай</v>
      </c>
      <c r="AE218" s="12" t="str">
        <f>VLOOKUP(B218,ИНФО!$L$4:$T$172,8,0)</f>
        <v>Ұлттық</v>
      </c>
      <c r="AF218" s="11" t="s">
        <v>74</v>
      </c>
      <c r="AG218" s="16" t="e">
        <f>VLOOKUP(J218,ИНФО!$Y$5:$AD$413,7,0)</f>
        <v>#N/A</v>
      </c>
    </row>
    <row r="219" spans="1:33" ht="15.75" hidden="1" customHeight="1" x14ac:dyDescent="0.3">
      <c r="A219" s="90">
        <v>216</v>
      </c>
      <c r="B219" s="91" t="s">
        <v>821</v>
      </c>
      <c r="C219" s="92" t="s">
        <v>20</v>
      </c>
      <c r="D219" s="90" t="s">
        <v>260</v>
      </c>
      <c r="E219" s="93"/>
      <c r="F219" s="103"/>
      <c r="G219" s="94"/>
      <c r="H219" s="128" t="s">
        <v>895</v>
      </c>
      <c r="I219" s="129" t="s">
        <v>250</v>
      </c>
      <c r="J219" s="130" t="s">
        <v>273</v>
      </c>
      <c r="K219" s="131">
        <v>1</v>
      </c>
      <c r="L219" s="112" t="s">
        <v>152</v>
      </c>
      <c r="M219" s="111"/>
      <c r="N219" s="112" t="s">
        <v>307</v>
      </c>
      <c r="O219" s="18" t="str">
        <f>VLOOKUP(B219,ИНФО!$L$4:$T$172,3,0)</f>
        <v>Национальные</v>
      </c>
      <c r="P219" s="11" t="s">
        <v>72</v>
      </c>
      <c r="Q219" s="19">
        <f t="shared" si="12"/>
        <v>216</v>
      </c>
      <c r="R219" s="19" t="str">
        <f>VLOOKUP(B219,ИНФО!$L$4:$T$140,6,0)</f>
        <v>Қ.И. Сәтпаев атындағы Қазақ ұлттық техникалық зерттеу университеті</v>
      </c>
      <c r="S219" s="24" t="s">
        <v>154</v>
      </c>
      <c r="T219" s="13" t="s">
        <v>274</v>
      </c>
      <c r="U219" s="19" t="s">
        <v>260</v>
      </c>
      <c r="V219" s="32" t="s">
        <v>260</v>
      </c>
      <c r="W219" s="51" t="s">
        <v>260</v>
      </c>
      <c r="X219" s="19" t="str">
        <f t="shared" si="13"/>
        <v>Түселбаев Жанаберген Ақжанұлы</v>
      </c>
      <c r="Y219" s="13" t="e">
        <f>VLOOKUP(J219,ИНФО!$Y$5:$AD$412,6,0)</f>
        <v>#N/A</v>
      </c>
      <c r="Z219" s="19" t="e">
        <f>VLOOKUP(J219,ИНФО!$Y$5:$AD$412,5,0)</f>
        <v>#N/A</v>
      </c>
      <c r="AA219" s="13">
        <f t="shared" si="14"/>
        <v>1</v>
      </c>
      <c r="AB219" s="25" t="str">
        <f>VLOOKUP(L219,ИНФО!$C$21:$D$24,2,0)</f>
        <v>вакант</v>
      </c>
      <c r="AC219" s="19">
        <f t="shared" si="15"/>
        <v>0</v>
      </c>
      <c r="AD219" s="19" t="str">
        <f>VLOOKUP(N219,ИНФО!$C$26:$D$38,2,0)</f>
        <v>А/Ш  квотасы</v>
      </c>
      <c r="AE219" s="12" t="str">
        <f>VLOOKUP(B219,ИНФО!$L$4:$T$172,8,0)</f>
        <v>Ұлттық</v>
      </c>
      <c r="AF219" s="11" t="s">
        <v>74</v>
      </c>
      <c r="AG219" s="16" t="e">
        <f>VLOOKUP(J219,ИНФО!$Y$5:$AD$413,7,0)</f>
        <v>#N/A</v>
      </c>
    </row>
    <row r="220" spans="1:33" ht="15.75" hidden="1" customHeight="1" x14ac:dyDescent="0.3">
      <c r="A220" s="90">
        <v>217</v>
      </c>
      <c r="B220" s="91" t="s">
        <v>821</v>
      </c>
      <c r="C220" s="92" t="s">
        <v>20</v>
      </c>
      <c r="D220" s="90" t="s">
        <v>260</v>
      </c>
      <c r="E220" s="93"/>
      <c r="F220" s="103"/>
      <c r="G220" s="94"/>
      <c r="H220" s="128" t="s">
        <v>896</v>
      </c>
      <c r="I220" s="129" t="s">
        <v>250</v>
      </c>
      <c r="J220" s="130" t="s">
        <v>409</v>
      </c>
      <c r="K220" s="131">
        <v>1</v>
      </c>
      <c r="L220" s="112" t="s">
        <v>152</v>
      </c>
      <c r="M220" s="111"/>
      <c r="N220" s="112" t="s">
        <v>145</v>
      </c>
      <c r="O220" s="18" t="str">
        <f>VLOOKUP(B220,ИНФО!$L$4:$T$172,3,0)</f>
        <v>Национальные</v>
      </c>
      <c r="P220" s="11" t="s">
        <v>72</v>
      </c>
      <c r="Q220" s="19">
        <f t="shared" si="12"/>
        <v>217</v>
      </c>
      <c r="R220" s="19" t="str">
        <f>VLOOKUP(B220,ИНФО!$L$4:$T$140,6,0)</f>
        <v>Қ.И. Сәтпаев атындағы Қазақ ұлттық техникалық зерттеу университеті</v>
      </c>
      <c r="S220" s="24" t="s">
        <v>154</v>
      </c>
      <c r="T220" s="13" t="s">
        <v>274</v>
      </c>
      <c r="U220" s="19" t="s">
        <v>260</v>
      </c>
      <c r="V220" s="32" t="s">
        <v>260</v>
      </c>
      <c r="W220" s="51" t="s">
        <v>260</v>
      </c>
      <c r="X220" s="19" t="str">
        <f t="shared" si="13"/>
        <v>Эргешов Зафар Акрамұлы</v>
      </c>
      <c r="Y220" s="13" t="e">
        <f>VLOOKUP(J220,ИНФО!$Y$5:$AD$412,6,0)</f>
        <v>#N/A</v>
      </c>
      <c r="Z220" s="19" t="e">
        <f>VLOOKUP(J220,ИНФО!$Y$5:$AD$412,5,0)</f>
        <v>#N/A</v>
      </c>
      <c r="AA220" s="13">
        <f t="shared" si="14"/>
        <v>1</v>
      </c>
      <c r="AB220" s="25" t="str">
        <f>VLOOKUP(L220,ИНФО!$C$21:$D$24,2,0)</f>
        <v>вакант</v>
      </c>
      <c r="AC220" s="19">
        <f t="shared" si="15"/>
        <v>0</v>
      </c>
      <c r="AD220" s="19" t="str">
        <f>VLOOKUP(N220,ИНФО!$C$26:$D$38,2,0)</f>
        <v>Жай</v>
      </c>
      <c r="AE220" s="12" t="str">
        <f>VLOOKUP(B220,ИНФО!$L$4:$T$172,8,0)</f>
        <v>Ұлттық</v>
      </c>
      <c r="AF220" s="11" t="s">
        <v>74</v>
      </c>
      <c r="AG220" s="16" t="e">
        <f>VLOOKUP(J220,ИНФО!$Y$5:$AD$413,7,0)</f>
        <v>#N/A</v>
      </c>
    </row>
    <row r="221" spans="1:33" ht="15.75" hidden="1" customHeight="1" x14ac:dyDescent="0.3">
      <c r="A221" s="90">
        <v>218</v>
      </c>
      <c r="B221" s="91" t="s">
        <v>821</v>
      </c>
      <c r="C221" s="92" t="s">
        <v>20</v>
      </c>
      <c r="D221" s="90" t="s">
        <v>260</v>
      </c>
      <c r="E221" s="93"/>
      <c r="F221" s="103"/>
      <c r="G221" s="94"/>
      <c r="H221" s="128" t="s">
        <v>897</v>
      </c>
      <c r="I221" s="129" t="s">
        <v>250</v>
      </c>
      <c r="J221" s="130" t="s">
        <v>273</v>
      </c>
      <c r="K221" s="131">
        <v>1</v>
      </c>
      <c r="L221" s="112" t="s">
        <v>152</v>
      </c>
      <c r="M221" s="111"/>
      <c r="N221" s="112" t="s">
        <v>307</v>
      </c>
      <c r="O221" s="18" t="str">
        <f>VLOOKUP(B221,ИНФО!$L$4:$T$172,3,0)</f>
        <v>Национальные</v>
      </c>
      <c r="P221" s="11" t="s">
        <v>72</v>
      </c>
      <c r="Q221" s="19">
        <f t="shared" si="12"/>
        <v>218</v>
      </c>
      <c r="R221" s="19" t="str">
        <f>VLOOKUP(B221,ИНФО!$L$4:$T$140,6,0)</f>
        <v>Қ.И. Сәтпаев атындағы Қазақ ұлттық техникалық зерттеу университеті</v>
      </c>
      <c r="S221" s="24" t="s">
        <v>154</v>
      </c>
      <c r="T221" s="13" t="s">
        <v>274</v>
      </c>
      <c r="U221" s="19" t="s">
        <v>260</v>
      </c>
      <c r="V221" s="32" t="s">
        <v>260</v>
      </c>
      <c r="W221" s="51" t="s">
        <v>260</v>
      </c>
      <c r="X221" s="19" t="str">
        <f t="shared" si="13"/>
        <v>Жеңісов Алмас Мұңалбекұлы</v>
      </c>
      <c r="Y221" s="13" t="e">
        <f>VLOOKUP(J221,ИНФО!$Y$5:$AD$412,6,0)</f>
        <v>#N/A</v>
      </c>
      <c r="Z221" s="19" t="e">
        <f>VLOOKUP(J221,ИНФО!$Y$5:$AD$412,5,0)</f>
        <v>#N/A</v>
      </c>
      <c r="AA221" s="13">
        <f t="shared" si="14"/>
        <v>1</v>
      </c>
      <c r="AB221" s="25" t="str">
        <f>VLOOKUP(L221,ИНФО!$C$21:$D$24,2,0)</f>
        <v>вакант</v>
      </c>
      <c r="AC221" s="19">
        <f t="shared" si="15"/>
        <v>0</v>
      </c>
      <c r="AD221" s="19" t="str">
        <f>VLOOKUP(N221,ИНФО!$C$26:$D$38,2,0)</f>
        <v>А/Ш  квотасы</v>
      </c>
      <c r="AE221" s="12" t="str">
        <f>VLOOKUP(B221,ИНФО!$L$4:$T$172,8,0)</f>
        <v>Ұлттық</v>
      </c>
      <c r="AF221" s="11" t="s">
        <v>74</v>
      </c>
      <c r="AG221" s="16" t="e">
        <f>VLOOKUP(J221,ИНФО!$Y$5:$AD$413,7,0)</f>
        <v>#N/A</v>
      </c>
    </row>
    <row r="222" spans="1:33" ht="15.75" hidden="1" customHeight="1" x14ac:dyDescent="0.3">
      <c r="A222" s="90">
        <v>219</v>
      </c>
      <c r="B222" s="91" t="s">
        <v>821</v>
      </c>
      <c r="C222" s="92" t="s">
        <v>20</v>
      </c>
      <c r="D222" s="90" t="s">
        <v>260</v>
      </c>
      <c r="E222" s="93"/>
      <c r="F222" s="103"/>
      <c r="G222" s="94"/>
      <c r="H222" s="128" t="s">
        <v>898</v>
      </c>
      <c r="I222" s="129" t="s">
        <v>250</v>
      </c>
      <c r="J222" s="130" t="s">
        <v>315</v>
      </c>
      <c r="K222" s="131">
        <v>1</v>
      </c>
      <c r="L222" s="112" t="s">
        <v>152</v>
      </c>
      <c r="M222" s="111"/>
      <c r="N222" s="112" t="s">
        <v>145</v>
      </c>
      <c r="O222" s="18" t="str">
        <f>VLOOKUP(B222,ИНФО!$L$4:$T$172,3,0)</f>
        <v>Национальные</v>
      </c>
      <c r="P222" s="11" t="s">
        <v>72</v>
      </c>
      <c r="Q222" s="31">
        <f t="shared" si="12"/>
        <v>219</v>
      </c>
      <c r="R222" s="19" t="str">
        <f>VLOOKUP(B222,ИНФО!$L$4:$T$140,6,0)</f>
        <v>Қ.И. Сәтпаев атындағы Қазақ ұлттық техникалық зерттеу университеті</v>
      </c>
      <c r="S222" s="24" t="s">
        <v>154</v>
      </c>
      <c r="T222" s="13" t="s">
        <v>274</v>
      </c>
      <c r="U222" s="19" t="s">
        <v>260</v>
      </c>
      <c r="V222" s="13" t="s">
        <v>260</v>
      </c>
      <c r="W222" s="19" t="s">
        <v>260</v>
      </c>
      <c r="X222" s="24" t="str">
        <f t="shared" si="13"/>
        <v>Спа Абылайхан Нұржанұлы</v>
      </c>
      <c r="Y222" s="13" t="e">
        <f>VLOOKUP(J222,ИНФО!$Y$5:$AD$412,6,0)</f>
        <v>#N/A</v>
      </c>
      <c r="Z222" s="19" t="e">
        <f>VLOOKUP(J222,ИНФО!$Y$5:$AD$412,5,0)</f>
        <v>#N/A</v>
      </c>
      <c r="AA222" s="13">
        <f t="shared" si="14"/>
        <v>1</v>
      </c>
      <c r="AB222" s="25" t="str">
        <f>VLOOKUP(L222,ИНФО!$C$21:$D$24,2,0)</f>
        <v>вакант</v>
      </c>
      <c r="AC222" s="19">
        <f t="shared" si="15"/>
        <v>0</v>
      </c>
      <c r="AD222" s="19" t="str">
        <f>VLOOKUP(N222,ИНФО!$C$26:$D$38,2,0)</f>
        <v>Жай</v>
      </c>
      <c r="AE222" s="12" t="str">
        <f>VLOOKUP(B222,ИНФО!$L$4:$T$172,8,0)</f>
        <v>Ұлттық</v>
      </c>
      <c r="AF222" s="11" t="s">
        <v>74</v>
      </c>
      <c r="AG222" s="16" t="e">
        <f>VLOOKUP(J222,ИНФО!$Y$5:$AD$413,7,0)</f>
        <v>#N/A</v>
      </c>
    </row>
    <row r="223" spans="1:33" ht="15.75" hidden="1" customHeight="1" x14ac:dyDescent="0.3">
      <c r="A223" s="90">
        <v>220</v>
      </c>
      <c r="B223" s="91" t="s">
        <v>821</v>
      </c>
      <c r="C223" s="92" t="s">
        <v>20</v>
      </c>
      <c r="D223" s="90" t="s">
        <v>260</v>
      </c>
      <c r="E223" s="93"/>
      <c r="F223" s="103"/>
      <c r="G223" s="94"/>
      <c r="H223" s="128" t="s">
        <v>899</v>
      </c>
      <c r="I223" s="129" t="s">
        <v>250</v>
      </c>
      <c r="J223" s="130" t="s">
        <v>364</v>
      </c>
      <c r="K223" s="131">
        <v>1</v>
      </c>
      <c r="L223" s="112" t="s">
        <v>152</v>
      </c>
      <c r="M223" s="111"/>
      <c r="N223" s="112" t="s">
        <v>145</v>
      </c>
      <c r="O223" s="18" t="str">
        <f>VLOOKUP(B223,ИНФО!$L$4:$T$172,3,0)</f>
        <v>Национальные</v>
      </c>
      <c r="P223" s="11" t="s">
        <v>72</v>
      </c>
      <c r="Q223" s="31">
        <f t="shared" si="12"/>
        <v>220</v>
      </c>
      <c r="R223" s="19" t="str">
        <f>VLOOKUP(B223,ИНФО!$L$4:$T$140,6,0)</f>
        <v>Қ.И. Сәтпаев атындағы Қазақ ұлттық техникалық зерттеу университеті</v>
      </c>
      <c r="S223" s="24" t="s">
        <v>154</v>
      </c>
      <c r="T223" s="13" t="s">
        <v>365</v>
      </c>
      <c r="U223" s="19" t="s">
        <v>260</v>
      </c>
      <c r="V223" s="13" t="s">
        <v>260</v>
      </c>
      <c r="W223" s="19" t="s">
        <v>260</v>
      </c>
      <c r="X223" s="24" t="str">
        <f t="shared" si="13"/>
        <v xml:space="preserve">Ғалымғалиұлы Сабырғали </v>
      </c>
      <c r="Y223" s="13" t="e">
        <f>VLOOKUP(J223,ИНФО!$Y$5:$AD$412,6,0)</f>
        <v>#N/A</v>
      </c>
      <c r="Z223" s="19" t="e">
        <f>VLOOKUP(J223,ИНФО!$Y$5:$AD$412,5,0)</f>
        <v>#N/A</v>
      </c>
      <c r="AA223" s="13">
        <f t="shared" si="14"/>
        <v>1</v>
      </c>
      <c r="AB223" s="25" t="str">
        <f>VLOOKUP(L223,ИНФО!$C$21:$D$24,2,0)</f>
        <v>вакант</v>
      </c>
      <c r="AC223" s="19">
        <f t="shared" si="15"/>
        <v>0</v>
      </c>
      <c r="AD223" s="19" t="str">
        <f>VLOOKUP(N223,ИНФО!$C$26:$D$38,2,0)</f>
        <v>Жай</v>
      </c>
      <c r="AE223" s="12" t="str">
        <f>VLOOKUP(B223,ИНФО!$L$4:$T$172,8,0)</f>
        <v>Ұлттық</v>
      </c>
      <c r="AF223" s="11" t="s">
        <v>74</v>
      </c>
      <c r="AG223" s="16" t="e">
        <f>VLOOKUP(J223,ИНФО!$Y$5:$AD$413,7,0)</f>
        <v>#N/A</v>
      </c>
    </row>
    <row r="224" spans="1:33" ht="15.75" hidden="1" customHeight="1" x14ac:dyDescent="0.3">
      <c r="A224" s="90">
        <v>221</v>
      </c>
      <c r="B224" s="91" t="s">
        <v>821</v>
      </c>
      <c r="C224" s="92" t="s">
        <v>20</v>
      </c>
      <c r="D224" s="90" t="s">
        <v>260</v>
      </c>
      <c r="E224" s="93"/>
      <c r="F224" s="103"/>
      <c r="G224" s="94"/>
      <c r="H224" s="128" t="s">
        <v>900</v>
      </c>
      <c r="I224" s="129" t="s">
        <v>250</v>
      </c>
      <c r="J224" s="130" t="s">
        <v>364</v>
      </c>
      <c r="K224" s="131">
        <v>1</v>
      </c>
      <c r="L224" s="112" t="s">
        <v>152</v>
      </c>
      <c r="M224" s="111"/>
      <c r="N224" s="112" t="s">
        <v>145</v>
      </c>
      <c r="O224" s="18" t="str">
        <f>VLOOKUP(B224,ИНФО!$L$4:$T$172,3,0)</f>
        <v>Национальные</v>
      </c>
      <c r="P224" s="11" t="s">
        <v>72</v>
      </c>
      <c r="Q224" s="31">
        <f t="shared" si="12"/>
        <v>221</v>
      </c>
      <c r="R224" s="19" t="str">
        <f>VLOOKUP(B224,ИНФО!$L$4:$T$140,6,0)</f>
        <v>Қ.И. Сәтпаев атындағы Қазақ ұлттық техникалық зерттеу университеті</v>
      </c>
      <c r="S224" s="24" t="s">
        <v>154</v>
      </c>
      <c r="T224" s="13" t="s">
        <v>365</v>
      </c>
      <c r="U224" s="19" t="s">
        <v>260</v>
      </c>
      <c r="V224" s="13" t="s">
        <v>260</v>
      </c>
      <c r="W224" s="19" t="s">
        <v>260</v>
      </c>
      <c r="X224" s="19" t="str">
        <f t="shared" si="13"/>
        <v>Қайыров Нұрислам Базарбайұлы</v>
      </c>
      <c r="Y224" s="13" t="e">
        <f>VLOOKUP(J224,ИНФО!$Y$5:$AD$412,6,0)</f>
        <v>#N/A</v>
      </c>
      <c r="Z224" s="19" t="e">
        <f>VLOOKUP(J224,ИНФО!$Y$5:$AD$412,5,0)</f>
        <v>#N/A</v>
      </c>
      <c r="AA224" s="13">
        <f t="shared" si="14"/>
        <v>1</v>
      </c>
      <c r="AB224" s="25" t="str">
        <f>VLOOKUP(L224,ИНФО!$C$21:$D$24,2,0)</f>
        <v>вакант</v>
      </c>
      <c r="AC224" s="19">
        <f t="shared" si="15"/>
        <v>0</v>
      </c>
      <c r="AD224" s="19" t="str">
        <f>VLOOKUP(N224,ИНФО!$C$26:$D$38,2,0)</f>
        <v>Жай</v>
      </c>
      <c r="AE224" s="12" t="str">
        <f>VLOOKUP(B224,ИНФО!$L$4:$T$172,8,0)</f>
        <v>Ұлттық</v>
      </c>
      <c r="AF224" s="11" t="s">
        <v>74</v>
      </c>
      <c r="AG224" s="16" t="e">
        <f>VLOOKUP(J224,ИНФО!$Y$5:$AD$413,7,0)</f>
        <v>#N/A</v>
      </c>
    </row>
    <row r="225" spans="1:33" ht="15.75" hidden="1" customHeight="1" x14ac:dyDescent="0.3">
      <c r="A225" s="90">
        <v>222</v>
      </c>
      <c r="B225" s="91" t="s">
        <v>821</v>
      </c>
      <c r="C225" s="92" t="s">
        <v>20</v>
      </c>
      <c r="D225" s="90" t="s">
        <v>260</v>
      </c>
      <c r="E225" s="93"/>
      <c r="F225" s="103"/>
      <c r="G225" s="94"/>
      <c r="H225" s="128" t="s">
        <v>901</v>
      </c>
      <c r="I225" s="129" t="s">
        <v>250</v>
      </c>
      <c r="J225" s="130" t="s">
        <v>491</v>
      </c>
      <c r="K225" s="131">
        <v>1</v>
      </c>
      <c r="L225" s="112" t="s">
        <v>152</v>
      </c>
      <c r="M225" s="111"/>
      <c r="N225" s="112" t="s">
        <v>145</v>
      </c>
      <c r="O225" s="18" t="str">
        <f>VLOOKUP(B225,ИНФО!$L$4:$T$172,3,0)</f>
        <v>Национальные</v>
      </c>
      <c r="P225" s="11" t="s">
        <v>72</v>
      </c>
      <c r="Q225" s="31">
        <f t="shared" si="12"/>
        <v>222</v>
      </c>
      <c r="R225" s="19" t="str">
        <f>VLOOKUP(B225,ИНФО!$L$4:$T$140,6,0)</f>
        <v>Қ.И. Сәтпаев атындағы Қазақ ұлттық техникалық зерттеу университеті</v>
      </c>
      <c r="S225" s="24" t="s">
        <v>154</v>
      </c>
      <c r="T225" s="13" t="s">
        <v>365</v>
      </c>
      <c r="U225" s="19" t="s">
        <v>260</v>
      </c>
      <c r="V225" s="13" t="s">
        <v>260</v>
      </c>
      <c r="W225" s="19" t="s">
        <v>260</v>
      </c>
      <c r="X225" s="19" t="str">
        <f t="shared" si="13"/>
        <v>Тлеуберген Бақберген Бахытжанұлы</v>
      </c>
      <c r="Y225" s="13" t="e">
        <f>VLOOKUP(J225,ИНФО!$Y$5:$AD$412,6,0)</f>
        <v>#N/A</v>
      </c>
      <c r="Z225" s="19" t="e">
        <f>VLOOKUP(J225,ИНФО!$Y$5:$AD$412,5,0)</f>
        <v>#N/A</v>
      </c>
      <c r="AA225" s="32">
        <f t="shared" si="14"/>
        <v>1</v>
      </c>
      <c r="AB225" s="25" t="str">
        <f>VLOOKUP(L225,ИНФО!$C$21:$D$24,2,0)</f>
        <v>вакант</v>
      </c>
      <c r="AC225" s="19">
        <f t="shared" si="15"/>
        <v>0</v>
      </c>
      <c r="AD225" s="19" t="str">
        <f>VLOOKUP(N225,ИНФО!$C$26:$D$38,2,0)</f>
        <v>Жай</v>
      </c>
      <c r="AE225" s="12" t="str">
        <f>VLOOKUP(B225,ИНФО!$L$4:$T$172,8,0)</f>
        <v>Ұлттық</v>
      </c>
      <c r="AF225" s="11" t="s">
        <v>74</v>
      </c>
      <c r="AG225" s="16" t="e">
        <f>VLOOKUP(J225,ИНФО!$Y$5:$AD$413,7,0)</f>
        <v>#N/A</v>
      </c>
    </row>
    <row r="226" spans="1:33" ht="15.75" hidden="1" customHeight="1" x14ac:dyDescent="0.3">
      <c r="A226" s="90">
        <v>223</v>
      </c>
      <c r="B226" s="91" t="s">
        <v>821</v>
      </c>
      <c r="C226" s="92" t="s">
        <v>20</v>
      </c>
      <c r="D226" s="90" t="s">
        <v>260</v>
      </c>
      <c r="E226" s="93"/>
      <c r="F226" s="103"/>
      <c r="G226" s="94"/>
      <c r="H226" s="128" t="s">
        <v>902</v>
      </c>
      <c r="I226" s="129" t="s">
        <v>250</v>
      </c>
      <c r="J226" s="130" t="s">
        <v>364</v>
      </c>
      <c r="K226" s="131">
        <v>1</v>
      </c>
      <c r="L226" s="112" t="s">
        <v>152</v>
      </c>
      <c r="M226" s="111"/>
      <c r="N226" s="112" t="s">
        <v>145</v>
      </c>
      <c r="O226" s="18" t="str">
        <f>VLOOKUP(B226,ИНФО!$L$4:$T$172,3,0)</f>
        <v>Национальные</v>
      </c>
      <c r="P226" s="11" t="s">
        <v>72</v>
      </c>
      <c r="Q226" s="31">
        <f t="shared" si="12"/>
        <v>223</v>
      </c>
      <c r="R226" s="19" t="str">
        <f>VLOOKUP(B226,ИНФО!$L$4:$T$140,6,0)</f>
        <v>Қ.И. Сәтпаев атындағы Қазақ ұлттық техникалық зерттеу университеті</v>
      </c>
      <c r="S226" s="24" t="s">
        <v>154</v>
      </c>
      <c r="T226" s="13" t="s">
        <v>365</v>
      </c>
      <c r="U226" s="19" t="s">
        <v>260</v>
      </c>
      <c r="V226" s="13" t="s">
        <v>260</v>
      </c>
      <c r="W226" s="19" t="s">
        <v>260</v>
      </c>
      <c r="X226" s="19" t="str">
        <f t="shared" si="13"/>
        <v>Жұмабек Атабек Сұлтанбекұлы</v>
      </c>
      <c r="Y226" s="13" t="e">
        <f>VLOOKUP(J226,ИНФО!$Y$5:$AD$412,6,0)</f>
        <v>#N/A</v>
      </c>
      <c r="Z226" s="19" t="e">
        <f>VLOOKUP(J226,ИНФО!$Y$5:$AD$412,5,0)</f>
        <v>#N/A</v>
      </c>
      <c r="AA226" s="32">
        <f t="shared" si="14"/>
        <v>1</v>
      </c>
      <c r="AB226" s="25" t="str">
        <f>VLOOKUP(L226,ИНФО!$C$21:$D$24,2,0)</f>
        <v>вакант</v>
      </c>
      <c r="AC226" s="19">
        <f t="shared" si="15"/>
        <v>0</v>
      </c>
      <c r="AD226" s="19" t="str">
        <f>VLOOKUP(N226,ИНФО!$C$26:$D$38,2,0)</f>
        <v>Жай</v>
      </c>
      <c r="AE226" s="12" t="str">
        <f>VLOOKUP(B226,ИНФО!$L$4:$T$172,8,0)</f>
        <v>Ұлттық</v>
      </c>
      <c r="AF226" s="11" t="s">
        <v>74</v>
      </c>
      <c r="AG226" s="16" t="e">
        <f>VLOOKUP(J226,ИНФО!$Y$5:$AD$413,7,0)</f>
        <v>#N/A</v>
      </c>
    </row>
    <row r="227" spans="1:33" ht="15.75" hidden="1" customHeight="1" x14ac:dyDescent="0.3">
      <c r="A227" s="90">
        <v>224</v>
      </c>
      <c r="B227" s="91" t="s">
        <v>821</v>
      </c>
      <c r="C227" s="92" t="s">
        <v>20</v>
      </c>
      <c r="D227" s="90" t="s">
        <v>260</v>
      </c>
      <c r="E227" s="93"/>
      <c r="F227" s="103"/>
      <c r="G227" s="94"/>
      <c r="H227" s="128" t="s">
        <v>903</v>
      </c>
      <c r="I227" s="129" t="s">
        <v>250</v>
      </c>
      <c r="J227" s="130" t="s">
        <v>358</v>
      </c>
      <c r="K227" s="131">
        <v>1</v>
      </c>
      <c r="L227" s="112" t="s">
        <v>152</v>
      </c>
      <c r="M227" s="111"/>
      <c r="N227" s="112" t="s">
        <v>145</v>
      </c>
      <c r="O227" s="18" t="str">
        <f>VLOOKUP(B227,ИНФО!$L$4:$T$172,3,0)</f>
        <v>Национальные</v>
      </c>
      <c r="P227" s="11" t="s">
        <v>72</v>
      </c>
      <c r="Q227" s="31">
        <f t="shared" si="12"/>
        <v>224</v>
      </c>
      <c r="R227" s="19" t="str">
        <f>VLOOKUP(B227,ИНФО!$L$4:$T$140,6,0)</f>
        <v>Қ.И. Сәтпаев атындағы Қазақ ұлттық техникалық зерттеу университеті</v>
      </c>
      <c r="S227" s="24" t="s">
        <v>154</v>
      </c>
      <c r="T227" s="13" t="s">
        <v>274</v>
      </c>
      <c r="U227" s="19" t="s">
        <v>260</v>
      </c>
      <c r="V227" s="13" t="s">
        <v>260</v>
      </c>
      <c r="W227" s="19" t="s">
        <v>260</v>
      </c>
      <c r="X227" s="19" t="str">
        <f t="shared" si="13"/>
        <v>Мұсалы Самат Мүсілханұлы</v>
      </c>
      <c r="Y227" s="13" t="e">
        <f>VLOOKUP(J227,ИНФО!$Y$5:$AD$412,6,0)</f>
        <v>#N/A</v>
      </c>
      <c r="Z227" s="19" t="e">
        <f>VLOOKUP(J227,ИНФО!$Y$5:$AD$412,5,0)</f>
        <v>#N/A</v>
      </c>
      <c r="AA227" s="32">
        <f t="shared" si="14"/>
        <v>1</v>
      </c>
      <c r="AB227" s="25" t="str">
        <f>VLOOKUP(L227,ИНФО!$C$21:$D$24,2,0)</f>
        <v>вакант</v>
      </c>
      <c r="AC227" s="19">
        <f t="shared" si="15"/>
        <v>0</v>
      </c>
      <c r="AD227" s="19" t="str">
        <f>VLOOKUP(N227,ИНФО!$C$26:$D$38,2,0)</f>
        <v>Жай</v>
      </c>
      <c r="AE227" s="12" t="str">
        <f>VLOOKUP(B227,ИНФО!$L$4:$T$172,8,0)</f>
        <v>Ұлттық</v>
      </c>
      <c r="AF227" s="11" t="s">
        <v>74</v>
      </c>
      <c r="AG227" s="16" t="e">
        <f>VLOOKUP(J227,ИНФО!$Y$5:$AD$413,7,0)</f>
        <v>#N/A</v>
      </c>
    </row>
    <row r="228" spans="1:33" ht="15.75" hidden="1" customHeight="1" x14ac:dyDescent="0.3">
      <c r="A228" s="90">
        <v>225</v>
      </c>
      <c r="B228" s="91" t="s">
        <v>821</v>
      </c>
      <c r="C228" s="92" t="s">
        <v>20</v>
      </c>
      <c r="D228" s="90" t="s">
        <v>260</v>
      </c>
      <c r="E228" s="93"/>
      <c r="F228" s="103"/>
      <c r="G228" s="94"/>
      <c r="H228" s="128" t="s">
        <v>904</v>
      </c>
      <c r="I228" s="129" t="s">
        <v>250</v>
      </c>
      <c r="J228" s="130" t="s">
        <v>364</v>
      </c>
      <c r="K228" s="131">
        <v>1</v>
      </c>
      <c r="L228" s="112" t="s">
        <v>152</v>
      </c>
      <c r="M228" s="111"/>
      <c r="N228" s="112" t="s">
        <v>145</v>
      </c>
      <c r="O228" s="18" t="str">
        <f>VLOOKUP(B228,ИНФО!$L$4:$T$172,3,0)</f>
        <v>Национальные</v>
      </c>
      <c r="P228" s="11" t="s">
        <v>72</v>
      </c>
      <c r="Q228" s="31">
        <f t="shared" si="12"/>
        <v>225</v>
      </c>
      <c r="R228" s="19" t="str">
        <f>VLOOKUP(B228,ИНФО!$L$4:$T$140,6,0)</f>
        <v>Қ.И. Сәтпаев атындағы Қазақ ұлттық техникалық зерттеу университеті</v>
      </c>
      <c r="S228" s="24" t="s">
        <v>154</v>
      </c>
      <c r="T228" s="13" t="s">
        <v>365</v>
      </c>
      <c r="U228" s="19" t="s">
        <v>260</v>
      </c>
      <c r="V228" s="13" t="s">
        <v>260</v>
      </c>
      <c r="W228" s="19" t="s">
        <v>260</v>
      </c>
      <c r="X228" s="19" t="str">
        <f t="shared" si="13"/>
        <v>Мадихан Сымбат Еркинқызы</v>
      </c>
      <c r="Y228" s="13" t="e">
        <f>VLOOKUP(J228,ИНФО!$Y$5:$AD$412,6,0)</f>
        <v>#N/A</v>
      </c>
      <c r="Z228" s="19" t="e">
        <f>VLOOKUP(J228,ИНФО!$Y$5:$AD$412,5,0)</f>
        <v>#N/A</v>
      </c>
      <c r="AA228" s="32">
        <f t="shared" si="14"/>
        <v>1</v>
      </c>
      <c r="AB228" s="25" t="str">
        <f>VLOOKUP(L228,ИНФО!$C$21:$D$24,2,0)</f>
        <v>вакант</v>
      </c>
      <c r="AC228" s="19">
        <f t="shared" si="15"/>
        <v>0</v>
      </c>
      <c r="AD228" s="19" t="str">
        <f>VLOOKUP(N228,ИНФО!$C$26:$D$38,2,0)</f>
        <v>Жай</v>
      </c>
      <c r="AE228" s="12" t="str">
        <f>VLOOKUP(B228,ИНФО!$L$4:$T$172,8,0)</f>
        <v>Ұлттық</v>
      </c>
      <c r="AF228" s="11" t="s">
        <v>74</v>
      </c>
      <c r="AG228" s="16" t="e">
        <f>VLOOKUP(J228,ИНФО!$Y$5:$AD$413,7,0)</f>
        <v>#N/A</v>
      </c>
    </row>
    <row r="229" spans="1:33" ht="15.75" hidden="1" customHeight="1" x14ac:dyDescent="0.3">
      <c r="A229" s="90">
        <v>226</v>
      </c>
      <c r="B229" s="91" t="s">
        <v>821</v>
      </c>
      <c r="C229" s="92" t="s">
        <v>20</v>
      </c>
      <c r="D229" s="90" t="s">
        <v>260</v>
      </c>
      <c r="E229" s="93"/>
      <c r="F229" s="103"/>
      <c r="G229" s="94"/>
      <c r="H229" s="128" t="s">
        <v>905</v>
      </c>
      <c r="I229" s="129" t="s">
        <v>250</v>
      </c>
      <c r="J229" s="93" t="s">
        <v>315</v>
      </c>
      <c r="K229" s="92">
        <v>1</v>
      </c>
      <c r="L229" s="112" t="s">
        <v>152</v>
      </c>
      <c r="M229" s="111"/>
      <c r="N229" s="112" t="s">
        <v>145</v>
      </c>
      <c r="O229" s="18" t="str">
        <f>VLOOKUP(B229,ИНФО!$L$4:$T$172,3,0)</f>
        <v>Национальные</v>
      </c>
      <c r="P229" s="11" t="s">
        <v>72</v>
      </c>
      <c r="Q229" s="19">
        <f t="shared" si="12"/>
        <v>226</v>
      </c>
      <c r="R229" s="19" t="str">
        <f>VLOOKUP(B229,ИНФО!$L$4:$T$140,6,0)</f>
        <v>Қ.И. Сәтпаев атындағы Қазақ ұлттық техникалық зерттеу университеті</v>
      </c>
      <c r="S229" s="24" t="s">
        <v>154</v>
      </c>
      <c r="T229" s="13" t="s">
        <v>274</v>
      </c>
      <c r="U229" s="19" t="s">
        <v>260</v>
      </c>
      <c r="V229" s="13" t="s">
        <v>260</v>
      </c>
      <c r="W229" s="19" t="s">
        <v>260</v>
      </c>
      <c r="X229" s="19" t="str">
        <f t="shared" si="13"/>
        <v xml:space="preserve">Сабыржан Әділет Ерболұлы </v>
      </c>
      <c r="Y229" s="13" t="e">
        <f>VLOOKUP(J229,ИНФО!$Y$5:$AD$412,6,0)</f>
        <v>#N/A</v>
      </c>
      <c r="Z229" s="19" t="e">
        <f>VLOOKUP(J229,ИНФО!$Y$5:$AD$412,5,0)</f>
        <v>#N/A</v>
      </c>
      <c r="AA229" s="32">
        <f t="shared" si="14"/>
        <v>1</v>
      </c>
      <c r="AB229" s="25" t="str">
        <f>VLOOKUP(L229,ИНФО!$C$21:$D$24,2,0)</f>
        <v>вакант</v>
      </c>
      <c r="AC229" s="19">
        <f t="shared" si="15"/>
        <v>0</v>
      </c>
      <c r="AD229" s="19" t="str">
        <f>VLOOKUP(N229,ИНФО!$C$26:$D$38,2,0)</f>
        <v>Жай</v>
      </c>
      <c r="AE229" s="12" t="str">
        <f>VLOOKUP(B229,ИНФО!$L$4:$T$172,8,0)</f>
        <v>Ұлттық</v>
      </c>
      <c r="AF229" s="11" t="s">
        <v>74</v>
      </c>
      <c r="AG229" s="16" t="e">
        <f>VLOOKUP(J229,ИНФО!$Y$5:$AD$413,7,0)</f>
        <v>#N/A</v>
      </c>
    </row>
    <row r="230" spans="1:33" ht="15.75" hidden="1" customHeight="1" x14ac:dyDescent="0.3">
      <c r="A230" s="90">
        <v>227</v>
      </c>
      <c r="B230" s="91" t="s">
        <v>821</v>
      </c>
      <c r="C230" s="92" t="s">
        <v>20</v>
      </c>
      <c r="D230" s="90" t="s">
        <v>260</v>
      </c>
      <c r="E230" s="93"/>
      <c r="F230" s="103"/>
      <c r="G230" s="94"/>
      <c r="H230" s="128" t="s">
        <v>906</v>
      </c>
      <c r="I230" s="129" t="s">
        <v>250</v>
      </c>
      <c r="J230" s="93" t="s">
        <v>251</v>
      </c>
      <c r="K230" s="92">
        <v>1</v>
      </c>
      <c r="L230" s="112" t="s">
        <v>152</v>
      </c>
      <c r="M230" s="111"/>
      <c r="N230" s="112" t="s">
        <v>145</v>
      </c>
      <c r="O230" s="18" t="str">
        <f>VLOOKUP(B230,ИНФО!$L$4:$T$172,3,0)</f>
        <v>Национальные</v>
      </c>
      <c r="P230" s="11" t="s">
        <v>72</v>
      </c>
      <c r="Q230" s="19">
        <f t="shared" si="12"/>
        <v>227</v>
      </c>
      <c r="R230" s="19" t="str">
        <f>VLOOKUP(B230,ИНФО!$L$4:$T$140,6,0)</f>
        <v>Қ.И. Сәтпаев атындағы Қазақ ұлттық техникалық зерттеу университеті</v>
      </c>
      <c r="S230" s="24" t="s">
        <v>154</v>
      </c>
      <c r="T230" s="13" t="s">
        <v>252</v>
      </c>
      <c r="U230" s="19" t="s">
        <v>260</v>
      </c>
      <c r="V230" s="13" t="s">
        <v>260</v>
      </c>
      <c r="W230" s="19" t="s">
        <v>260</v>
      </c>
      <c r="X230" s="19" t="str">
        <f t="shared" si="13"/>
        <v>Кайралиев Азиз Газизович</v>
      </c>
      <c r="Y230" s="13" t="e">
        <f>VLOOKUP(J230,ИНФО!$Y$5:$AD$412,6,0)</f>
        <v>#N/A</v>
      </c>
      <c r="Z230" s="19" t="e">
        <f>VLOOKUP(J230,ИНФО!$Y$5:$AD$412,5,0)</f>
        <v>#N/A</v>
      </c>
      <c r="AA230" s="13">
        <f t="shared" si="14"/>
        <v>1</v>
      </c>
      <c r="AB230" s="25" t="str">
        <f>VLOOKUP(L230,ИНФО!$C$21:$D$24,2,0)</f>
        <v>вакант</v>
      </c>
      <c r="AC230" s="19">
        <f t="shared" si="15"/>
        <v>0</v>
      </c>
      <c r="AD230" s="19" t="str">
        <f>VLOOKUP(N230,ИНФО!$C$26:$D$38,2,0)</f>
        <v>Жай</v>
      </c>
      <c r="AE230" s="12" t="str">
        <f>VLOOKUP(B230,ИНФО!$L$4:$T$172,8,0)</f>
        <v>Ұлттық</v>
      </c>
      <c r="AF230" s="11" t="s">
        <v>74</v>
      </c>
      <c r="AG230" s="16" t="e">
        <f>VLOOKUP(J230,ИНФО!$Y$5:$AD$413,7,0)</f>
        <v>#N/A</v>
      </c>
    </row>
    <row r="231" spans="1:33" ht="15.75" hidden="1" customHeight="1" x14ac:dyDescent="0.3">
      <c r="A231" s="90">
        <v>228</v>
      </c>
      <c r="B231" s="91" t="s">
        <v>821</v>
      </c>
      <c r="C231" s="92" t="s">
        <v>20</v>
      </c>
      <c r="D231" s="90" t="s">
        <v>260</v>
      </c>
      <c r="E231" s="93"/>
      <c r="F231" s="103"/>
      <c r="G231" s="94"/>
      <c r="H231" s="128" t="s">
        <v>907</v>
      </c>
      <c r="I231" s="129" t="s">
        <v>130</v>
      </c>
      <c r="J231" s="131" t="s">
        <v>783</v>
      </c>
      <c r="K231" s="92">
        <v>1</v>
      </c>
      <c r="L231" s="136" t="s">
        <v>152</v>
      </c>
      <c r="M231" s="111"/>
      <c r="N231" s="112" t="s">
        <v>145</v>
      </c>
      <c r="O231" s="18" t="str">
        <f>VLOOKUP(B231,ИНФО!$L$4:$T$172,3,0)</f>
        <v>Национальные</v>
      </c>
      <c r="P231" s="11" t="s">
        <v>72</v>
      </c>
      <c r="Q231" s="19">
        <f t="shared" si="12"/>
        <v>228</v>
      </c>
      <c r="R231" s="19" t="str">
        <f>VLOOKUP(B231,ИНФО!$L$4:$T$140,6,0)</f>
        <v>Қ.И. Сәтпаев атындағы Қазақ ұлттық техникалық зерттеу университеті</v>
      </c>
      <c r="S231" s="24" t="s">
        <v>154</v>
      </c>
      <c r="T231" s="13" t="s">
        <v>247</v>
      </c>
      <c r="U231" s="19" t="s">
        <v>260</v>
      </c>
      <c r="V231" s="32" t="s">
        <v>260</v>
      </c>
      <c r="W231" s="19" t="s">
        <v>260</v>
      </c>
      <c r="X231" s="19" t="str">
        <f t="shared" si="13"/>
        <v>Жаканов Ануар Ерланович</v>
      </c>
      <c r="Y231" s="13" t="str">
        <f>VLOOKUP(J231,ИНФО!$Y$5:$AD$412,6,0)</f>
        <v>Бакалавр</v>
      </c>
      <c r="Z231" s="19" t="str">
        <f>VLOOKUP(J231,ИНФО!$Y$5:$AD$412,5,0)</f>
        <v>7. Техникалық ғылымдар жəне технологиялар</v>
      </c>
      <c r="AA231" s="32">
        <f t="shared" si="14"/>
        <v>1</v>
      </c>
      <c r="AB231" s="25" t="str">
        <f>VLOOKUP(L231,ИНФО!$C$21:$D$24,2,0)</f>
        <v>вакант</v>
      </c>
      <c r="AC231" s="19">
        <f t="shared" si="15"/>
        <v>0</v>
      </c>
      <c r="AD231" s="19" t="str">
        <f>VLOOKUP(N231,ИНФО!$C$26:$D$38,2,0)</f>
        <v>Жай</v>
      </c>
      <c r="AE231" s="12" t="str">
        <f>VLOOKUP(B231,ИНФО!$L$4:$T$172,8,0)</f>
        <v>Ұлттық</v>
      </c>
      <c r="AF231" s="11" t="s">
        <v>74</v>
      </c>
      <c r="AG231" s="16" t="e">
        <f>VLOOKUP(J231,ИНФО!$Y$5:$AD$413,7,0)</f>
        <v>#REF!</v>
      </c>
    </row>
    <row r="232" spans="1:33" ht="15.75" hidden="1" customHeight="1" x14ac:dyDescent="0.3">
      <c r="A232" s="90">
        <v>229</v>
      </c>
      <c r="B232" s="91" t="s">
        <v>821</v>
      </c>
      <c r="C232" s="92" t="s">
        <v>20</v>
      </c>
      <c r="D232" s="90" t="s">
        <v>260</v>
      </c>
      <c r="E232" s="93"/>
      <c r="F232" s="103"/>
      <c r="G232" s="94"/>
      <c r="H232" s="128" t="s">
        <v>908</v>
      </c>
      <c r="I232" s="129" t="s">
        <v>130</v>
      </c>
      <c r="J232" s="93" t="s">
        <v>148</v>
      </c>
      <c r="K232" s="92">
        <v>1</v>
      </c>
      <c r="L232" s="136" t="s">
        <v>152</v>
      </c>
      <c r="M232" s="111"/>
      <c r="N232" s="112" t="s">
        <v>307</v>
      </c>
      <c r="O232" s="18" t="str">
        <f>VLOOKUP(B232,ИНФО!$L$4:$T$172,3,0)</f>
        <v>Национальные</v>
      </c>
      <c r="P232" s="11" t="s">
        <v>72</v>
      </c>
      <c r="Q232" s="31">
        <f t="shared" si="12"/>
        <v>229</v>
      </c>
      <c r="R232" s="19" t="str">
        <f>VLOOKUP(B232,ИНФО!$L$4:$T$140,6,0)</f>
        <v>Қ.И. Сәтпаев атындағы Қазақ ұлттық техникалық зерттеу университеті</v>
      </c>
      <c r="S232" s="24" t="s">
        <v>154</v>
      </c>
      <c r="T232" s="13" t="s">
        <v>247</v>
      </c>
      <c r="U232" s="19" t="s">
        <v>260</v>
      </c>
      <c r="V232" s="13" t="s">
        <v>260</v>
      </c>
      <c r="W232" s="19" t="s">
        <v>260</v>
      </c>
      <c r="X232" s="19" t="str">
        <f t="shared" si="13"/>
        <v>Жалал Жанболат Нүркенұлы</v>
      </c>
      <c r="Y232" s="13" t="str">
        <f>VLOOKUP(J232,ИНФО!$Y$5:$AD$412,6,0)</f>
        <v>Бакалавр</v>
      </c>
      <c r="Z232" s="19" t="str">
        <f>VLOOKUP(J232,ИНФО!$Y$5:$AD$412,5,0)</f>
        <v>7. Техникалық ғылымдар жəне технологиялар</v>
      </c>
      <c r="AA232" s="13">
        <f t="shared" si="14"/>
        <v>1</v>
      </c>
      <c r="AB232" s="25" t="str">
        <f>VLOOKUP(L232,ИНФО!$C$21:$D$24,2,0)</f>
        <v>вакант</v>
      </c>
      <c r="AC232" s="19">
        <f t="shared" si="15"/>
        <v>0</v>
      </c>
      <c r="AD232" s="19" t="str">
        <f>VLOOKUP(N232,ИНФО!$C$26:$D$38,2,0)</f>
        <v>А/Ш  квотасы</v>
      </c>
      <c r="AE232" s="12" t="str">
        <f>VLOOKUP(B232,ИНФО!$L$4:$T$172,8,0)</f>
        <v>Ұлттық</v>
      </c>
      <c r="AF232" s="11" t="s">
        <v>74</v>
      </c>
      <c r="AG232" s="16" t="e">
        <f>VLOOKUP(J232,ИНФО!$Y$5:$AD$413,7,0)</f>
        <v>#REF!</v>
      </c>
    </row>
    <row r="233" spans="1:33" ht="15.75" customHeight="1" x14ac:dyDescent="0.25">
      <c r="A233" s="90">
        <v>230</v>
      </c>
      <c r="B233" s="91" t="s">
        <v>821</v>
      </c>
      <c r="C233" s="92" t="s">
        <v>20</v>
      </c>
      <c r="D233" s="90" t="s">
        <v>260</v>
      </c>
      <c r="E233" s="93"/>
      <c r="F233" s="103"/>
      <c r="G233" s="94"/>
      <c r="H233" s="128" t="s">
        <v>909</v>
      </c>
      <c r="I233" s="129" t="s">
        <v>130</v>
      </c>
      <c r="J233" s="131" t="s">
        <v>33</v>
      </c>
      <c r="K233" s="131">
        <v>2</v>
      </c>
      <c r="L233" s="112" t="s">
        <v>152</v>
      </c>
      <c r="M233" s="111"/>
      <c r="N233" s="112" t="s">
        <v>145</v>
      </c>
      <c r="O233" s="18" t="str">
        <f>VLOOKUP(B233,ИНФО!$L$4:$T$172,3,0)</f>
        <v>Национальные</v>
      </c>
      <c r="P233" s="11" t="s">
        <v>72</v>
      </c>
      <c r="Q233" s="31">
        <f t="shared" si="12"/>
        <v>230</v>
      </c>
      <c r="R233" s="19" t="str">
        <f>VLOOKUP(B233,ИНФО!$L$4:$T$140,6,0)</f>
        <v>Қ.И. Сәтпаев атындағы Қазақ ұлттық техникалық зерттеу университеті</v>
      </c>
      <c r="S233" s="24" t="s">
        <v>154</v>
      </c>
      <c r="T233" s="13" t="s">
        <v>247</v>
      </c>
      <c r="U233" s="19" t="s">
        <v>260</v>
      </c>
      <c r="V233" s="13" t="s">
        <v>260</v>
      </c>
      <c r="W233" s="19" t="s">
        <v>260</v>
      </c>
      <c r="X233" s="19" t="str">
        <f t="shared" si="13"/>
        <v>Әзімбай Ердәулет Мадиұлы</v>
      </c>
      <c r="Y233" s="13" t="str">
        <f>VLOOKUP(J233,ИНФО!$Y$5:$AD$412,6,0)</f>
        <v>Бакалавр</v>
      </c>
      <c r="Z233" s="19" t="str">
        <f>VLOOKUP(J233,ИНФО!$Y$5:$AD$412,5,0)</f>
        <v>7. Техникалық ғылымдар жəне технологиялар</v>
      </c>
      <c r="AA233" s="32">
        <f t="shared" si="14"/>
        <v>2</v>
      </c>
      <c r="AB233" s="25" t="str">
        <f>VLOOKUP(L233,ИНФО!$C$21:$D$24,2,0)</f>
        <v>вакант</v>
      </c>
      <c r="AC233" s="19">
        <f t="shared" si="15"/>
        <v>0</v>
      </c>
      <c r="AD233" s="19" t="str">
        <f>VLOOKUP(N233,ИНФО!$C$26:$D$38,2,0)</f>
        <v>Жай</v>
      </c>
      <c r="AE233" s="12" t="str">
        <f>VLOOKUP(B233,ИНФО!$L$4:$T$172,8,0)</f>
        <v>Ұлттық</v>
      </c>
      <c r="AF233" s="11" t="s">
        <v>74</v>
      </c>
      <c r="AG233" s="16" t="e">
        <f>VLOOKUP(J233,ИНФО!$Y$5:$AD$413,7,0)</f>
        <v>#REF!</v>
      </c>
    </row>
    <row r="234" spans="1:33" ht="15.75" customHeight="1" x14ac:dyDescent="0.25">
      <c r="A234" s="90">
        <v>231</v>
      </c>
      <c r="B234" s="91" t="s">
        <v>821</v>
      </c>
      <c r="C234" s="92" t="s">
        <v>20</v>
      </c>
      <c r="D234" s="90" t="s">
        <v>260</v>
      </c>
      <c r="E234" s="93"/>
      <c r="F234" s="103"/>
      <c r="G234" s="94"/>
      <c r="H234" s="128" t="s">
        <v>910</v>
      </c>
      <c r="I234" s="129" t="s">
        <v>130</v>
      </c>
      <c r="J234" s="131" t="s">
        <v>215</v>
      </c>
      <c r="K234" s="131">
        <v>2</v>
      </c>
      <c r="L234" s="112" t="s">
        <v>152</v>
      </c>
      <c r="M234" s="111"/>
      <c r="N234" s="112" t="s">
        <v>307</v>
      </c>
      <c r="O234" s="18" t="str">
        <f>VLOOKUP(B234,ИНФО!$L$4:$T$172,3,0)</f>
        <v>Национальные</v>
      </c>
      <c r="P234" s="11" t="s">
        <v>72</v>
      </c>
      <c r="Q234" s="31">
        <f t="shared" si="12"/>
        <v>231</v>
      </c>
      <c r="R234" s="19" t="str">
        <f>VLOOKUP(B234,ИНФО!$L$4:$T$140,6,0)</f>
        <v>Қ.И. Сәтпаев атындағы Қазақ ұлттық техникалық зерттеу университеті</v>
      </c>
      <c r="S234" s="24" t="s">
        <v>154</v>
      </c>
      <c r="T234" s="13" t="s">
        <v>247</v>
      </c>
      <c r="U234" s="19" t="s">
        <v>260</v>
      </c>
      <c r="V234" s="13" t="s">
        <v>260</v>
      </c>
      <c r="W234" s="19" t="s">
        <v>260</v>
      </c>
      <c r="X234" s="19" t="str">
        <f t="shared" si="13"/>
        <v>Сағындықов Рахат Мейрамұлы</v>
      </c>
      <c r="Y234" s="13" t="str">
        <f>VLOOKUP(J234,ИНФО!$Y$5:$AD$412,6,0)</f>
        <v>Бакалавр</v>
      </c>
      <c r="Z234" s="19" t="str">
        <f>VLOOKUP(J234,ИНФО!$Y$5:$AD$412,5,0)</f>
        <v>7. Техникалық ғылымдар жəне технологиялар</v>
      </c>
      <c r="AA234" s="13">
        <f t="shared" si="14"/>
        <v>2</v>
      </c>
      <c r="AB234" s="25" t="str">
        <f>VLOOKUP(L234,ИНФО!$C$21:$D$24,2,0)</f>
        <v>вакант</v>
      </c>
      <c r="AC234" s="19">
        <f t="shared" si="15"/>
        <v>0</v>
      </c>
      <c r="AD234" s="19" t="str">
        <f>VLOOKUP(N234,ИНФО!$C$26:$D$38,2,0)</f>
        <v>А/Ш  квотасы</v>
      </c>
      <c r="AE234" s="12" t="str">
        <f>VLOOKUP(B234,ИНФО!$L$4:$T$172,8,0)</f>
        <v>Ұлттық</v>
      </c>
      <c r="AF234" s="11" t="s">
        <v>74</v>
      </c>
      <c r="AG234" s="16" t="e">
        <f>VLOOKUP(J234,ИНФО!$Y$5:$AD$413,7,0)</f>
        <v>#REF!</v>
      </c>
    </row>
    <row r="235" spans="1:33" ht="15.75" customHeight="1" x14ac:dyDescent="0.25">
      <c r="A235" s="90">
        <v>232</v>
      </c>
      <c r="B235" s="91" t="s">
        <v>821</v>
      </c>
      <c r="C235" s="92" t="s">
        <v>20</v>
      </c>
      <c r="D235" s="90" t="s">
        <v>260</v>
      </c>
      <c r="E235" s="93"/>
      <c r="F235" s="103"/>
      <c r="G235" s="94"/>
      <c r="H235" s="128" t="s">
        <v>911</v>
      </c>
      <c r="I235" s="129" t="s">
        <v>130</v>
      </c>
      <c r="J235" s="131" t="s">
        <v>144</v>
      </c>
      <c r="K235" s="131">
        <v>2</v>
      </c>
      <c r="L235" s="112" t="s">
        <v>152</v>
      </c>
      <c r="M235" s="111" t="s">
        <v>823</v>
      </c>
      <c r="N235" s="112" t="s">
        <v>145</v>
      </c>
      <c r="O235" s="18" t="str">
        <f>VLOOKUP(B235,ИНФО!$L$4:$T$172,3,0)</f>
        <v>Национальные</v>
      </c>
      <c r="P235" s="11" t="s">
        <v>72</v>
      </c>
      <c r="Q235" s="19">
        <f t="shared" si="12"/>
        <v>232</v>
      </c>
      <c r="R235" s="19" t="str">
        <f>VLOOKUP(B235,ИНФО!$L$4:$T$140,6,0)</f>
        <v>Қ.И. Сәтпаев атындағы Қазақ ұлттық техникалық зерттеу университеті</v>
      </c>
      <c r="S235" s="24" t="s">
        <v>154</v>
      </c>
      <c r="T235" s="13" t="s">
        <v>247</v>
      </c>
      <c r="U235" s="19" t="s">
        <v>260</v>
      </c>
      <c r="V235" s="13" t="s">
        <v>260</v>
      </c>
      <c r="W235" s="19" t="s">
        <v>260</v>
      </c>
      <c r="X235" s="19" t="str">
        <f t="shared" si="13"/>
        <v>Пулатов Олжас Канатович</v>
      </c>
      <c r="Y235" s="13" t="str">
        <f>VLOOKUP(J235,ИНФО!$Y$5:$AD$412,6,0)</f>
        <v>Бакалавр</v>
      </c>
      <c r="Z235" s="19" t="str">
        <f>VLOOKUP(J235,ИНФО!$Y$5:$AD$412,5,0)</f>
        <v>7. Техникалық ғылымдар жəне технологиялар</v>
      </c>
      <c r="AA235" s="13">
        <f t="shared" si="14"/>
        <v>2</v>
      </c>
      <c r="AB235" s="25" t="str">
        <f>VLOOKUP(L235,ИНФО!$C$21:$D$24,2,0)</f>
        <v>вакант</v>
      </c>
      <c r="AC235" s="19" t="str">
        <f t="shared" si="15"/>
        <v>сокр</v>
      </c>
      <c r="AD235" s="19" t="str">
        <f>VLOOKUP(N235,ИНФО!$C$26:$D$38,2,0)</f>
        <v>Жай</v>
      </c>
      <c r="AE235" s="12" t="str">
        <f>VLOOKUP(B235,ИНФО!$L$4:$T$172,8,0)</f>
        <v>Ұлттық</v>
      </c>
      <c r="AF235" s="11" t="s">
        <v>74</v>
      </c>
      <c r="AG235" s="16" t="e">
        <f>VLOOKUP(J235,ИНФО!$Y$5:$AD$413,7,0)</f>
        <v>#REF!</v>
      </c>
    </row>
    <row r="236" spans="1:33" ht="15.75" customHeight="1" x14ac:dyDescent="0.25">
      <c r="A236" s="90">
        <v>233</v>
      </c>
      <c r="B236" s="91" t="s">
        <v>821</v>
      </c>
      <c r="C236" s="92" t="s">
        <v>20</v>
      </c>
      <c r="D236" s="90" t="s">
        <v>260</v>
      </c>
      <c r="E236" s="93"/>
      <c r="F236" s="103"/>
      <c r="G236" s="94"/>
      <c r="H236" s="128" t="s">
        <v>912</v>
      </c>
      <c r="I236" s="129" t="s">
        <v>129</v>
      </c>
      <c r="J236" s="131" t="s">
        <v>67</v>
      </c>
      <c r="K236" s="131">
        <v>2</v>
      </c>
      <c r="L236" s="112" t="s">
        <v>152</v>
      </c>
      <c r="M236" s="111"/>
      <c r="N236" s="112" t="s">
        <v>145</v>
      </c>
      <c r="O236" s="18" t="str">
        <f>VLOOKUP(B236,ИНФО!$L$4:$T$172,3,0)</f>
        <v>Национальные</v>
      </c>
      <c r="P236" s="11" t="s">
        <v>72</v>
      </c>
      <c r="Q236" s="19">
        <f t="shared" si="12"/>
        <v>233</v>
      </c>
      <c r="R236" s="19" t="str">
        <f>VLOOKUP(B236,ИНФО!$L$4:$T$140,6,0)</f>
        <v>Қ.И. Сәтпаев атындағы Қазақ ұлттық техникалық зерттеу университеті</v>
      </c>
      <c r="S236" s="24" t="s">
        <v>154</v>
      </c>
      <c r="T236" s="13" t="s">
        <v>353</v>
      </c>
      <c r="U236" s="49" t="s">
        <v>260</v>
      </c>
      <c r="V236" s="13" t="s">
        <v>260</v>
      </c>
      <c r="W236" s="19" t="s">
        <v>260</v>
      </c>
      <c r="X236" s="19" t="str">
        <f t="shared" si="13"/>
        <v>Кенжеғали Дәулетхан Аманұлы</v>
      </c>
      <c r="Y236" s="13" t="str">
        <f>VLOOKUP(J236,ИНФО!$Y$5:$AD$412,6,0)</f>
        <v>Бакалавр</v>
      </c>
      <c r="Z236" s="19" t="str">
        <f>VLOOKUP(J236,ИНФО!$Y$5:$AD$412,5,0)</f>
        <v>6 Жаратылыстану ғылымдары</v>
      </c>
      <c r="AA236" s="13">
        <f t="shared" si="14"/>
        <v>2</v>
      </c>
      <c r="AB236" s="25" t="str">
        <f>VLOOKUP(L236,ИНФО!$C$21:$D$24,2,0)</f>
        <v>вакант</v>
      </c>
      <c r="AC236" s="19">
        <f t="shared" si="15"/>
        <v>0</v>
      </c>
      <c r="AD236" s="19" t="str">
        <f>VLOOKUP(N236,ИНФО!$C$26:$D$38,2,0)</f>
        <v>Жай</v>
      </c>
      <c r="AE236" s="12" t="str">
        <f>VLOOKUP(B236,ИНФО!$L$4:$T$172,8,0)</f>
        <v>Ұлттық</v>
      </c>
      <c r="AF236" s="11" t="s">
        <v>74</v>
      </c>
      <c r="AG236" s="16" t="e">
        <f>VLOOKUP(J236,ИНФО!$Y$5:$AD$413,7,0)</f>
        <v>#REF!</v>
      </c>
    </row>
    <row r="237" spans="1:33" ht="15.75" hidden="1" customHeight="1" x14ac:dyDescent="0.3">
      <c r="A237" s="90">
        <v>234</v>
      </c>
      <c r="B237" s="91" t="s">
        <v>821</v>
      </c>
      <c r="C237" s="92" t="s">
        <v>20</v>
      </c>
      <c r="D237" s="90" t="s">
        <v>260</v>
      </c>
      <c r="E237" s="93"/>
      <c r="F237" s="103"/>
      <c r="G237" s="94"/>
      <c r="H237" s="137" t="s">
        <v>913</v>
      </c>
      <c r="I237" s="129" t="s">
        <v>384</v>
      </c>
      <c r="J237" s="93" t="s">
        <v>243</v>
      </c>
      <c r="K237" s="94">
        <v>1</v>
      </c>
      <c r="L237" s="98" t="s">
        <v>152</v>
      </c>
      <c r="M237" s="97"/>
      <c r="N237" s="98" t="s">
        <v>145</v>
      </c>
      <c r="O237" s="18" t="str">
        <f>VLOOKUP(B237,ИНФО!$L$4:$T$172,3,0)</f>
        <v>Национальные</v>
      </c>
      <c r="P237" s="11" t="s">
        <v>72</v>
      </c>
      <c r="Q237" s="31">
        <f t="shared" si="12"/>
        <v>234</v>
      </c>
      <c r="R237" s="19" t="str">
        <f>VLOOKUP(B237,ИНФО!$L$4:$T$140,6,0)</f>
        <v>Қ.И. Сәтпаев атындағы Қазақ ұлттық техникалық зерттеу университеті</v>
      </c>
      <c r="S237" s="24" t="s">
        <v>154</v>
      </c>
      <c r="T237" s="13" t="s">
        <v>385</v>
      </c>
      <c r="U237" s="19" t="s">
        <v>260</v>
      </c>
      <c r="V237" s="13" t="s">
        <v>260</v>
      </c>
      <c r="W237" s="19" t="s">
        <v>260</v>
      </c>
      <c r="X237" s="19" t="str">
        <f t="shared" si="13"/>
        <v>Муратов Абен Ерболатович</v>
      </c>
      <c r="Y237" s="13" t="e">
        <f>VLOOKUP(J237,ИНФО!$Y$5:$AD$412,6,0)</f>
        <v>#N/A</v>
      </c>
      <c r="Z237" s="19" t="e">
        <f>VLOOKUP(J237,ИНФО!$Y$5:$AD$412,5,0)</f>
        <v>#N/A</v>
      </c>
      <c r="AA237" s="13">
        <f t="shared" si="14"/>
        <v>1</v>
      </c>
      <c r="AB237" s="25" t="str">
        <f>VLOOKUP(L237,ИНФО!$C$21:$D$24,2,0)</f>
        <v>вакант</v>
      </c>
      <c r="AC237" s="19">
        <f t="shared" si="15"/>
        <v>0</v>
      </c>
      <c r="AD237" s="19" t="str">
        <f>VLOOKUP(N237,ИНФО!$C$26:$D$38,2,0)</f>
        <v>Жай</v>
      </c>
      <c r="AE237" s="12" t="str">
        <f>VLOOKUP(B237,ИНФО!$L$4:$T$172,8,0)</f>
        <v>Ұлттық</v>
      </c>
      <c r="AF237" s="11" t="s">
        <v>74</v>
      </c>
      <c r="AG237" s="16" t="e">
        <f>VLOOKUP(J237,ИНФО!$Y$5:$AD$413,7,0)</f>
        <v>#N/A</v>
      </c>
    </row>
    <row r="238" spans="1:33" ht="15.75" hidden="1" customHeight="1" x14ac:dyDescent="0.3">
      <c r="A238" s="90">
        <v>235</v>
      </c>
      <c r="B238" s="91" t="s">
        <v>821</v>
      </c>
      <c r="C238" s="92" t="s">
        <v>20</v>
      </c>
      <c r="D238" s="90" t="s">
        <v>260</v>
      </c>
      <c r="E238" s="93"/>
      <c r="F238" s="103"/>
      <c r="G238" s="94"/>
      <c r="H238" s="137" t="s">
        <v>914</v>
      </c>
      <c r="I238" s="129" t="s">
        <v>384</v>
      </c>
      <c r="J238" s="93" t="s">
        <v>243</v>
      </c>
      <c r="K238" s="94">
        <v>1</v>
      </c>
      <c r="L238" s="98" t="s">
        <v>152</v>
      </c>
      <c r="M238" s="97"/>
      <c r="N238" s="98" t="s">
        <v>145</v>
      </c>
      <c r="O238" s="18" t="str">
        <f>VLOOKUP(B238,ИНФО!$L$4:$T$172,3,0)</f>
        <v>Национальные</v>
      </c>
      <c r="P238" s="11" t="s">
        <v>72</v>
      </c>
      <c r="Q238" s="31">
        <f t="shared" si="12"/>
        <v>235</v>
      </c>
      <c r="R238" s="19" t="str">
        <f>VLOOKUP(B238,ИНФО!$L$4:$T$140,6,0)</f>
        <v>Қ.И. Сәтпаев атындағы Қазақ ұлттық техникалық зерттеу университеті</v>
      </c>
      <c r="S238" s="24" t="s">
        <v>154</v>
      </c>
      <c r="T238" s="13" t="s">
        <v>385</v>
      </c>
      <c r="U238" s="19" t="s">
        <v>260</v>
      </c>
      <c r="V238" s="13" t="s">
        <v>260</v>
      </c>
      <c r="W238" s="19" t="s">
        <v>260</v>
      </c>
      <c r="X238" s="19" t="str">
        <f t="shared" si="13"/>
        <v>Токсанов Нурлан Нурпеисович</v>
      </c>
      <c r="Y238" s="13" t="e">
        <f>VLOOKUP(J238,ИНФО!$Y$5:$AD$412,6,0)</f>
        <v>#N/A</v>
      </c>
      <c r="Z238" s="19" t="e">
        <f>VLOOKUP(J238,ИНФО!$Y$5:$AD$412,5,0)</f>
        <v>#N/A</v>
      </c>
      <c r="AA238" s="13">
        <f t="shared" si="14"/>
        <v>1</v>
      </c>
      <c r="AB238" s="25" t="str">
        <f>VLOOKUP(L238,ИНФО!$C$21:$D$24,2,0)</f>
        <v>вакант</v>
      </c>
      <c r="AC238" s="19">
        <f t="shared" si="15"/>
        <v>0</v>
      </c>
      <c r="AD238" s="19" t="str">
        <f>VLOOKUP(N238,ИНФО!$C$26:$D$38,2,0)</f>
        <v>Жай</v>
      </c>
      <c r="AE238" s="12" t="str">
        <f>VLOOKUP(B238,ИНФО!$L$4:$T$172,8,0)</f>
        <v>Ұлттық</v>
      </c>
      <c r="AF238" s="11" t="s">
        <v>74</v>
      </c>
      <c r="AG238" s="24" t="e">
        <f>VLOOKUP(J238,ИНФО!$Y$5:$AD$413,7,0)</f>
        <v>#N/A</v>
      </c>
    </row>
    <row r="239" spans="1:33" ht="15.75" hidden="1" customHeight="1" x14ac:dyDescent="0.3">
      <c r="A239" s="90">
        <v>236</v>
      </c>
      <c r="B239" s="91" t="s">
        <v>821</v>
      </c>
      <c r="C239" s="92" t="s">
        <v>20</v>
      </c>
      <c r="D239" s="90" t="s">
        <v>260</v>
      </c>
      <c r="E239" s="93"/>
      <c r="F239" s="103"/>
      <c r="G239" s="94"/>
      <c r="H239" s="137" t="s">
        <v>915</v>
      </c>
      <c r="I239" s="129" t="s">
        <v>384</v>
      </c>
      <c r="J239" s="93" t="s">
        <v>243</v>
      </c>
      <c r="K239" s="94">
        <v>1</v>
      </c>
      <c r="L239" s="98" t="s">
        <v>152</v>
      </c>
      <c r="M239" s="97"/>
      <c r="N239" s="98" t="s">
        <v>145</v>
      </c>
      <c r="O239" s="18" t="str">
        <f>VLOOKUP(B239,ИНФО!$L$4:$T$172,3,0)</f>
        <v>Национальные</v>
      </c>
      <c r="P239" s="11" t="s">
        <v>72</v>
      </c>
      <c r="Q239" s="19">
        <f t="shared" si="12"/>
        <v>236</v>
      </c>
      <c r="R239" s="19" t="str">
        <f>VLOOKUP(B239,ИНФО!$L$4:$T$140,6,0)</f>
        <v>Қ.И. Сәтпаев атындағы Қазақ ұлттық техникалық зерттеу университеті</v>
      </c>
      <c r="S239" s="24" t="s">
        <v>154</v>
      </c>
      <c r="T239" s="13" t="s">
        <v>385</v>
      </c>
      <c r="U239" s="19" t="s">
        <v>260</v>
      </c>
      <c r="V239" s="13" t="s">
        <v>260</v>
      </c>
      <c r="W239" s="19" t="s">
        <v>260</v>
      </c>
      <c r="X239" s="19" t="str">
        <f t="shared" si="13"/>
        <v>Өміртай Мағжан Серікұлы</v>
      </c>
      <c r="Y239" s="13" t="e">
        <f>VLOOKUP(J239,ИНФО!$Y$5:$AD$412,6,0)</f>
        <v>#N/A</v>
      </c>
      <c r="Z239" s="19" t="e">
        <f>VLOOKUP(J239,ИНФО!$Y$5:$AD$412,5,0)</f>
        <v>#N/A</v>
      </c>
      <c r="AA239" s="13">
        <f t="shared" si="14"/>
        <v>1</v>
      </c>
      <c r="AB239" s="25" t="str">
        <f>VLOOKUP(L239,ИНФО!$C$21:$D$24,2,0)</f>
        <v>вакант</v>
      </c>
      <c r="AC239" s="19">
        <f t="shared" si="15"/>
        <v>0</v>
      </c>
      <c r="AD239" s="19" t="str">
        <f>VLOOKUP(N239,ИНФО!$C$26:$D$38,2,0)</f>
        <v>Жай</v>
      </c>
      <c r="AE239" s="12" t="str">
        <f>VLOOKUP(B239,ИНФО!$L$4:$T$172,8,0)</f>
        <v>Ұлттық</v>
      </c>
      <c r="AF239" s="11" t="s">
        <v>74</v>
      </c>
      <c r="AG239" s="24" t="e">
        <f>VLOOKUP(J239,ИНФО!$Y$5:$AD$413,7,0)</f>
        <v>#N/A</v>
      </c>
    </row>
    <row r="240" spans="1:33" ht="15.75" hidden="1" customHeight="1" x14ac:dyDescent="0.3">
      <c r="A240" s="90">
        <v>237</v>
      </c>
      <c r="B240" s="91" t="s">
        <v>821</v>
      </c>
      <c r="C240" s="92" t="s">
        <v>20</v>
      </c>
      <c r="D240" s="90" t="s">
        <v>260</v>
      </c>
      <c r="E240" s="93"/>
      <c r="F240" s="103"/>
      <c r="G240" s="94"/>
      <c r="H240" s="137" t="s">
        <v>916</v>
      </c>
      <c r="I240" s="129" t="s">
        <v>384</v>
      </c>
      <c r="J240" s="93" t="s">
        <v>243</v>
      </c>
      <c r="K240" s="94">
        <v>1</v>
      </c>
      <c r="L240" s="98" t="s">
        <v>152</v>
      </c>
      <c r="M240" s="97"/>
      <c r="N240" s="98" t="s">
        <v>145</v>
      </c>
      <c r="O240" s="18" t="str">
        <f>VLOOKUP(B240,ИНФО!$L$4:$T$172,3,0)</f>
        <v>Национальные</v>
      </c>
      <c r="P240" s="11" t="s">
        <v>72</v>
      </c>
      <c r="Q240" s="19">
        <f t="shared" si="12"/>
        <v>237</v>
      </c>
      <c r="R240" s="19" t="str">
        <f>VLOOKUP(B240,ИНФО!$L$4:$T$140,6,0)</f>
        <v>Қ.И. Сәтпаев атындағы Қазақ ұлттық техникалық зерттеу университеті</v>
      </c>
      <c r="S240" s="24" t="s">
        <v>154</v>
      </c>
      <c r="T240" s="13" t="s">
        <v>385</v>
      </c>
      <c r="U240" s="19" t="s">
        <v>260</v>
      </c>
      <c r="V240" s="13" t="s">
        <v>260</v>
      </c>
      <c r="W240" s="19" t="s">
        <v>260</v>
      </c>
      <c r="X240" s="19" t="str">
        <f t="shared" si="13"/>
        <v>Қуанышова Еңлік Махсатқызы</v>
      </c>
      <c r="Y240" s="13" t="e">
        <f>VLOOKUP(J240,ИНФО!$Y$5:$AD$412,6,0)</f>
        <v>#N/A</v>
      </c>
      <c r="Z240" s="19" t="e">
        <f>VLOOKUP(J240,ИНФО!$Y$5:$AD$412,5,0)</f>
        <v>#N/A</v>
      </c>
      <c r="AA240" s="13">
        <f t="shared" si="14"/>
        <v>1</v>
      </c>
      <c r="AB240" s="25" t="str">
        <f>VLOOKUP(L240,ИНФО!$C$21:$D$24,2,0)</f>
        <v>вакант</v>
      </c>
      <c r="AC240" s="19">
        <f t="shared" si="15"/>
        <v>0</v>
      </c>
      <c r="AD240" s="19" t="str">
        <f>VLOOKUP(N240,ИНФО!$C$26:$D$38,2,0)</f>
        <v>Жай</v>
      </c>
      <c r="AE240" s="12" t="str">
        <f>VLOOKUP(B240,ИНФО!$L$4:$T$172,8,0)</f>
        <v>Ұлттық</v>
      </c>
      <c r="AF240" s="11" t="s">
        <v>74</v>
      </c>
      <c r="AG240" s="24" t="e">
        <f>VLOOKUP(J240,ИНФО!$Y$5:$AD$413,7,0)</f>
        <v>#N/A</v>
      </c>
    </row>
    <row r="241" spans="1:33" ht="15.75" hidden="1" customHeight="1" x14ac:dyDescent="0.3">
      <c r="A241" s="90">
        <v>238</v>
      </c>
      <c r="B241" s="91" t="s">
        <v>821</v>
      </c>
      <c r="C241" s="92" t="s">
        <v>20</v>
      </c>
      <c r="D241" s="90" t="s">
        <v>260</v>
      </c>
      <c r="E241" s="93"/>
      <c r="F241" s="103"/>
      <c r="G241" s="94"/>
      <c r="H241" s="137" t="s">
        <v>917</v>
      </c>
      <c r="I241" s="129" t="s">
        <v>384</v>
      </c>
      <c r="J241" s="93" t="s">
        <v>243</v>
      </c>
      <c r="K241" s="94">
        <v>1</v>
      </c>
      <c r="L241" s="98" t="s">
        <v>152</v>
      </c>
      <c r="M241" s="97"/>
      <c r="N241" s="98" t="s">
        <v>145</v>
      </c>
      <c r="O241" s="18" t="str">
        <f>VLOOKUP(B241,ИНФО!$L$4:$T$172,3,0)</f>
        <v>Национальные</v>
      </c>
      <c r="P241" s="11" t="s">
        <v>72</v>
      </c>
      <c r="Q241" s="19">
        <f t="shared" si="12"/>
        <v>238</v>
      </c>
      <c r="R241" s="19" t="str">
        <f>VLOOKUP(B241,ИНФО!$L$4:$T$140,6,0)</f>
        <v>Қ.И. Сәтпаев атындағы Қазақ ұлттық техникалық зерттеу университеті</v>
      </c>
      <c r="S241" s="24" t="s">
        <v>154</v>
      </c>
      <c r="T241" s="13" t="s">
        <v>385</v>
      </c>
      <c r="U241" s="19" t="s">
        <v>260</v>
      </c>
      <c r="V241" s="13" t="s">
        <v>260</v>
      </c>
      <c r="W241" s="19" t="s">
        <v>260</v>
      </c>
      <c r="X241" s="19" t="str">
        <f t="shared" si="13"/>
        <v>Сидельковская Айнур Болатовна</v>
      </c>
      <c r="Y241" s="13" t="e">
        <f>VLOOKUP(J241,ИНФО!$Y$5:$AD$412,6,0)</f>
        <v>#N/A</v>
      </c>
      <c r="Z241" s="19" t="e">
        <f>VLOOKUP(J241,ИНФО!$Y$5:$AD$412,5,0)</f>
        <v>#N/A</v>
      </c>
      <c r="AA241" s="13">
        <f t="shared" si="14"/>
        <v>1</v>
      </c>
      <c r="AB241" s="25" t="str">
        <f>VLOOKUP(L241,ИНФО!$C$21:$D$24,2,0)</f>
        <v>вакант</v>
      </c>
      <c r="AC241" s="19">
        <f t="shared" si="15"/>
        <v>0</v>
      </c>
      <c r="AD241" s="19" t="str">
        <f>VLOOKUP(N241,ИНФО!$C$26:$D$38,2,0)</f>
        <v>Жай</v>
      </c>
      <c r="AE241" s="12" t="str">
        <f>VLOOKUP(B241,ИНФО!$L$4:$T$172,8,0)</f>
        <v>Ұлттық</v>
      </c>
      <c r="AF241" s="11" t="s">
        <v>74</v>
      </c>
      <c r="AG241" s="24" t="e">
        <f>VLOOKUP(J241,ИНФО!$Y$5:$AD$413,7,0)</f>
        <v>#N/A</v>
      </c>
    </row>
    <row r="242" spans="1:33" ht="15.75" hidden="1" customHeight="1" x14ac:dyDescent="0.3">
      <c r="A242" s="90">
        <v>239</v>
      </c>
      <c r="B242" s="91" t="s">
        <v>821</v>
      </c>
      <c r="C242" s="92" t="s">
        <v>20</v>
      </c>
      <c r="D242" s="90" t="s">
        <v>260</v>
      </c>
      <c r="E242" s="93"/>
      <c r="F242" s="103"/>
      <c r="G242" s="94"/>
      <c r="H242" s="137" t="s">
        <v>918</v>
      </c>
      <c r="I242" s="129" t="s">
        <v>384</v>
      </c>
      <c r="J242" s="93" t="s">
        <v>243</v>
      </c>
      <c r="K242" s="94">
        <v>1</v>
      </c>
      <c r="L242" s="98" t="s">
        <v>152</v>
      </c>
      <c r="M242" s="97"/>
      <c r="N242" s="98" t="s">
        <v>145</v>
      </c>
      <c r="O242" s="18" t="str">
        <f>VLOOKUP(B242,ИНФО!$L$4:$T$172,3,0)</f>
        <v>Национальные</v>
      </c>
      <c r="P242" s="11" t="s">
        <v>72</v>
      </c>
      <c r="Q242" s="19">
        <f t="shared" si="12"/>
        <v>239</v>
      </c>
      <c r="R242" s="19" t="str">
        <f>VLOOKUP(B242,ИНФО!$L$4:$T$140,6,0)</f>
        <v>Қ.И. Сәтпаев атындағы Қазақ ұлттық техникалық зерттеу университеті</v>
      </c>
      <c r="S242" s="24" t="s">
        <v>154</v>
      </c>
      <c r="T242" s="13" t="s">
        <v>385</v>
      </c>
      <c r="U242" s="19" t="s">
        <v>260</v>
      </c>
      <c r="V242" s="13" t="s">
        <v>260</v>
      </c>
      <c r="W242" s="19" t="s">
        <v>260</v>
      </c>
      <c r="X242" s="19" t="str">
        <f t="shared" si="13"/>
        <v>Қаратай Асия Жолдасбайқызы</v>
      </c>
      <c r="Y242" s="13" t="e">
        <f>VLOOKUP(J242,ИНФО!$Y$5:$AD$412,6,0)</f>
        <v>#N/A</v>
      </c>
      <c r="Z242" s="19" t="e">
        <f>VLOOKUP(J242,ИНФО!$Y$5:$AD$412,5,0)</f>
        <v>#N/A</v>
      </c>
      <c r="AA242" s="13">
        <f t="shared" si="14"/>
        <v>1</v>
      </c>
      <c r="AB242" s="25" t="str">
        <f>VLOOKUP(L242,ИНФО!$C$21:$D$24,2,0)</f>
        <v>вакант</v>
      </c>
      <c r="AC242" s="19">
        <f t="shared" si="15"/>
        <v>0</v>
      </c>
      <c r="AD242" s="19" t="str">
        <f>VLOOKUP(N242,ИНФО!$C$26:$D$38,2,0)</f>
        <v>Жай</v>
      </c>
      <c r="AE242" s="12" t="str">
        <f>VLOOKUP(B242,ИНФО!$L$4:$T$172,8,0)</f>
        <v>Ұлттық</v>
      </c>
      <c r="AF242" s="11" t="s">
        <v>74</v>
      </c>
      <c r="AG242" s="24" t="e">
        <f>VLOOKUP(J242,ИНФО!$Y$5:$AD$413,7,0)</f>
        <v>#N/A</v>
      </c>
    </row>
    <row r="243" spans="1:33" ht="15.75" hidden="1" customHeight="1" x14ac:dyDescent="0.3">
      <c r="A243" s="90">
        <v>240</v>
      </c>
      <c r="B243" s="91" t="s">
        <v>821</v>
      </c>
      <c r="C243" s="92" t="s">
        <v>20</v>
      </c>
      <c r="D243" s="90" t="s">
        <v>260</v>
      </c>
      <c r="E243" s="93"/>
      <c r="F243" s="103"/>
      <c r="G243" s="94"/>
      <c r="H243" s="137" t="s">
        <v>919</v>
      </c>
      <c r="I243" s="129" t="s">
        <v>277</v>
      </c>
      <c r="J243" s="93" t="s">
        <v>522</v>
      </c>
      <c r="K243" s="94">
        <v>1</v>
      </c>
      <c r="L243" s="98" t="s">
        <v>152</v>
      </c>
      <c r="M243" s="97"/>
      <c r="N243" s="98" t="s">
        <v>145</v>
      </c>
      <c r="O243" s="18" t="str">
        <f>VLOOKUP(B243,ИНФО!$L$4:$T$172,3,0)</f>
        <v>Национальные</v>
      </c>
      <c r="P243" s="11" t="s">
        <v>72</v>
      </c>
      <c r="Q243" s="19">
        <f t="shared" si="12"/>
        <v>240</v>
      </c>
      <c r="R243" s="19" t="str">
        <f>VLOOKUP(B243,ИНФО!$L$4:$T$140,6,0)</f>
        <v>Қ.И. Сәтпаев атындағы Қазақ ұлттық техникалық зерттеу университеті</v>
      </c>
      <c r="S243" s="24" t="s">
        <v>154</v>
      </c>
      <c r="T243" s="13" t="s">
        <v>523</v>
      </c>
      <c r="U243" s="19" t="s">
        <v>260</v>
      </c>
      <c r="V243" s="13" t="s">
        <v>260</v>
      </c>
      <c r="W243" s="19" t="s">
        <v>260</v>
      </c>
      <c r="X243" s="19" t="str">
        <f t="shared" si="13"/>
        <v>Муканов Сұлтан Толқынбайұлы</v>
      </c>
      <c r="Y243" s="13" t="e">
        <f>VLOOKUP(J243,ИНФО!$Y$5:$AD$412,6,0)</f>
        <v>#N/A</v>
      </c>
      <c r="Z243" s="19" t="e">
        <f>VLOOKUP(J243,ИНФО!$Y$5:$AD$412,5,0)</f>
        <v>#N/A</v>
      </c>
      <c r="AA243" s="13">
        <f t="shared" si="14"/>
        <v>1</v>
      </c>
      <c r="AB243" s="25" t="str">
        <f>VLOOKUP(L243,ИНФО!$C$21:$D$24,2,0)</f>
        <v>вакант</v>
      </c>
      <c r="AC243" s="19">
        <f t="shared" si="15"/>
        <v>0</v>
      </c>
      <c r="AD243" s="19" t="str">
        <f>VLOOKUP(N243,ИНФО!$C$26:$D$38,2,0)</f>
        <v>Жай</v>
      </c>
      <c r="AE243" s="12" t="str">
        <f>VLOOKUP(B243,ИНФО!$L$4:$T$172,8,0)</f>
        <v>Ұлттық</v>
      </c>
      <c r="AF243" s="11" t="s">
        <v>74</v>
      </c>
      <c r="AG243" s="24" t="e">
        <f>VLOOKUP(J243,ИНФО!$Y$5:$AD$413,7,0)</f>
        <v>#N/A</v>
      </c>
    </row>
    <row r="244" spans="1:33" ht="15.75" hidden="1" customHeight="1" x14ac:dyDescent="0.3">
      <c r="A244" s="90">
        <v>241</v>
      </c>
      <c r="B244" s="91" t="s">
        <v>821</v>
      </c>
      <c r="C244" s="92" t="s">
        <v>20</v>
      </c>
      <c r="D244" s="90" t="s">
        <v>260</v>
      </c>
      <c r="E244" s="93"/>
      <c r="F244" s="103"/>
      <c r="G244" s="94"/>
      <c r="H244" s="137" t="s">
        <v>920</v>
      </c>
      <c r="I244" s="129" t="s">
        <v>384</v>
      </c>
      <c r="J244" s="93" t="s">
        <v>243</v>
      </c>
      <c r="K244" s="94">
        <v>1</v>
      </c>
      <c r="L244" s="98" t="s">
        <v>152</v>
      </c>
      <c r="M244" s="97"/>
      <c r="N244" s="98" t="s">
        <v>145</v>
      </c>
      <c r="O244" s="18" t="str">
        <f>VLOOKUP(B244,ИНФО!$L$4:$T$172,3,0)</f>
        <v>Национальные</v>
      </c>
      <c r="P244" s="11" t="s">
        <v>72</v>
      </c>
      <c r="Q244" s="31">
        <f t="shared" si="12"/>
        <v>241</v>
      </c>
      <c r="R244" s="19" t="str">
        <f>VLOOKUP(B244,ИНФО!$L$4:$T$140,6,0)</f>
        <v>Қ.И. Сәтпаев атындағы Қазақ ұлттық техникалық зерттеу университеті</v>
      </c>
      <c r="S244" s="24" t="s">
        <v>154</v>
      </c>
      <c r="T244" s="13" t="s">
        <v>385</v>
      </c>
      <c r="U244" s="19" t="s">
        <v>260</v>
      </c>
      <c r="V244" s="13" t="s">
        <v>260</v>
      </c>
      <c r="W244" s="19" t="s">
        <v>260</v>
      </c>
      <c r="X244" s="19" t="str">
        <f t="shared" si="13"/>
        <v>Нұрбосынов Темірлан Абзалұлы</v>
      </c>
      <c r="Y244" s="13" t="e">
        <f>VLOOKUP(J244,ИНФО!$Y$5:$AD$412,6,0)</f>
        <v>#N/A</v>
      </c>
      <c r="Z244" s="19" t="e">
        <f>VLOOKUP(J244,ИНФО!$Y$5:$AD$412,5,0)</f>
        <v>#N/A</v>
      </c>
      <c r="AA244" s="13">
        <f t="shared" si="14"/>
        <v>1</v>
      </c>
      <c r="AB244" s="25" t="str">
        <f>VLOOKUP(L244,ИНФО!$C$21:$D$24,2,0)</f>
        <v>вакант</v>
      </c>
      <c r="AC244" s="19">
        <f t="shared" si="15"/>
        <v>0</v>
      </c>
      <c r="AD244" s="19" t="str">
        <f>VLOOKUP(N244,ИНФО!$C$26:$D$38,2,0)</f>
        <v>Жай</v>
      </c>
      <c r="AE244" s="12" t="str">
        <f>VLOOKUP(B244,ИНФО!$L$4:$T$172,8,0)</f>
        <v>Ұлттық</v>
      </c>
      <c r="AF244" s="11" t="s">
        <v>74</v>
      </c>
      <c r="AG244" s="24" t="e">
        <f>VLOOKUP(J244,ИНФО!$Y$5:$AD$413,7,0)</f>
        <v>#N/A</v>
      </c>
    </row>
    <row r="245" spans="1:33" ht="15.75" hidden="1" customHeight="1" x14ac:dyDescent="0.3">
      <c r="A245" s="90">
        <v>242</v>
      </c>
      <c r="B245" s="91" t="s">
        <v>821</v>
      </c>
      <c r="C245" s="92" t="s">
        <v>20</v>
      </c>
      <c r="D245" s="90" t="s">
        <v>260</v>
      </c>
      <c r="E245" s="93"/>
      <c r="F245" s="103"/>
      <c r="G245" s="94"/>
      <c r="H245" s="137" t="s">
        <v>921</v>
      </c>
      <c r="I245" s="129" t="s">
        <v>384</v>
      </c>
      <c r="J245" s="93" t="s">
        <v>243</v>
      </c>
      <c r="K245" s="94">
        <v>1</v>
      </c>
      <c r="L245" s="98" t="s">
        <v>152</v>
      </c>
      <c r="M245" s="97"/>
      <c r="N245" s="98" t="s">
        <v>145</v>
      </c>
      <c r="O245" s="18" t="str">
        <f>VLOOKUP(B245,ИНФО!$L$4:$T$172,3,0)</f>
        <v>Национальные</v>
      </c>
      <c r="P245" s="11" t="s">
        <v>72</v>
      </c>
      <c r="Q245" s="19">
        <f t="shared" si="12"/>
        <v>242</v>
      </c>
      <c r="R245" s="19" t="str">
        <f>VLOOKUP(B245,ИНФО!$L$4:$T$140,6,0)</f>
        <v>Қ.И. Сәтпаев атындағы Қазақ ұлттық техникалық зерттеу университеті</v>
      </c>
      <c r="S245" s="24" t="s">
        <v>154</v>
      </c>
      <c r="T245" s="13" t="s">
        <v>385</v>
      </c>
      <c r="U245" s="19" t="s">
        <v>260</v>
      </c>
      <c r="V245" s="13" t="s">
        <v>260</v>
      </c>
      <c r="W245" s="19" t="s">
        <v>260</v>
      </c>
      <c r="X245" s="52" t="str">
        <f t="shared" si="13"/>
        <v>Ермахан Әлішер Асхатұлы</v>
      </c>
      <c r="Y245" s="13" t="e">
        <f>VLOOKUP(J245,ИНФО!$Y$5:$AD$412,6,0)</f>
        <v>#N/A</v>
      </c>
      <c r="Z245" s="19" t="e">
        <f>VLOOKUP(J245,ИНФО!$Y$5:$AD$412,5,0)</f>
        <v>#N/A</v>
      </c>
      <c r="AA245" s="13">
        <f t="shared" si="14"/>
        <v>1</v>
      </c>
      <c r="AB245" s="25" t="str">
        <f>VLOOKUP(L245,ИНФО!$C$21:$D$24,2,0)</f>
        <v>вакант</v>
      </c>
      <c r="AC245" s="19">
        <f t="shared" si="15"/>
        <v>0</v>
      </c>
      <c r="AD245" s="19" t="str">
        <f>VLOOKUP(N245,ИНФО!$C$26:$D$38,2,0)</f>
        <v>Жай</v>
      </c>
      <c r="AE245" s="12" t="str">
        <f>VLOOKUP(B245,ИНФО!$L$4:$T$172,8,0)</f>
        <v>Ұлттық</v>
      </c>
      <c r="AF245" s="11" t="s">
        <v>74</v>
      </c>
      <c r="AG245" s="24" t="e">
        <f>VLOOKUP(J245,ИНФО!$Y$5:$AD$413,7,0)</f>
        <v>#N/A</v>
      </c>
    </row>
    <row r="246" spans="1:33" ht="15.75" hidden="1" customHeight="1" x14ac:dyDescent="0.3">
      <c r="A246" s="90">
        <v>243</v>
      </c>
      <c r="B246" s="91" t="s">
        <v>821</v>
      </c>
      <c r="C246" s="92" t="s">
        <v>20</v>
      </c>
      <c r="D246" s="90" t="s">
        <v>260</v>
      </c>
      <c r="E246" s="93"/>
      <c r="F246" s="103"/>
      <c r="G246" s="94"/>
      <c r="H246" s="137" t="s">
        <v>922</v>
      </c>
      <c r="I246" s="129" t="s">
        <v>384</v>
      </c>
      <c r="J246" s="93" t="s">
        <v>243</v>
      </c>
      <c r="K246" s="94">
        <v>1</v>
      </c>
      <c r="L246" s="98" t="s">
        <v>152</v>
      </c>
      <c r="M246" s="97"/>
      <c r="N246" s="98" t="s">
        <v>145</v>
      </c>
      <c r="O246" s="8" t="str">
        <f>VLOOKUP(B246,ИНФО!$L$4:$T$172,3,0)</f>
        <v>Национальные</v>
      </c>
      <c r="P246" s="11" t="s">
        <v>72</v>
      </c>
      <c r="Q246" s="19">
        <f t="shared" si="12"/>
        <v>243</v>
      </c>
      <c r="R246" s="19" t="str">
        <f>VLOOKUP(B246,ИНФО!$L$4:$T$140,6,0)</f>
        <v>Қ.И. Сәтпаев атындағы Қазақ ұлттық техникалық зерттеу университеті</v>
      </c>
      <c r="S246" s="24" t="s">
        <v>154</v>
      </c>
      <c r="T246" s="13" t="s">
        <v>385</v>
      </c>
      <c r="U246" s="19" t="s">
        <v>260</v>
      </c>
      <c r="V246" s="13" t="s">
        <v>260</v>
      </c>
      <c r="W246" s="19" t="s">
        <v>260</v>
      </c>
      <c r="X246" s="19" t="str">
        <f t="shared" si="13"/>
        <v>Мәден Ұлзира Бегәліқызы</v>
      </c>
      <c r="Y246" s="13" t="e">
        <f>VLOOKUP(J246,ИНФО!$Y$5:$AD$412,6,0)</f>
        <v>#N/A</v>
      </c>
      <c r="Z246" s="19" t="e">
        <f>VLOOKUP(J246,ИНФО!$Y$5:$AD$412,5,0)</f>
        <v>#N/A</v>
      </c>
      <c r="AA246" s="13">
        <f t="shared" si="14"/>
        <v>1</v>
      </c>
      <c r="AB246" s="25" t="str">
        <f>VLOOKUP(L246,ИНФО!$C$21:$D$24,2,0)</f>
        <v>вакант</v>
      </c>
      <c r="AC246" s="19">
        <f t="shared" si="15"/>
        <v>0</v>
      </c>
      <c r="AD246" s="19" t="str">
        <f>VLOOKUP(N246,ИНФО!$C$26:$D$38,2,0)</f>
        <v>Жай</v>
      </c>
      <c r="AE246" s="19" t="str">
        <f>VLOOKUP(B246,ИНФО!$L$4:$T$172,8,0)</f>
        <v>Ұлттық</v>
      </c>
      <c r="AF246" s="11" t="s">
        <v>74</v>
      </c>
      <c r="AG246" s="24" t="e">
        <f>VLOOKUP(J246,ИНФО!$Y$5:$AD$413,7,0)</f>
        <v>#N/A</v>
      </c>
    </row>
    <row r="247" spans="1:33" ht="15.75" hidden="1" customHeight="1" x14ac:dyDescent="0.3">
      <c r="A247" s="90">
        <v>244</v>
      </c>
      <c r="B247" s="91" t="s">
        <v>821</v>
      </c>
      <c r="C247" s="92" t="s">
        <v>20</v>
      </c>
      <c r="D247" s="90" t="s">
        <v>260</v>
      </c>
      <c r="E247" s="93"/>
      <c r="F247" s="103"/>
      <c r="G247" s="94"/>
      <c r="H247" s="137" t="s">
        <v>923</v>
      </c>
      <c r="I247" s="129" t="s">
        <v>280</v>
      </c>
      <c r="J247" s="93" t="s">
        <v>924</v>
      </c>
      <c r="K247" s="94">
        <v>1</v>
      </c>
      <c r="L247" s="98" t="s">
        <v>152</v>
      </c>
      <c r="M247" s="97"/>
      <c r="N247" s="98" t="s">
        <v>145</v>
      </c>
      <c r="O247" s="8" t="str">
        <f>VLOOKUP(B247,ИНФО!$L$4:$T$172,3,0)</f>
        <v>Национальные</v>
      </c>
      <c r="P247" s="11" t="s">
        <v>72</v>
      </c>
      <c r="Q247" s="19">
        <f t="shared" si="12"/>
        <v>244</v>
      </c>
      <c r="R247" s="19" t="str">
        <f>VLOOKUP(B247,ИНФО!$L$4:$T$140,6,0)</f>
        <v>Қ.И. Сәтпаев атындағы Қазақ ұлттық техникалық зерттеу университеті</v>
      </c>
      <c r="S247" s="24" t="s">
        <v>154</v>
      </c>
      <c r="T247" s="13" t="s">
        <v>924</v>
      </c>
      <c r="U247" s="19" t="s">
        <v>260</v>
      </c>
      <c r="V247" s="13" t="s">
        <v>260</v>
      </c>
      <c r="W247" s="19" t="s">
        <v>260</v>
      </c>
      <c r="X247" s="19" t="str">
        <f t="shared" si="13"/>
        <v>Саржанов Сатбек Асхатович</v>
      </c>
      <c r="Y247" s="13" t="e">
        <f>VLOOKUP(J247,ИНФО!$Y$5:$AD$412,6,0)</f>
        <v>#N/A</v>
      </c>
      <c r="Z247" s="19" t="e">
        <f>VLOOKUP(J247,ИНФО!$Y$5:$AD$412,5,0)</f>
        <v>#N/A</v>
      </c>
      <c r="AA247" s="13">
        <f t="shared" si="14"/>
        <v>1</v>
      </c>
      <c r="AB247" s="25" t="str">
        <f>VLOOKUP(L247,ИНФО!$C$21:$D$24,2,0)</f>
        <v>вакант</v>
      </c>
      <c r="AC247" s="19">
        <f t="shared" si="15"/>
        <v>0</v>
      </c>
      <c r="AD247" s="19" t="str">
        <f>VLOOKUP(N247,ИНФО!$C$26:$D$38,2,0)</f>
        <v>Жай</v>
      </c>
      <c r="AE247" s="19" t="str">
        <f>VLOOKUP(B247,ИНФО!$L$4:$T$172,8,0)</f>
        <v>Ұлттық</v>
      </c>
      <c r="AF247" s="11" t="s">
        <v>74</v>
      </c>
      <c r="AG247" s="24" t="e">
        <f>VLOOKUP(J247,ИНФО!$Y$5:$AD$413,7,0)</f>
        <v>#N/A</v>
      </c>
    </row>
    <row r="248" spans="1:33" ht="15.75" hidden="1" customHeight="1" x14ac:dyDescent="0.3">
      <c r="A248" s="90">
        <v>245</v>
      </c>
      <c r="B248" s="91" t="s">
        <v>821</v>
      </c>
      <c r="C248" s="92" t="s">
        <v>20</v>
      </c>
      <c r="D248" s="90" t="s">
        <v>260</v>
      </c>
      <c r="E248" s="93"/>
      <c r="F248" s="103"/>
      <c r="G248" s="94"/>
      <c r="H248" s="137" t="s">
        <v>925</v>
      </c>
      <c r="I248" s="129" t="s">
        <v>277</v>
      </c>
      <c r="J248" s="93" t="s">
        <v>531</v>
      </c>
      <c r="K248" s="94">
        <v>1</v>
      </c>
      <c r="L248" s="98" t="s">
        <v>152</v>
      </c>
      <c r="M248" s="97"/>
      <c r="N248" s="98" t="s">
        <v>145</v>
      </c>
      <c r="O248" s="8" t="str">
        <f>VLOOKUP(B248,ИНФО!$L$4:$T$172,3,0)</f>
        <v>Национальные</v>
      </c>
      <c r="P248" s="11" t="s">
        <v>72</v>
      </c>
      <c r="Q248" s="19">
        <f t="shared" si="12"/>
        <v>245</v>
      </c>
      <c r="R248" s="19" t="str">
        <f>VLOOKUP(B248,ИНФО!$L$4:$T$140,6,0)</f>
        <v>Қ.И. Сәтпаев атындағы Қазақ ұлттық техникалық зерттеу университеті</v>
      </c>
      <c r="S248" s="24" t="s">
        <v>154</v>
      </c>
      <c r="T248" s="13" t="s">
        <v>532</v>
      </c>
      <c r="U248" s="19" t="s">
        <v>260</v>
      </c>
      <c r="V248" s="13" t="s">
        <v>260</v>
      </c>
      <c r="W248" s="19" t="s">
        <v>260</v>
      </c>
      <c r="X248" s="19" t="str">
        <f t="shared" si="13"/>
        <v>Төлеген Ербол Әбдіқадырұлы</v>
      </c>
      <c r="Y248" s="13" t="e">
        <f>VLOOKUP(J248,ИНФО!$Y$5:$AD$412,6,0)</f>
        <v>#N/A</v>
      </c>
      <c r="Z248" s="19" t="e">
        <f>VLOOKUP(J248,ИНФО!$Y$5:$AD$412,5,0)</f>
        <v>#N/A</v>
      </c>
      <c r="AA248" s="13">
        <f t="shared" si="14"/>
        <v>1</v>
      </c>
      <c r="AB248" s="25" t="str">
        <f>VLOOKUP(L248,ИНФО!$C$21:$D$24,2,0)</f>
        <v>вакант</v>
      </c>
      <c r="AC248" s="19">
        <f t="shared" si="15"/>
        <v>0</v>
      </c>
      <c r="AD248" s="19" t="str">
        <f>VLOOKUP(N248,ИНФО!$C$26:$D$38,2,0)</f>
        <v>Жай</v>
      </c>
      <c r="AE248" s="19" t="str">
        <f>VLOOKUP(B248,ИНФО!$L$4:$T$172,8,0)</f>
        <v>Ұлттық</v>
      </c>
      <c r="AF248" s="11" t="s">
        <v>74</v>
      </c>
      <c r="AG248" s="24" t="e">
        <f>VLOOKUP(J248,ИНФО!$Y$5:$AD$413,7,0)</f>
        <v>#N/A</v>
      </c>
    </row>
    <row r="249" spans="1:33" ht="15.75" hidden="1" customHeight="1" x14ac:dyDescent="0.3">
      <c r="A249" s="90">
        <v>246</v>
      </c>
      <c r="B249" s="91" t="s">
        <v>821</v>
      </c>
      <c r="C249" s="92" t="s">
        <v>20</v>
      </c>
      <c r="D249" s="90" t="s">
        <v>260</v>
      </c>
      <c r="E249" s="93"/>
      <c r="F249" s="103"/>
      <c r="G249" s="94"/>
      <c r="H249" s="137" t="s">
        <v>926</v>
      </c>
      <c r="I249" s="129" t="s">
        <v>277</v>
      </c>
      <c r="J249" s="93" t="s">
        <v>927</v>
      </c>
      <c r="K249" s="94">
        <v>1</v>
      </c>
      <c r="L249" s="98" t="s">
        <v>152</v>
      </c>
      <c r="M249" s="97"/>
      <c r="N249" s="98" t="s">
        <v>145</v>
      </c>
      <c r="O249" s="8" t="str">
        <f>VLOOKUP(B249,ИНФО!$L$4:$T$172,3,0)</f>
        <v>Национальные</v>
      </c>
      <c r="P249" s="11" t="s">
        <v>72</v>
      </c>
      <c r="Q249" s="19">
        <f t="shared" si="12"/>
        <v>246</v>
      </c>
      <c r="R249" s="19" t="str">
        <f>VLOOKUP(B249,ИНФО!$L$4:$T$140,6,0)</f>
        <v>Қ.И. Сәтпаев атындағы Қазақ ұлттық техникалық зерттеу университеті</v>
      </c>
      <c r="S249" s="24" t="s">
        <v>154</v>
      </c>
      <c r="T249" s="13" t="s">
        <v>928</v>
      </c>
      <c r="U249" s="19" t="s">
        <v>260</v>
      </c>
      <c r="V249" s="13" t="s">
        <v>260</v>
      </c>
      <c r="W249" s="19" t="s">
        <v>260</v>
      </c>
      <c r="X249" s="19" t="str">
        <f t="shared" si="13"/>
        <v>Светинский Виктор Сергеевич</v>
      </c>
      <c r="Y249" s="13" t="e">
        <f>VLOOKUP(J249,ИНФО!$Y$5:$AD$412,6,0)</f>
        <v>#N/A</v>
      </c>
      <c r="Z249" s="19" t="e">
        <f>VLOOKUP(J249,ИНФО!$Y$5:$AD$412,5,0)</f>
        <v>#N/A</v>
      </c>
      <c r="AA249" s="13">
        <f t="shared" si="14"/>
        <v>1</v>
      </c>
      <c r="AB249" s="25" t="str">
        <f>VLOOKUP(L249,ИНФО!$C$21:$D$24,2,0)</f>
        <v>вакант</v>
      </c>
      <c r="AC249" s="19">
        <f t="shared" si="15"/>
        <v>0</v>
      </c>
      <c r="AD249" s="19" t="str">
        <f>VLOOKUP(N249,ИНФО!$C$26:$D$38,2,0)</f>
        <v>Жай</v>
      </c>
      <c r="AE249" s="19" t="str">
        <f>VLOOKUP(B249,ИНФО!$L$4:$T$172,8,0)</f>
        <v>Ұлттық</v>
      </c>
      <c r="AF249" s="11" t="s">
        <v>74</v>
      </c>
      <c r="AG249" s="24" t="e">
        <f>VLOOKUP(J249,ИНФО!$Y$5:$AD$413,7,0)</f>
        <v>#N/A</v>
      </c>
    </row>
    <row r="250" spans="1:33" ht="15.75" hidden="1" customHeight="1" x14ac:dyDescent="0.3">
      <c r="A250" s="90">
        <v>247</v>
      </c>
      <c r="B250" s="91" t="s">
        <v>821</v>
      </c>
      <c r="C250" s="92" t="s">
        <v>20</v>
      </c>
      <c r="D250" s="90" t="s">
        <v>260</v>
      </c>
      <c r="E250" s="93"/>
      <c r="F250" s="103"/>
      <c r="G250" s="94"/>
      <c r="H250" s="137" t="s">
        <v>929</v>
      </c>
      <c r="I250" s="129" t="s">
        <v>277</v>
      </c>
      <c r="J250" s="93" t="s">
        <v>927</v>
      </c>
      <c r="K250" s="94">
        <v>1</v>
      </c>
      <c r="L250" s="98" t="s">
        <v>152</v>
      </c>
      <c r="M250" s="97"/>
      <c r="N250" s="98" t="s">
        <v>145</v>
      </c>
      <c r="O250" s="8" t="str">
        <f>VLOOKUP(B250,ИНФО!$L$4:$T$172,3,0)</f>
        <v>Национальные</v>
      </c>
      <c r="P250" s="11" t="s">
        <v>72</v>
      </c>
      <c r="Q250" s="19">
        <f t="shared" si="12"/>
        <v>247</v>
      </c>
      <c r="R250" s="19" t="str">
        <f>VLOOKUP(B250,ИНФО!$L$4:$T$140,6,0)</f>
        <v>Қ.И. Сәтпаев атындағы Қазақ ұлттық техникалық зерттеу университеті</v>
      </c>
      <c r="S250" s="24" t="s">
        <v>154</v>
      </c>
      <c r="T250" s="13" t="s">
        <v>928</v>
      </c>
      <c r="U250" s="19" t="s">
        <v>260</v>
      </c>
      <c r="V250" s="13" t="s">
        <v>260</v>
      </c>
      <c r="W250" s="19" t="s">
        <v>260</v>
      </c>
      <c r="X250" s="19" t="str">
        <f t="shared" si="13"/>
        <v>Әшімхан Рамазан Сакенұлы</v>
      </c>
      <c r="Y250" s="13" t="e">
        <f>VLOOKUP(J250,ИНФО!$Y$5:$AD$412,6,0)</f>
        <v>#N/A</v>
      </c>
      <c r="Z250" s="19" t="e">
        <f>VLOOKUP(J250,ИНФО!$Y$5:$AD$412,5,0)</f>
        <v>#N/A</v>
      </c>
      <c r="AA250" s="13">
        <f t="shared" si="14"/>
        <v>1</v>
      </c>
      <c r="AB250" s="25" t="str">
        <f>VLOOKUP(L250,ИНФО!$C$21:$D$24,2,0)</f>
        <v>вакант</v>
      </c>
      <c r="AC250" s="19">
        <f t="shared" si="15"/>
        <v>0</v>
      </c>
      <c r="AD250" s="19" t="str">
        <f>VLOOKUP(N250,ИНФО!$C$26:$D$38,2,0)</f>
        <v>Жай</v>
      </c>
      <c r="AE250" s="19" t="str">
        <f>VLOOKUP(B250,ИНФО!$L$4:$T$172,8,0)</f>
        <v>Ұлттық</v>
      </c>
      <c r="AF250" s="11" t="s">
        <v>74</v>
      </c>
      <c r="AG250" s="24" t="e">
        <f>VLOOKUP(J250,ИНФО!$Y$5:$AD$413,7,0)</f>
        <v>#N/A</v>
      </c>
    </row>
    <row r="251" spans="1:33" ht="15.75" hidden="1" customHeight="1" x14ac:dyDescent="0.3">
      <c r="A251" s="90">
        <v>248</v>
      </c>
      <c r="B251" s="91" t="s">
        <v>41</v>
      </c>
      <c r="C251" s="92" t="s">
        <v>20</v>
      </c>
      <c r="D251" s="90" t="s">
        <v>260</v>
      </c>
      <c r="E251" s="93"/>
      <c r="F251" s="94"/>
      <c r="G251" s="138"/>
      <c r="H251" s="139" t="s">
        <v>932</v>
      </c>
      <c r="I251" s="140" t="s">
        <v>261</v>
      </c>
      <c r="J251" s="93" t="s">
        <v>930</v>
      </c>
      <c r="K251" s="94">
        <v>1</v>
      </c>
      <c r="L251" s="98" t="s">
        <v>152</v>
      </c>
      <c r="M251" s="97"/>
      <c r="N251" s="98" t="s">
        <v>145</v>
      </c>
      <c r="O251" s="18" t="str">
        <f>VLOOKUP(B251,ИНФО!$L$4:$T$172,3,0)</f>
        <v>Другие ВУЗы</v>
      </c>
      <c r="P251" s="11" t="s">
        <v>72</v>
      </c>
      <c r="Q251" s="19">
        <f t="shared" si="12"/>
        <v>248</v>
      </c>
      <c r="R251" s="19" t="str">
        <f>VLOOKUP(B251,ИНФО!$L$4:$T$140,6,0)</f>
        <v>Халықаралық ақпараттық технологиялар университеті</v>
      </c>
      <c r="S251" s="24" t="s">
        <v>154</v>
      </c>
      <c r="T251" s="13" t="s">
        <v>335</v>
      </c>
      <c r="U251" s="19" t="s">
        <v>260</v>
      </c>
      <c r="V251" s="13" t="s">
        <v>260</v>
      </c>
      <c r="W251" s="51" t="s">
        <v>260</v>
      </c>
      <c r="X251" s="50" t="str">
        <f t="shared" si="13"/>
        <v>Бақыт Рахат Азаматұлы</v>
      </c>
      <c r="Y251" s="13" t="e">
        <f>VLOOKUP(J251,ИНФО!$Y$5:$AD$412,6,0)</f>
        <v>#N/A</v>
      </c>
      <c r="Z251" s="19" t="e">
        <f>VLOOKUP(J251,ИНФО!$Y$5:$AD$412,5,0)</f>
        <v>#N/A</v>
      </c>
      <c r="AA251" s="13">
        <f t="shared" si="14"/>
        <v>1</v>
      </c>
      <c r="AB251" s="25" t="str">
        <f>VLOOKUP(L251,ИНФО!$C$21:$D$24,2,0)</f>
        <v>вакант</v>
      </c>
      <c r="AC251" s="19">
        <f t="shared" si="15"/>
        <v>0</v>
      </c>
      <c r="AD251" s="19" t="str">
        <f>VLOOKUP(N251,ИНФО!$C$26:$D$38,2,0)</f>
        <v>Жай</v>
      </c>
      <c r="AE251" s="12" t="str">
        <f>VLOOKUP(B251,ИНФО!$L$4:$T$172,8,0)</f>
        <v>Басқа ВУЗдар</v>
      </c>
      <c r="AF251" s="11" t="s">
        <v>74</v>
      </c>
      <c r="AG251" s="16" t="e">
        <f>VLOOKUP(J251,ИНФО!$Y$5:$AD$413,7,0)</f>
        <v>#N/A</v>
      </c>
    </row>
    <row r="252" spans="1:33" ht="15.75" hidden="1" customHeight="1" x14ac:dyDescent="0.3">
      <c r="A252" s="90">
        <v>249</v>
      </c>
      <c r="B252" s="91" t="s">
        <v>41</v>
      </c>
      <c r="C252" s="92" t="s">
        <v>20</v>
      </c>
      <c r="D252" s="90" t="s">
        <v>260</v>
      </c>
      <c r="E252" s="93"/>
      <c r="F252" s="94"/>
      <c r="G252" s="138"/>
      <c r="H252" s="139" t="s">
        <v>933</v>
      </c>
      <c r="I252" s="140" t="s">
        <v>261</v>
      </c>
      <c r="J252" s="93" t="s">
        <v>930</v>
      </c>
      <c r="K252" s="94">
        <v>1</v>
      </c>
      <c r="L252" s="98" t="s">
        <v>152</v>
      </c>
      <c r="M252" s="97"/>
      <c r="N252" s="98" t="s">
        <v>145</v>
      </c>
      <c r="O252" s="18" t="str">
        <f>VLOOKUP(B252,ИНФО!$L$4:$T$172,3,0)</f>
        <v>Другие ВУЗы</v>
      </c>
      <c r="P252" s="11" t="s">
        <v>72</v>
      </c>
      <c r="Q252" s="19">
        <f t="shared" si="12"/>
        <v>249</v>
      </c>
      <c r="R252" s="19" t="str">
        <f>VLOOKUP(B252,ИНФО!$L$4:$T$140,6,0)</f>
        <v>Халықаралық ақпараттық технологиялар университеті</v>
      </c>
      <c r="S252" s="24" t="s">
        <v>154</v>
      </c>
      <c r="T252" s="13" t="s">
        <v>335</v>
      </c>
      <c r="U252" s="19" t="s">
        <v>260</v>
      </c>
      <c r="V252" s="13" t="s">
        <v>260</v>
      </c>
      <c r="W252" s="51" t="s">
        <v>260</v>
      </c>
      <c r="X252" s="50" t="str">
        <f t="shared" si="13"/>
        <v>Набиұлы Абылайхан</v>
      </c>
      <c r="Y252" s="13" t="e">
        <f>VLOOKUP(J252,ИНФО!$Y$5:$AD$412,6,0)</f>
        <v>#N/A</v>
      </c>
      <c r="Z252" s="19" t="e">
        <f>VLOOKUP(J252,ИНФО!$Y$5:$AD$412,5,0)</f>
        <v>#N/A</v>
      </c>
      <c r="AA252" s="13">
        <f t="shared" si="14"/>
        <v>1</v>
      </c>
      <c r="AB252" s="25" t="str">
        <f>VLOOKUP(L252,ИНФО!$C$21:$D$24,2,0)</f>
        <v>вакант</v>
      </c>
      <c r="AC252" s="19">
        <f t="shared" si="15"/>
        <v>0</v>
      </c>
      <c r="AD252" s="19" t="str">
        <f>VLOOKUP(N252,ИНФО!$C$26:$D$38,2,0)</f>
        <v>Жай</v>
      </c>
      <c r="AE252" s="12" t="str">
        <f>VLOOKUP(B252,ИНФО!$L$4:$T$172,8,0)</f>
        <v>Басқа ВУЗдар</v>
      </c>
      <c r="AF252" s="11" t="s">
        <v>74</v>
      </c>
      <c r="AG252" s="16" t="e">
        <f>VLOOKUP(J252,ИНФО!$Y$5:$AD$413,7,0)</f>
        <v>#N/A</v>
      </c>
    </row>
    <row r="253" spans="1:33" ht="15.75" hidden="1" customHeight="1" x14ac:dyDescent="0.3">
      <c r="A253" s="90">
        <v>250</v>
      </c>
      <c r="B253" s="91" t="s">
        <v>41</v>
      </c>
      <c r="C253" s="92" t="s">
        <v>20</v>
      </c>
      <c r="D253" s="90" t="s">
        <v>260</v>
      </c>
      <c r="E253" s="93"/>
      <c r="F253" s="94"/>
      <c r="G253" s="138"/>
      <c r="H253" s="76" t="s">
        <v>934</v>
      </c>
      <c r="I253" s="140" t="s">
        <v>267</v>
      </c>
      <c r="J253" s="93" t="s">
        <v>403</v>
      </c>
      <c r="K253" s="94">
        <v>1</v>
      </c>
      <c r="L253" s="98" t="s">
        <v>152</v>
      </c>
      <c r="M253" s="97"/>
      <c r="N253" s="98" t="s">
        <v>145</v>
      </c>
      <c r="O253" s="18" t="str">
        <f>VLOOKUP(B253,ИНФО!$L$4:$T$172,3,0)</f>
        <v>Другие ВУЗы</v>
      </c>
      <c r="P253" s="11" t="s">
        <v>72</v>
      </c>
      <c r="Q253" s="19">
        <f t="shared" si="12"/>
        <v>250</v>
      </c>
      <c r="R253" s="19" t="str">
        <f>VLOOKUP(B253,ИНФО!$L$4:$T$140,6,0)</f>
        <v>Халықаралық ақпараттық технологиялар университеті</v>
      </c>
      <c r="S253" s="24" t="s">
        <v>154</v>
      </c>
      <c r="T253" s="13" t="s">
        <v>404</v>
      </c>
      <c r="U253" s="19" t="s">
        <v>260</v>
      </c>
      <c r="V253" s="13" t="s">
        <v>260</v>
      </c>
      <c r="W253" s="51" t="s">
        <v>260</v>
      </c>
      <c r="X253" s="50" t="str">
        <f t="shared" si="13"/>
        <v>Кийикбаев Ержан Сансызбаевич</v>
      </c>
      <c r="Y253" s="13" t="e">
        <f>VLOOKUP(J253,ИНФО!$Y$5:$AD$412,6,0)</f>
        <v>#N/A</v>
      </c>
      <c r="Z253" s="19" t="e">
        <f>VLOOKUP(J253,ИНФО!$Y$5:$AD$412,5,0)</f>
        <v>#N/A</v>
      </c>
      <c r="AA253" s="13">
        <f t="shared" si="14"/>
        <v>1</v>
      </c>
      <c r="AB253" s="25" t="str">
        <f>VLOOKUP(L253,ИНФО!$C$21:$D$24,2,0)</f>
        <v>вакант</v>
      </c>
      <c r="AC253" s="19">
        <f t="shared" si="15"/>
        <v>0</v>
      </c>
      <c r="AD253" s="19" t="str">
        <f>VLOOKUP(N253,ИНФО!$C$26:$D$38,2,0)</f>
        <v>Жай</v>
      </c>
      <c r="AE253" s="12" t="str">
        <f>VLOOKUP(B253,ИНФО!$L$4:$T$172,8,0)</f>
        <v>Басқа ВУЗдар</v>
      </c>
      <c r="AF253" s="11" t="s">
        <v>74</v>
      </c>
      <c r="AG253" s="16" t="e">
        <f>VLOOKUP(J253,ИНФО!$Y$5:$AD$413,7,0)</f>
        <v>#N/A</v>
      </c>
    </row>
    <row r="254" spans="1:33" ht="15.75" hidden="1" customHeight="1" x14ac:dyDescent="0.3">
      <c r="A254" s="90">
        <v>251</v>
      </c>
      <c r="B254" s="91" t="s">
        <v>41</v>
      </c>
      <c r="C254" s="92" t="s">
        <v>20</v>
      </c>
      <c r="D254" s="90" t="s">
        <v>260</v>
      </c>
      <c r="E254" s="93"/>
      <c r="F254" s="94"/>
      <c r="G254" s="138"/>
      <c r="H254" s="139" t="s">
        <v>935</v>
      </c>
      <c r="I254" s="140" t="s">
        <v>267</v>
      </c>
      <c r="J254" s="93" t="s">
        <v>403</v>
      </c>
      <c r="K254" s="94">
        <v>1</v>
      </c>
      <c r="L254" s="98" t="s">
        <v>152</v>
      </c>
      <c r="M254" s="97"/>
      <c r="N254" s="98" t="s">
        <v>145</v>
      </c>
      <c r="O254" s="18" t="str">
        <f>VLOOKUP(B254,ИНФО!$L$4:$T$172,3,0)</f>
        <v>Другие ВУЗы</v>
      </c>
      <c r="P254" s="11" t="s">
        <v>72</v>
      </c>
      <c r="Q254" s="19">
        <f t="shared" si="12"/>
        <v>251</v>
      </c>
      <c r="R254" s="19" t="str">
        <f>VLOOKUP(B254,ИНФО!$L$4:$T$140,6,0)</f>
        <v>Халықаралық ақпараттық технологиялар университеті</v>
      </c>
      <c r="S254" s="24" t="s">
        <v>154</v>
      </c>
      <c r="T254" s="13" t="s">
        <v>404</v>
      </c>
      <c r="U254" s="19" t="s">
        <v>260</v>
      </c>
      <c r="V254" s="13" t="s">
        <v>260</v>
      </c>
      <c r="W254" s="51" t="s">
        <v>260</v>
      </c>
      <c r="X254" s="50" t="str">
        <f t="shared" si="13"/>
        <v>Габдуллина Алтынай Мейрамгазыевна</v>
      </c>
      <c r="Y254" s="13" t="e">
        <f>VLOOKUP(J254,ИНФО!$Y$5:$AD$412,6,0)</f>
        <v>#N/A</v>
      </c>
      <c r="Z254" s="19" t="e">
        <f>VLOOKUP(J254,ИНФО!$Y$5:$AD$412,5,0)</f>
        <v>#N/A</v>
      </c>
      <c r="AA254" s="13">
        <f t="shared" si="14"/>
        <v>1</v>
      </c>
      <c r="AB254" s="25" t="str">
        <f>VLOOKUP(L254,ИНФО!$C$21:$D$24,2,0)</f>
        <v>вакант</v>
      </c>
      <c r="AC254" s="19">
        <f t="shared" si="15"/>
        <v>0</v>
      </c>
      <c r="AD254" s="19" t="str">
        <f>VLOOKUP(N254,ИНФО!$C$26:$D$38,2,0)</f>
        <v>Жай</v>
      </c>
      <c r="AE254" s="12" t="str">
        <f>VLOOKUP(B254,ИНФО!$L$4:$T$172,8,0)</f>
        <v>Басқа ВУЗдар</v>
      </c>
      <c r="AF254" s="11" t="s">
        <v>74</v>
      </c>
      <c r="AG254" s="16" t="e">
        <f>VLOOKUP(J254,ИНФО!$Y$5:$AD$413,7,0)</f>
        <v>#N/A</v>
      </c>
    </row>
    <row r="255" spans="1:33" ht="15.75" customHeight="1" x14ac:dyDescent="0.25">
      <c r="A255" s="90">
        <v>252</v>
      </c>
      <c r="B255" s="91" t="s">
        <v>41</v>
      </c>
      <c r="C255" s="92" t="s">
        <v>20</v>
      </c>
      <c r="D255" s="90" t="s">
        <v>260</v>
      </c>
      <c r="E255" s="93"/>
      <c r="F255" s="94"/>
      <c r="G255" s="138"/>
      <c r="H255" s="76" t="s">
        <v>936</v>
      </c>
      <c r="I255" s="140" t="s">
        <v>130</v>
      </c>
      <c r="J255" s="93" t="s">
        <v>324</v>
      </c>
      <c r="K255" s="94">
        <v>2</v>
      </c>
      <c r="L255" s="98" t="s">
        <v>152</v>
      </c>
      <c r="M255" s="97"/>
      <c r="N255" s="98" t="s">
        <v>145</v>
      </c>
      <c r="O255" s="18" t="str">
        <f>VLOOKUP(B255,ИНФО!$L$4:$T$172,3,0)</f>
        <v>Другие ВУЗы</v>
      </c>
      <c r="P255" s="11" t="s">
        <v>72</v>
      </c>
      <c r="Q255" s="19">
        <f t="shared" si="12"/>
        <v>252</v>
      </c>
      <c r="R255" s="19" t="str">
        <f>VLOOKUP(B255,ИНФО!$L$4:$T$140,6,0)</f>
        <v>Халықаралық ақпараттық технологиялар университеті</v>
      </c>
      <c r="S255" s="24" t="s">
        <v>154</v>
      </c>
      <c r="T255" s="13" t="s">
        <v>247</v>
      </c>
      <c r="U255" s="19" t="s">
        <v>260</v>
      </c>
      <c r="V255" s="13" t="s">
        <v>260</v>
      </c>
      <c r="W255" s="51" t="s">
        <v>260</v>
      </c>
      <c r="X255" s="50" t="str">
        <f t="shared" si="13"/>
        <v>Әбдіманап Бекзатхан Маратұлы</v>
      </c>
      <c r="Y255" s="13" t="str">
        <f>VLOOKUP(J255,ИНФО!$Y$5:$AD$412,6,0)</f>
        <v>Бакалавр</v>
      </c>
      <c r="Z255" s="19" t="str">
        <f>VLOOKUP(J255,ИНФО!$Y$5:$AD$412,5,0)</f>
        <v>7. Техникалық ғылымдар жəне технологиялар</v>
      </c>
      <c r="AA255" s="13">
        <f t="shared" si="14"/>
        <v>2</v>
      </c>
      <c r="AB255" s="25" t="str">
        <f>VLOOKUP(L255,ИНФО!$C$21:$D$24,2,0)</f>
        <v>вакант</v>
      </c>
      <c r="AC255" s="19">
        <f t="shared" si="15"/>
        <v>0</v>
      </c>
      <c r="AD255" s="19" t="str">
        <f>VLOOKUP(N255,ИНФО!$C$26:$D$38,2,0)</f>
        <v>Жай</v>
      </c>
      <c r="AE255" s="12" t="str">
        <f>VLOOKUP(B255,ИНФО!$L$4:$T$172,8,0)</f>
        <v>Басқа ВУЗдар</v>
      </c>
      <c r="AF255" s="11" t="s">
        <v>74</v>
      </c>
      <c r="AG255" s="16" t="e">
        <f>VLOOKUP(J255,ИНФО!$Y$5:$AD$413,7,0)</f>
        <v>#REF!</v>
      </c>
    </row>
    <row r="256" spans="1:33" ht="15.75" customHeight="1" x14ac:dyDescent="0.25">
      <c r="A256" s="90">
        <v>253</v>
      </c>
      <c r="B256" s="91" t="s">
        <v>41</v>
      </c>
      <c r="C256" s="92" t="s">
        <v>20</v>
      </c>
      <c r="D256" s="90" t="s">
        <v>260</v>
      </c>
      <c r="E256" s="93"/>
      <c r="F256" s="94"/>
      <c r="G256" s="138"/>
      <c r="H256" s="76" t="s">
        <v>937</v>
      </c>
      <c r="I256" s="140" t="s">
        <v>130</v>
      </c>
      <c r="J256" s="93" t="s">
        <v>324</v>
      </c>
      <c r="K256" s="94">
        <v>2</v>
      </c>
      <c r="L256" s="98" t="s">
        <v>152</v>
      </c>
      <c r="M256" s="97"/>
      <c r="N256" s="98" t="s">
        <v>145</v>
      </c>
      <c r="O256" s="18" t="str">
        <f>VLOOKUP(B256,ИНФО!$L$4:$T$172,3,0)</f>
        <v>Другие ВУЗы</v>
      </c>
      <c r="P256" s="11" t="s">
        <v>72</v>
      </c>
      <c r="Q256" s="19">
        <f t="shared" si="12"/>
        <v>253</v>
      </c>
      <c r="R256" s="19" t="str">
        <f>VLOOKUP(B256,ИНФО!$L$4:$T$140,6,0)</f>
        <v>Халықаралық ақпараттық технологиялар университеті</v>
      </c>
      <c r="S256" s="24" t="s">
        <v>154</v>
      </c>
      <c r="T256" s="13" t="s">
        <v>247</v>
      </c>
      <c r="U256" s="19" t="s">
        <v>260</v>
      </c>
      <c r="V256" s="13" t="s">
        <v>260</v>
      </c>
      <c r="W256" s="51" t="s">
        <v>260</v>
      </c>
      <c r="X256" s="50" t="str">
        <f t="shared" si="13"/>
        <v xml:space="preserve">Болатбекқызы Аяулым </v>
      </c>
      <c r="Y256" s="13" t="str">
        <f>VLOOKUP(J256,ИНФО!$Y$5:$AD$412,6,0)</f>
        <v>Бакалавр</v>
      </c>
      <c r="Z256" s="19" t="str">
        <f>VLOOKUP(J256,ИНФО!$Y$5:$AD$412,5,0)</f>
        <v>7. Техникалық ғылымдар жəне технологиялар</v>
      </c>
      <c r="AA256" s="32">
        <f t="shared" si="14"/>
        <v>2</v>
      </c>
      <c r="AB256" s="25" t="str">
        <f>VLOOKUP(L256,ИНФО!$C$21:$D$24,2,0)</f>
        <v>вакант</v>
      </c>
      <c r="AC256" s="19">
        <f t="shared" si="15"/>
        <v>0</v>
      </c>
      <c r="AD256" s="19" t="str">
        <f>VLOOKUP(N256,ИНФО!$C$26:$D$38,2,0)</f>
        <v>Жай</v>
      </c>
      <c r="AE256" s="12" t="str">
        <f>VLOOKUP(B256,ИНФО!$L$4:$T$172,8,0)</f>
        <v>Басқа ВУЗдар</v>
      </c>
      <c r="AF256" s="11" t="s">
        <v>74</v>
      </c>
      <c r="AG256" s="16" t="e">
        <f>VLOOKUP(J256,ИНФО!$Y$5:$AD$413,7,0)</f>
        <v>#REF!</v>
      </c>
    </row>
    <row r="257" spans="1:33" ht="15.75" customHeight="1" x14ac:dyDescent="0.25">
      <c r="A257" s="90">
        <v>254</v>
      </c>
      <c r="B257" s="91" t="s">
        <v>41</v>
      </c>
      <c r="C257" s="92" t="s">
        <v>20</v>
      </c>
      <c r="D257" s="90" t="s">
        <v>260</v>
      </c>
      <c r="E257" s="93"/>
      <c r="F257" s="94"/>
      <c r="G257" s="138"/>
      <c r="H257" s="139" t="s">
        <v>938</v>
      </c>
      <c r="I257" s="140" t="s">
        <v>130</v>
      </c>
      <c r="J257" s="93" t="s">
        <v>324</v>
      </c>
      <c r="K257" s="94">
        <v>2</v>
      </c>
      <c r="L257" s="98" t="s">
        <v>152</v>
      </c>
      <c r="M257" s="97"/>
      <c r="N257" s="98" t="s">
        <v>145</v>
      </c>
      <c r="O257" s="18" t="str">
        <f>VLOOKUP(B257,ИНФО!$L$4:$T$172,3,0)</f>
        <v>Другие ВУЗы</v>
      </c>
      <c r="P257" s="11" t="s">
        <v>72</v>
      </c>
      <c r="Q257" s="19">
        <f t="shared" si="12"/>
        <v>254</v>
      </c>
      <c r="R257" s="19" t="str">
        <f>VLOOKUP(B257,ИНФО!$L$4:$T$140,6,0)</f>
        <v>Халықаралық ақпараттық технологиялар университеті</v>
      </c>
      <c r="S257" s="24" t="s">
        <v>154</v>
      </c>
      <c r="T257" s="13" t="s">
        <v>247</v>
      </c>
      <c r="U257" s="19" t="s">
        <v>260</v>
      </c>
      <c r="V257" s="13" t="s">
        <v>260</v>
      </c>
      <c r="W257" s="51" t="s">
        <v>260</v>
      </c>
      <c r="X257" s="50" t="str">
        <f t="shared" si="13"/>
        <v>Ньематов Бунед</v>
      </c>
      <c r="Y257" s="13" t="str">
        <f>VLOOKUP(J257,ИНФО!$Y$5:$AD$412,6,0)</f>
        <v>Бакалавр</v>
      </c>
      <c r="Z257" s="19" t="str">
        <f>VLOOKUP(J257,ИНФО!$Y$5:$AD$412,5,0)</f>
        <v>7. Техникалық ғылымдар жəне технологиялар</v>
      </c>
      <c r="AA257" s="13">
        <f t="shared" si="14"/>
        <v>2</v>
      </c>
      <c r="AB257" s="25" t="str">
        <f>VLOOKUP(L257,ИНФО!$C$21:$D$24,2,0)</f>
        <v>вакант</v>
      </c>
      <c r="AC257" s="19">
        <f t="shared" si="15"/>
        <v>0</v>
      </c>
      <c r="AD257" s="19" t="str">
        <f>VLOOKUP(N257,ИНФО!$C$26:$D$38,2,0)</f>
        <v>Жай</v>
      </c>
      <c r="AE257" s="12" t="str">
        <f>VLOOKUP(B257,ИНФО!$L$4:$T$172,8,0)</f>
        <v>Басқа ВУЗдар</v>
      </c>
      <c r="AF257" s="11" t="s">
        <v>74</v>
      </c>
      <c r="AG257" s="16" t="e">
        <f>VLOOKUP(J257,ИНФО!$Y$5:$AD$413,7,0)</f>
        <v>#REF!</v>
      </c>
    </row>
    <row r="258" spans="1:33" ht="15.75" customHeight="1" x14ac:dyDescent="0.25">
      <c r="A258" s="90">
        <v>255</v>
      </c>
      <c r="B258" s="91" t="s">
        <v>41</v>
      </c>
      <c r="C258" s="92" t="s">
        <v>20</v>
      </c>
      <c r="D258" s="90" t="s">
        <v>260</v>
      </c>
      <c r="E258" s="93"/>
      <c r="F258" s="94"/>
      <c r="G258" s="138"/>
      <c r="H258" s="139" t="s">
        <v>939</v>
      </c>
      <c r="I258" s="140" t="s">
        <v>130</v>
      </c>
      <c r="J258" s="93" t="s">
        <v>324</v>
      </c>
      <c r="K258" s="94">
        <v>2</v>
      </c>
      <c r="L258" s="98" t="s">
        <v>152</v>
      </c>
      <c r="M258" s="97"/>
      <c r="N258" s="98" t="s">
        <v>145</v>
      </c>
      <c r="O258" s="18" t="str">
        <f>VLOOKUP(B258,ИНФО!$L$4:$T$172,3,0)</f>
        <v>Другие ВУЗы</v>
      </c>
      <c r="P258" s="11" t="s">
        <v>72</v>
      </c>
      <c r="Q258" s="19">
        <f t="shared" si="12"/>
        <v>255</v>
      </c>
      <c r="R258" s="19" t="str">
        <f>VLOOKUP(B258,ИНФО!$L$4:$T$140,6,0)</f>
        <v>Халықаралық ақпараттық технологиялар университеті</v>
      </c>
      <c r="S258" s="24" t="s">
        <v>154</v>
      </c>
      <c r="T258" s="13" t="s">
        <v>247</v>
      </c>
      <c r="U258" s="19" t="s">
        <v>260</v>
      </c>
      <c r="V258" s="13" t="s">
        <v>260</v>
      </c>
      <c r="W258" s="51" t="s">
        <v>260</v>
      </c>
      <c r="X258" s="50" t="str">
        <f t="shared" si="13"/>
        <v>Сайлаухан Акниет</v>
      </c>
      <c r="Y258" s="13" t="str">
        <f>VLOOKUP(J258,ИНФО!$Y$5:$AD$412,6,0)</f>
        <v>Бакалавр</v>
      </c>
      <c r="Z258" s="19" t="str">
        <f>VLOOKUP(J258,ИНФО!$Y$5:$AD$412,5,0)</f>
        <v>7. Техникалық ғылымдар жəне технологиялар</v>
      </c>
      <c r="AA258" s="13">
        <f t="shared" si="14"/>
        <v>2</v>
      </c>
      <c r="AB258" s="25" t="str">
        <f>VLOOKUP(L258,ИНФО!$C$21:$D$24,2,0)</f>
        <v>вакант</v>
      </c>
      <c r="AC258" s="19">
        <f t="shared" si="15"/>
        <v>0</v>
      </c>
      <c r="AD258" s="19" t="str">
        <f>VLOOKUP(N258,ИНФО!$C$26:$D$38,2,0)</f>
        <v>Жай</v>
      </c>
      <c r="AE258" s="12" t="str">
        <f>VLOOKUP(B258,ИНФО!$L$4:$T$172,8,0)</f>
        <v>Басқа ВУЗдар</v>
      </c>
      <c r="AF258" s="11" t="s">
        <v>74</v>
      </c>
      <c r="AG258" s="16" t="e">
        <f>VLOOKUP(J258,ИНФО!$Y$5:$AD$413,7,0)</f>
        <v>#REF!</v>
      </c>
    </row>
    <row r="259" spans="1:33" ht="15.75" customHeight="1" x14ac:dyDescent="0.25">
      <c r="A259" s="90">
        <v>256</v>
      </c>
      <c r="B259" s="91" t="s">
        <v>41</v>
      </c>
      <c r="C259" s="92" t="s">
        <v>20</v>
      </c>
      <c r="D259" s="90" t="s">
        <v>260</v>
      </c>
      <c r="E259" s="93"/>
      <c r="F259" s="94"/>
      <c r="G259" s="138"/>
      <c r="H259" s="139" t="s">
        <v>940</v>
      </c>
      <c r="I259" s="140" t="s">
        <v>130</v>
      </c>
      <c r="J259" s="93" t="s">
        <v>324</v>
      </c>
      <c r="K259" s="94">
        <v>2</v>
      </c>
      <c r="L259" s="98" t="s">
        <v>152</v>
      </c>
      <c r="M259" s="97"/>
      <c r="N259" s="98" t="s">
        <v>145</v>
      </c>
      <c r="O259" s="18" t="str">
        <f>VLOOKUP(B259,ИНФО!$L$4:$T$172,3,0)</f>
        <v>Другие ВУЗы</v>
      </c>
      <c r="P259" s="11" t="s">
        <v>72</v>
      </c>
      <c r="Q259" s="19">
        <f t="shared" si="12"/>
        <v>256</v>
      </c>
      <c r="R259" s="19" t="str">
        <f>VLOOKUP(B259,ИНФО!$L$4:$T$140,6,0)</f>
        <v>Халықаралық ақпараттық технологиялар университеті</v>
      </c>
      <c r="S259" s="24" t="s">
        <v>154</v>
      </c>
      <c r="T259" s="13" t="s">
        <v>247</v>
      </c>
      <c r="U259" s="19" t="s">
        <v>260</v>
      </c>
      <c r="V259" s="13" t="s">
        <v>260</v>
      </c>
      <c r="W259" s="51" t="s">
        <v>260</v>
      </c>
      <c r="X259" s="50" t="str">
        <f t="shared" si="13"/>
        <v>Мейрамбек Сейдахмет Берікұлы</v>
      </c>
      <c r="Y259" s="13" t="str">
        <f>VLOOKUP(J259,ИНФО!$Y$5:$AD$412,6,0)</f>
        <v>Бакалавр</v>
      </c>
      <c r="Z259" s="19" t="str">
        <f>VLOOKUP(J259,ИНФО!$Y$5:$AD$412,5,0)</f>
        <v>7. Техникалық ғылымдар жəне технологиялар</v>
      </c>
      <c r="AA259" s="13">
        <f t="shared" si="14"/>
        <v>2</v>
      </c>
      <c r="AB259" s="25" t="str">
        <f>VLOOKUP(L259,ИНФО!$C$21:$D$24,2,0)</f>
        <v>вакант</v>
      </c>
      <c r="AC259" s="19">
        <f t="shared" si="15"/>
        <v>0</v>
      </c>
      <c r="AD259" s="19" t="str">
        <f>VLOOKUP(N259,ИНФО!$C$26:$D$38,2,0)</f>
        <v>Жай</v>
      </c>
      <c r="AE259" s="12" t="str">
        <f>VLOOKUP(B259,ИНФО!$L$4:$T$172,8,0)</f>
        <v>Басқа ВУЗдар</v>
      </c>
      <c r="AF259" s="11" t="s">
        <v>74</v>
      </c>
      <c r="AG259" s="16" t="e">
        <f>VLOOKUP(J259,ИНФО!$Y$5:$AD$413,7,0)</f>
        <v>#REF!</v>
      </c>
    </row>
    <row r="260" spans="1:33" ht="15.75" customHeight="1" x14ac:dyDescent="0.25">
      <c r="A260" s="90">
        <v>257</v>
      </c>
      <c r="B260" s="91" t="s">
        <v>41</v>
      </c>
      <c r="C260" s="92" t="s">
        <v>20</v>
      </c>
      <c r="D260" s="90" t="s">
        <v>260</v>
      </c>
      <c r="E260" s="93"/>
      <c r="F260" s="94"/>
      <c r="G260" s="138"/>
      <c r="H260" s="139" t="s">
        <v>941</v>
      </c>
      <c r="I260" s="140" t="s">
        <v>130</v>
      </c>
      <c r="J260" s="93" t="s">
        <v>238</v>
      </c>
      <c r="K260" s="94">
        <v>2</v>
      </c>
      <c r="L260" s="98" t="s">
        <v>152</v>
      </c>
      <c r="M260" s="97"/>
      <c r="N260" s="98" t="s">
        <v>145</v>
      </c>
      <c r="O260" s="18" t="str">
        <f>VLOOKUP(B260,ИНФО!$L$4:$T$172,3,0)</f>
        <v>Другие ВУЗы</v>
      </c>
      <c r="P260" s="11" t="s">
        <v>72</v>
      </c>
      <c r="Q260" s="19">
        <f t="shared" ref="Q260:Q323" si="16">A260</f>
        <v>257</v>
      </c>
      <c r="R260" s="19" t="str">
        <f>VLOOKUP(B260,ИНФО!$L$4:$T$140,6,0)</f>
        <v>Халықаралық ақпараттық технологиялар университеті</v>
      </c>
      <c r="S260" s="24" t="s">
        <v>154</v>
      </c>
      <c r="T260" s="13" t="s">
        <v>247</v>
      </c>
      <c r="U260" s="19" t="s">
        <v>260</v>
      </c>
      <c r="V260" s="13" t="s">
        <v>260</v>
      </c>
      <c r="W260" s="51" t="s">
        <v>260</v>
      </c>
      <c r="X260" s="50" t="str">
        <f t="shared" ref="X260:X323" si="17">H260</f>
        <v>Санакбай Куат Дулатұлы</v>
      </c>
      <c r="Y260" s="13" t="str">
        <f>VLOOKUP(J260,ИНФО!$Y$5:$AD$412,6,0)</f>
        <v>Бакалавр</v>
      </c>
      <c r="Z260" s="19" t="str">
        <f>VLOOKUP(J260,ИНФО!$Y$5:$AD$412,5,0)</f>
        <v>7. Техникалық ғылымдар жəне технологиялар</v>
      </c>
      <c r="AA260" s="13">
        <f t="shared" ref="AA260:AA323" si="18">K260</f>
        <v>2</v>
      </c>
      <c r="AB260" s="25" t="str">
        <f>VLOOKUP(L260,ИНФО!$C$21:$D$24,2,0)</f>
        <v>вакант</v>
      </c>
      <c r="AC260" s="19">
        <f t="shared" ref="AC260:AC323" si="19">M260</f>
        <v>0</v>
      </c>
      <c r="AD260" s="19" t="str">
        <f>VLOOKUP(N260,ИНФО!$C$26:$D$38,2,0)</f>
        <v>Жай</v>
      </c>
      <c r="AE260" s="12" t="str">
        <f>VLOOKUP(B260,ИНФО!$L$4:$T$172,8,0)</f>
        <v>Басқа ВУЗдар</v>
      </c>
      <c r="AF260" s="11" t="s">
        <v>74</v>
      </c>
      <c r="AG260" s="16" t="e">
        <f>VLOOKUP(J260,ИНФО!$Y$5:$AD$413,7,0)</f>
        <v>#REF!</v>
      </c>
    </row>
    <row r="261" spans="1:33" ht="15.75" customHeight="1" x14ac:dyDescent="0.25">
      <c r="A261" s="90">
        <v>258</v>
      </c>
      <c r="B261" s="91" t="s">
        <v>41</v>
      </c>
      <c r="C261" s="92" t="s">
        <v>20</v>
      </c>
      <c r="D261" s="90" t="s">
        <v>260</v>
      </c>
      <c r="E261" s="93"/>
      <c r="F261" s="94"/>
      <c r="G261" s="138"/>
      <c r="H261" s="139" t="s">
        <v>942</v>
      </c>
      <c r="I261" s="140" t="s">
        <v>130</v>
      </c>
      <c r="J261" s="93" t="s">
        <v>238</v>
      </c>
      <c r="K261" s="94">
        <v>2</v>
      </c>
      <c r="L261" s="98" t="s">
        <v>152</v>
      </c>
      <c r="M261" s="97"/>
      <c r="N261" s="98" t="s">
        <v>145</v>
      </c>
      <c r="O261" s="18" t="str">
        <f>VLOOKUP(B261,ИНФО!$L$4:$T$172,3,0)</f>
        <v>Другие ВУЗы</v>
      </c>
      <c r="P261" s="11" t="s">
        <v>72</v>
      </c>
      <c r="Q261" s="19">
        <f t="shared" si="16"/>
        <v>258</v>
      </c>
      <c r="R261" s="19" t="str">
        <f>VLOOKUP(B261,ИНФО!$L$4:$T$140,6,0)</f>
        <v>Халықаралық ақпараттық технологиялар университеті</v>
      </c>
      <c r="S261" s="24" t="s">
        <v>154</v>
      </c>
      <c r="T261" s="13" t="s">
        <v>247</v>
      </c>
      <c r="U261" s="19" t="s">
        <v>260</v>
      </c>
      <c r="V261" s="13" t="s">
        <v>260</v>
      </c>
      <c r="W261" s="51" t="s">
        <v>260</v>
      </c>
      <c r="X261" s="50" t="str">
        <f t="shared" si="17"/>
        <v>Маргаждан Есімхан Аскарбекулы</v>
      </c>
      <c r="Y261" s="13" t="str">
        <f>VLOOKUP(J261,ИНФО!$Y$5:$AD$412,6,0)</f>
        <v>Бакалавр</v>
      </c>
      <c r="Z261" s="19" t="str">
        <f>VLOOKUP(J261,ИНФО!$Y$5:$AD$412,5,0)</f>
        <v>7. Техникалық ғылымдар жəне технологиялар</v>
      </c>
      <c r="AA261" s="13">
        <f t="shared" si="18"/>
        <v>2</v>
      </c>
      <c r="AB261" s="25" t="str">
        <f>VLOOKUP(L261,ИНФО!$C$21:$D$24,2,0)</f>
        <v>вакант</v>
      </c>
      <c r="AC261" s="19">
        <f t="shared" si="19"/>
        <v>0</v>
      </c>
      <c r="AD261" s="19" t="str">
        <f>VLOOKUP(N261,ИНФО!$C$26:$D$38,2,0)</f>
        <v>Жай</v>
      </c>
      <c r="AE261" s="12" t="str">
        <f>VLOOKUP(B261,ИНФО!$L$4:$T$172,8,0)</f>
        <v>Басқа ВУЗдар</v>
      </c>
      <c r="AF261" s="11" t="s">
        <v>74</v>
      </c>
      <c r="AG261" s="16" t="e">
        <f>VLOOKUP(J261,ИНФО!$Y$5:$AD$413,7,0)</f>
        <v>#REF!</v>
      </c>
    </row>
    <row r="262" spans="1:33" ht="15.75" customHeight="1" x14ac:dyDescent="0.25">
      <c r="A262" s="90">
        <v>259</v>
      </c>
      <c r="B262" s="91" t="s">
        <v>41</v>
      </c>
      <c r="C262" s="92" t="s">
        <v>20</v>
      </c>
      <c r="D262" s="90" t="s">
        <v>260</v>
      </c>
      <c r="E262" s="93"/>
      <c r="F262" s="94"/>
      <c r="G262" s="138"/>
      <c r="H262" s="76" t="s">
        <v>943</v>
      </c>
      <c r="I262" s="140" t="s">
        <v>124</v>
      </c>
      <c r="J262" s="93" t="s">
        <v>559</v>
      </c>
      <c r="K262" s="94">
        <v>2</v>
      </c>
      <c r="L262" s="98" t="s">
        <v>152</v>
      </c>
      <c r="M262" s="97"/>
      <c r="N262" s="98" t="s">
        <v>145</v>
      </c>
      <c r="O262" s="18" t="str">
        <f>VLOOKUP(B262,ИНФО!$L$4:$T$172,3,0)</f>
        <v>Другие ВУЗы</v>
      </c>
      <c r="P262" s="11" t="s">
        <v>72</v>
      </c>
      <c r="Q262" s="19">
        <f t="shared" si="16"/>
        <v>259</v>
      </c>
      <c r="R262" s="19" t="str">
        <f>VLOOKUP(B262,ИНФО!$L$4:$T$140,6,0)</f>
        <v>Халықаралық ақпараттық технологиялар университеті</v>
      </c>
      <c r="S262" s="24" t="s">
        <v>154</v>
      </c>
      <c r="T262" s="13" t="s">
        <v>112</v>
      </c>
      <c r="U262" s="19" t="s">
        <v>260</v>
      </c>
      <c r="V262" s="13" t="s">
        <v>260</v>
      </c>
      <c r="W262" s="19" t="s">
        <v>260</v>
      </c>
      <c r="X262" s="50" t="str">
        <f t="shared" si="17"/>
        <v>Төлеген Нұрым</v>
      </c>
      <c r="Y262" s="13" t="str">
        <f>VLOOKUP(J262,ИНФО!$Y$5:$AD$412,6,0)</f>
        <v>Бакалавр</v>
      </c>
      <c r="Z262" s="19" t="str">
        <f>VLOOKUP(J262,ИНФО!$Y$5:$AD$412,5,0)</f>
        <v>1. Білім</v>
      </c>
      <c r="AA262" s="13">
        <f t="shared" si="18"/>
        <v>2</v>
      </c>
      <c r="AB262" s="25" t="str">
        <f>VLOOKUP(L262,ИНФО!$C$21:$D$24,2,0)</f>
        <v>вакант</v>
      </c>
      <c r="AC262" s="19">
        <f t="shared" si="19"/>
        <v>0</v>
      </c>
      <c r="AD262" s="19" t="str">
        <f>VLOOKUP(N262,ИНФО!$C$26:$D$38,2,0)</f>
        <v>Жай</v>
      </c>
      <c r="AE262" s="12" t="str">
        <f>VLOOKUP(B262,ИНФО!$L$4:$T$172,8,0)</f>
        <v>Басқа ВУЗдар</v>
      </c>
      <c r="AF262" s="11" t="s">
        <v>74</v>
      </c>
      <c r="AG262" s="16" t="e">
        <f>VLOOKUP(J262,ИНФО!$Y$5:$AD$413,7,0)</f>
        <v>#REF!</v>
      </c>
    </row>
    <row r="263" spans="1:33" ht="15.75" customHeight="1" x14ac:dyDescent="0.25">
      <c r="A263" s="90">
        <v>260</v>
      </c>
      <c r="B263" s="91" t="s">
        <v>41</v>
      </c>
      <c r="C263" s="92" t="s">
        <v>20</v>
      </c>
      <c r="D263" s="90" t="s">
        <v>260</v>
      </c>
      <c r="E263" s="93"/>
      <c r="F263" s="94"/>
      <c r="G263" s="138"/>
      <c r="H263" s="139" t="s">
        <v>944</v>
      </c>
      <c r="I263" s="140" t="s">
        <v>1054</v>
      </c>
      <c r="J263" s="93" t="s">
        <v>732</v>
      </c>
      <c r="K263" s="94">
        <v>2</v>
      </c>
      <c r="L263" s="98" t="s">
        <v>152</v>
      </c>
      <c r="M263" s="97"/>
      <c r="N263" s="98" t="s">
        <v>145</v>
      </c>
      <c r="O263" s="18" t="str">
        <f>VLOOKUP(B263,ИНФО!$L$4:$T$172,3,0)</f>
        <v>Другие ВУЗы</v>
      </c>
      <c r="P263" s="11" t="s">
        <v>72</v>
      </c>
      <c r="Q263" s="19">
        <f t="shared" si="16"/>
        <v>260</v>
      </c>
      <c r="R263" s="19" t="str">
        <f>VLOOKUP(B263,ИНФО!$L$4:$T$140,6,0)</f>
        <v>Халықаралық ақпараттық технологиялар университеті</v>
      </c>
      <c r="S263" s="24" t="s">
        <v>154</v>
      </c>
      <c r="T263" s="13" t="s">
        <v>1055</v>
      </c>
      <c r="U263" s="19" t="s">
        <v>260</v>
      </c>
      <c r="V263" s="13" t="s">
        <v>260</v>
      </c>
      <c r="W263" s="19" t="s">
        <v>260</v>
      </c>
      <c r="X263" s="50" t="str">
        <f t="shared" si="17"/>
        <v>Әлімбек Рамазан Серікұлы</v>
      </c>
      <c r="Y263" s="13" t="str">
        <f>VLOOKUP(J263,ИНФО!$Y$5:$AD$412,6,0)</f>
        <v>Бакалавр</v>
      </c>
      <c r="Z263" s="19" t="str">
        <f>VLOOKUP(J263,ИНФО!$Y$5:$AD$412,5,0)</f>
        <v>10. Əскери іс жəне қауіпсіздік</v>
      </c>
      <c r="AA263" s="32">
        <f t="shared" si="18"/>
        <v>2</v>
      </c>
      <c r="AB263" s="25" t="str">
        <f>VLOOKUP(L263,ИНФО!$C$21:$D$24,2,0)</f>
        <v>вакант</v>
      </c>
      <c r="AC263" s="19">
        <f t="shared" si="19"/>
        <v>0</v>
      </c>
      <c r="AD263" s="19" t="str">
        <f>VLOOKUP(N263,ИНФО!$C$26:$D$38,2,0)</f>
        <v>Жай</v>
      </c>
      <c r="AE263" s="12" t="str">
        <f>VLOOKUP(B263,ИНФО!$L$4:$T$172,8,0)</f>
        <v>Басқа ВУЗдар</v>
      </c>
      <c r="AF263" s="11" t="s">
        <v>74</v>
      </c>
      <c r="AG263" s="16" t="e">
        <f>VLOOKUP(J263,ИНФО!$Y$5:$AD$413,7,0)</f>
        <v>#REF!</v>
      </c>
    </row>
    <row r="264" spans="1:33" ht="15.75" customHeight="1" x14ac:dyDescent="0.25">
      <c r="A264" s="90">
        <v>261</v>
      </c>
      <c r="B264" s="91" t="s">
        <v>41</v>
      </c>
      <c r="C264" s="92" t="s">
        <v>20</v>
      </c>
      <c r="D264" s="90" t="s">
        <v>260</v>
      </c>
      <c r="E264" s="93"/>
      <c r="F264" s="94"/>
      <c r="G264" s="138"/>
      <c r="H264" s="139" t="s">
        <v>945</v>
      </c>
      <c r="I264" s="140" t="s">
        <v>1054</v>
      </c>
      <c r="J264" s="93" t="s">
        <v>732</v>
      </c>
      <c r="K264" s="94">
        <v>2</v>
      </c>
      <c r="L264" s="98" t="s">
        <v>152</v>
      </c>
      <c r="M264" s="97"/>
      <c r="N264" s="98" t="s">
        <v>145</v>
      </c>
      <c r="O264" s="18" t="str">
        <f>VLOOKUP(B264,ИНФО!$L$4:$T$172,3,0)</f>
        <v>Другие ВУЗы</v>
      </c>
      <c r="P264" s="11" t="s">
        <v>72</v>
      </c>
      <c r="Q264" s="19">
        <f t="shared" si="16"/>
        <v>261</v>
      </c>
      <c r="R264" s="19" t="str">
        <f>VLOOKUP(B264,ИНФО!$L$4:$T$140,6,0)</f>
        <v>Халықаралық ақпараттық технологиялар университеті</v>
      </c>
      <c r="S264" s="24" t="s">
        <v>154</v>
      </c>
      <c r="T264" s="13" t="s">
        <v>1055</v>
      </c>
      <c r="U264" s="19" t="s">
        <v>260</v>
      </c>
      <c r="V264" s="13" t="s">
        <v>260</v>
      </c>
      <c r="W264" s="19" t="s">
        <v>260</v>
      </c>
      <c r="X264" s="50" t="str">
        <f t="shared" si="17"/>
        <v>Сарсенбаев Ерсаин</v>
      </c>
      <c r="Y264" s="13" t="str">
        <f>VLOOKUP(J264,ИНФО!$Y$5:$AD$412,6,0)</f>
        <v>Бакалавр</v>
      </c>
      <c r="Z264" s="19" t="str">
        <f>VLOOKUP(J264,ИНФО!$Y$5:$AD$412,5,0)</f>
        <v>10. Əскери іс жəне қауіпсіздік</v>
      </c>
      <c r="AA264" s="13">
        <f t="shared" si="18"/>
        <v>2</v>
      </c>
      <c r="AB264" s="25" t="str">
        <f>VLOOKUP(L264,ИНФО!$C$21:$D$24,2,0)</f>
        <v>вакант</v>
      </c>
      <c r="AC264" s="19">
        <f t="shared" si="19"/>
        <v>0</v>
      </c>
      <c r="AD264" s="19" t="str">
        <f>VLOOKUP(N264,ИНФО!$C$26:$D$38,2,0)</f>
        <v>Жай</v>
      </c>
      <c r="AE264" s="12" t="str">
        <f>VLOOKUP(B264,ИНФО!$L$4:$T$172,8,0)</f>
        <v>Басқа ВУЗдар</v>
      </c>
      <c r="AF264" s="11" t="s">
        <v>74</v>
      </c>
      <c r="AG264" s="16" t="e">
        <f>VLOOKUP(J264,ИНФО!$Y$5:$AD$413,7,0)</f>
        <v>#REF!</v>
      </c>
    </row>
    <row r="265" spans="1:33" ht="15.75" customHeight="1" x14ac:dyDescent="0.25">
      <c r="A265" s="90">
        <v>262</v>
      </c>
      <c r="B265" s="91" t="s">
        <v>41</v>
      </c>
      <c r="C265" s="92" t="s">
        <v>20</v>
      </c>
      <c r="D265" s="90" t="s">
        <v>260</v>
      </c>
      <c r="E265" s="93"/>
      <c r="F265" s="94"/>
      <c r="G265" s="138"/>
      <c r="H265" s="139" t="s">
        <v>946</v>
      </c>
      <c r="I265" s="140" t="s">
        <v>1054</v>
      </c>
      <c r="J265" s="93" t="s">
        <v>732</v>
      </c>
      <c r="K265" s="94">
        <v>2</v>
      </c>
      <c r="L265" s="98" t="s">
        <v>152</v>
      </c>
      <c r="M265" s="97"/>
      <c r="N265" s="98" t="s">
        <v>145</v>
      </c>
      <c r="O265" s="18" t="str">
        <f>VLOOKUP(B265,ИНФО!$L$4:$T$172,3,0)</f>
        <v>Другие ВУЗы</v>
      </c>
      <c r="P265" s="11" t="s">
        <v>72</v>
      </c>
      <c r="Q265" s="19">
        <f t="shared" si="16"/>
        <v>262</v>
      </c>
      <c r="R265" s="19" t="str">
        <f>VLOOKUP(B265,ИНФО!$L$4:$T$140,6,0)</f>
        <v>Халықаралық ақпараттық технологиялар университеті</v>
      </c>
      <c r="S265" s="24" t="s">
        <v>154</v>
      </c>
      <c r="T265" s="13" t="s">
        <v>1055</v>
      </c>
      <c r="U265" s="19" t="s">
        <v>260</v>
      </c>
      <c r="V265" s="13" t="s">
        <v>260</v>
      </c>
      <c r="W265" s="19" t="s">
        <v>260</v>
      </c>
      <c r="X265" s="50" t="str">
        <f t="shared" si="17"/>
        <v>Кемельбеков Ануар</v>
      </c>
      <c r="Y265" s="13" t="str">
        <f>VLOOKUP(J265,ИНФО!$Y$5:$AD$412,6,0)</f>
        <v>Бакалавр</v>
      </c>
      <c r="Z265" s="19" t="str">
        <f>VLOOKUP(J265,ИНФО!$Y$5:$AD$412,5,0)</f>
        <v>10. Əскери іс жəне қауіпсіздік</v>
      </c>
      <c r="AA265" s="32">
        <f t="shared" si="18"/>
        <v>2</v>
      </c>
      <c r="AB265" s="25" t="str">
        <f>VLOOKUP(L265,ИНФО!$C$21:$D$24,2,0)</f>
        <v>вакант</v>
      </c>
      <c r="AC265" s="19">
        <f t="shared" si="19"/>
        <v>0</v>
      </c>
      <c r="AD265" s="19" t="str">
        <f>VLOOKUP(N265,ИНФО!$C$26:$D$38,2,0)</f>
        <v>Жай</v>
      </c>
      <c r="AE265" s="12" t="str">
        <f>VLOOKUP(B265,ИНФО!$L$4:$T$172,8,0)</f>
        <v>Басқа ВУЗдар</v>
      </c>
      <c r="AF265" s="11" t="s">
        <v>74</v>
      </c>
      <c r="AG265" s="16" t="e">
        <f>VLOOKUP(J265,ИНФО!$Y$5:$AD$413,7,0)</f>
        <v>#REF!</v>
      </c>
    </row>
    <row r="266" spans="1:33" ht="15.75" customHeight="1" x14ac:dyDescent="0.25">
      <c r="A266" s="90">
        <v>263</v>
      </c>
      <c r="B266" s="91" t="s">
        <v>41</v>
      </c>
      <c r="C266" s="92" t="s">
        <v>20</v>
      </c>
      <c r="D266" s="90" t="s">
        <v>260</v>
      </c>
      <c r="E266" s="93"/>
      <c r="F266" s="94"/>
      <c r="G266" s="138"/>
      <c r="H266" s="139" t="s">
        <v>947</v>
      </c>
      <c r="I266" s="140" t="s">
        <v>1054</v>
      </c>
      <c r="J266" s="93" t="s">
        <v>732</v>
      </c>
      <c r="K266" s="94">
        <v>2</v>
      </c>
      <c r="L266" s="98" t="s">
        <v>152</v>
      </c>
      <c r="M266" s="97"/>
      <c r="N266" s="98" t="s">
        <v>145</v>
      </c>
      <c r="O266" s="18" t="str">
        <f>VLOOKUP(B266,ИНФО!$L$4:$T$172,3,0)</f>
        <v>Другие ВУЗы</v>
      </c>
      <c r="P266" s="11" t="s">
        <v>72</v>
      </c>
      <c r="Q266" s="19">
        <f t="shared" si="16"/>
        <v>263</v>
      </c>
      <c r="R266" s="19" t="str">
        <f>VLOOKUP(B266,ИНФО!$L$4:$T$140,6,0)</f>
        <v>Халықаралық ақпараттық технологиялар университеті</v>
      </c>
      <c r="S266" s="24" t="s">
        <v>154</v>
      </c>
      <c r="T266" s="13" t="s">
        <v>1055</v>
      </c>
      <c r="U266" s="19" t="s">
        <v>260</v>
      </c>
      <c r="V266" s="13" t="s">
        <v>260</v>
      </c>
      <c r="W266" s="19" t="s">
        <v>260</v>
      </c>
      <c r="X266" s="50" t="str">
        <f t="shared" si="17"/>
        <v>Әбдіқаһар Рүстем Мұқтарұлы</v>
      </c>
      <c r="Y266" s="13" t="str">
        <f>VLOOKUP(J266,ИНФО!$Y$5:$AD$412,6,0)</f>
        <v>Бакалавр</v>
      </c>
      <c r="Z266" s="19" t="str">
        <f>VLOOKUP(J266,ИНФО!$Y$5:$AD$412,5,0)</f>
        <v>10. Əскери іс жəне қауіпсіздік</v>
      </c>
      <c r="AA266" s="32">
        <f t="shared" si="18"/>
        <v>2</v>
      </c>
      <c r="AB266" s="25" t="str">
        <f>VLOOKUP(L266,ИНФО!$C$21:$D$24,2,0)</f>
        <v>вакант</v>
      </c>
      <c r="AC266" s="19">
        <f t="shared" si="19"/>
        <v>0</v>
      </c>
      <c r="AD266" s="19" t="str">
        <f>VLOOKUP(N266,ИНФО!$C$26:$D$38,2,0)</f>
        <v>Жай</v>
      </c>
      <c r="AE266" s="12" t="str">
        <f>VLOOKUP(B266,ИНФО!$L$4:$T$172,8,0)</f>
        <v>Басқа ВУЗдар</v>
      </c>
      <c r="AF266" s="11" t="s">
        <v>74</v>
      </c>
      <c r="AG266" s="16" t="e">
        <f>VLOOKUP(J266,ИНФО!$Y$5:$AD$413,7,0)</f>
        <v>#REF!</v>
      </c>
    </row>
    <row r="267" spans="1:33" ht="15.75" customHeight="1" x14ac:dyDescent="0.25">
      <c r="A267" s="90">
        <v>264</v>
      </c>
      <c r="B267" s="91" t="s">
        <v>41</v>
      </c>
      <c r="C267" s="92" t="s">
        <v>20</v>
      </c>
      <c r="D267" s="90" t="s">
        <v>260</v>
      </c>
      <c r="E267" s="93"/>
      <c r="F267" s="94"/>
      <c r="G267" s="138"/>
      <c r="H267" s="76" t="s">
        <v>948</v>
      </c>
      <c r="I267" s="140" t="s">
        <v>1054</v>
      </c>
      <c r="J267" s="93" t="s">
        <v>732</v>
      </c>
      <c r="K267" s="94">
        <v>2</v>
      </c>
      <c r="L267" s="98" t="s">
        <v>152</v>
      </c>
      <c r="M267" s="97"/>
      <c r="N267" s="98" t="s">
        <v>145</v>
      </c>
      <c r="O267" s="18" t="str">
        <f>VLOOKUP(B267,ИНФО!$L$4:$T$172,3,0)</f>
        <v>Другие ВУЗы</v>
      </c>
      <c r="P267" s="11" t="s">
        <v>72</v>
      </c>
      <c r="Q267" s="19">
        <f t="shared" si="16"/>
        <v>264</v>
      </c>
      <c r="R267" s="19" t="str">
        <f>VLOOKUP(B267,ИНФО!$L$4:$T$140,6,0)</f>
        <v>Халықаралық ақпараттық технологиялар университеті</v>
      </c>
      <c r="S267" s="24" t="s">
        <v>154</v>
      </c>
      <c r="T267" s="13" t="s">
        <v>1055</v>
      </c>
      <c r="U267" s="19" t="s">
        <v>260</v>
      </c>
      <c r="V267" s="13" t="s">
        <v>260</v>
      </c>
      <c r="W267" s="19" t="s">
        <v>260</v>
      </c>
      <c r="X267" s="50" t="str">
        <f t="shared" si="17"/>
        <v xml:space="preserve">Шалқар Аңсар </v>
      </c>
      <c r="Y267" s="13" t="str">
        <f>VLOOKUP(J267,ИНФО!$Y$5:$AD$412,6,0)</f>
        <v>Бакалавр</v>
      </c>
      <c r="Z267" s="19" t="str">
        <f>VLOOKUP(J267,ИНФО!$Y$5:$AD$412,5,0)</f>
        <v>10. Əскери іс жəне қауіпсіздік</v>
      </c>
      <c r="AA267" s="32">
        <f t="shared" si="18"/>
        <v>2</v>
      </c>
      <c r="AB267" s="25" t="str">
        <f>VLOOKUP(L267,ИНФО!$C$21:$D$24,2,0)</f>
        <v>вакант</v>
      </c>
      <c r="AC267" s="19">
        <f t="shared" si="19"/>
        <v>0</v>
      </c>
      <c r="AD267" s="19" t="str">
        <f>VLOOKUP(N267,ИНФО!$C$26:$D$38,2,0)</f>
        <v>Жай</v>
      </c>
      <c r="AE267" s="12" t="str">
        <f>VLOOKUP(B267,ИНФО!$L$4:$T$172,8,0)</f>
        <v>Басқа ВУЗдар</v>
      </c>
      <c r="AF267" s="11" t="s">
        <v>74</v>
      </c>
      <c r="AG267" s="16" t="e">
        <f>VLOOKUP(J267,ИНФО!$Y$5:$AD$413,7,0)</f>
        <v>#REF!</v>
      </c>
    </row>
    <row r="268" spans="1:33" ht="15.75" customHeight="1" x14ac:dyDescent="0.25">
      <c r="A268" s="90">
        <v>265</v>
      </c>
      <c r="B268" s="91" t="s">
        <v>41</v>
      </c>
      <c r="C268" s="92" t="s">
        <v>20</v>
      </c>
      <c r="D268" s="90" t="s">
        <v>260</v>
      </c>
      <c r="E268" s="93"/>
      <c r="F268" s="94"/>
      <c r="G268" s="138"/>
      <c r="H268" s="76" t="s">
        <v>949</v>
      </c>
      <c r="I268" s="140" t="s">
        <v>1054</v>
      </c>
      <c r="J268" s="93" t="s">
        <v>732</v>
      </c>
      <c r="K268" s="94">
        <v>2</v>
      </c>
      <c r="L268" s="98" t="s">
        <v>152</v>
      </c>
      <c r="M268" s="97"/>
      <c r="N268" s="98" t="s">
        <v>145</v>
      </c>
      <c r="O268" s="18" t="str">
        <f>VLOOKUP(B268,ИНФО!$L$4:$T$172,3,0)</f>
        <v>Другие ВУЗы</v>
      </c>
      <c r="P268" s="11" t="s">
        <v>72</v>
      </c>
      <c r="Q268" s="19">
        <f t="shared" si="16"/>
        <v>265</v>
      </c>
      <c r="R268" s="19" t="str">
        <f>VLOOKUP(B268,ИНФО!$L$4:$T$140,6,0)</f>
        <v>Халықаралық ақпараттық технологиялар университеті</v>
      </c>
      <c r="S268" s="24" t="s">
        <v>154</v>
      </c>
      <c r="T268" s="13" t="s">
        <v>1055</v>
      </c>
      <c r="U268" s="19" t="s">
        <v>260</v>
      </c>
      <c r="V268" s="13" t="s">
        <v>260</v>
      </c>
      <c r="W268" s="19" t="s">
        <v>260</v>
      </c>
      <c r="X268" s="30" t="str">
        <f t="shared" si="17"/>
        <v>Женисханов Абылай Рахатұлы</v>
      </c>
      <c r="Y268" s="13" t="str">
        <f>VLOOKUP(J268,ИНФО!$Y$5:$AD$412,6,0)</f>
        <v>Бакалавр</v>
      </c>
      <c r="Z268" s="19" t="str">
        <f>VLOOKUP(J268,ИНФО!$Y$5:$AD$412,5,0)</f>
        <v>10. Əскери іс жəне қауіпсіздік</v>
      </c>
      <c r="AA268" s="32">
        <f t="shared" si="18"/>
        <v>2</v>
      </c>
      <c r="AB268" s="25" t="str">
        <f>VLOOKUP(L268,ИНФО!$C$21:$D$24,2,0)</f>
        <v>вакант</v>
      </c>
      <c r="AC268" s="19">
        <f t="shared" si="19"/>
        <v>0</v>
      </c>
      <c r="AD268" s="19" t="str">
        <f>VLOOKUP(N268,ИНФО!$C$26:$D$38,2,0)</f>
        <v>Жай</v>
      </c>
      <c r="AE268" s="12" t="str">
        <f>VLOOKUP(B268,ИНФО!$L$4:$T$172,8,0)</f>
        <v>Басқа ВУЗдар</v>
      </c>
      <c r="AF268" s="11" t="s">
        <v>74</v>
      </c>
      <c r="AG268" s="16" t="e">
        <f>VLOOKUP(J268,ИНФО!$Y$5:$AD$413,7,0)</f>
        <v>#REF!</v>
      </c>
    </row>
    <row r="269" spans="1:33" ht="15.75" customHeight="1" x14ac:dyDescent="0.25">
      <c r="A269" s="90">
        <v>266</v>
      </c>
      <c r="B269" s="91" t="s">
        <v>41</v>
      </c>
      <c r="C269" s="92" t="s">
        <v>20</v>
      </c>
      <c r="D269" s="90" t="s">
        <v>260</v>
      </c>
      <c r="E269" s="93"/>
      <c r="F269" s="94"/>
      <c r="G269" s="138"/>
      <c r="H269" s="76" t="s">
        <v>950</v>
      </c>
      <c r="I269" s="140" t="s">
        <v>1054</v>
      </c>
      <c r="J269" s="93" t="s">
        <v>732</v>
      </c>
      <c r="K269" s="94">
        <v>2</v>
      </c>
      <c r="L269" s="98" t="s">
        <v>152</v>
      </c>
      <c r="M269" s="97"/>
      <c r="N269" s="98" t="s">
        <v>145</v>
      </c>
      <c r="O269" s="18" t="str">
        <f>VLOOKUP(B269,ИНФО!$L$4:$T$172,3,0)</f>
        <v>Другие ВУЗы</v>
      </c>
      <c r="P269" s="11" t="s">
        <v>72</v>
      </c>
      <c r="Q269" s="19">
        <f t="shared" si="16"/>
        <v>266</v>
      </c>
      <c r="R269" s="19" t="str">
        <f>VLOOKUP(B269,ИНФО!$L$4:$T$140,6,0)</f>
        <v>Халықаралық ақпараттық технологиялар университеті</v>
      </c>
      <c r="S269" s="24" t="s">
        <v>154</v>
      </c>
      <c r="T269" s="13" t="s">
        <v>1055</v>
      </c>
      <c r="U269" s="19" t="s">
        <v>260</v>
      </c>
      <c r="V269" s="13" t="s">
        <v>260</v>
      </c>
      <c r="W269" s="19" t="s">
        <v>260</v>
      </c>
      <c r="X269" s="30" t="str">
        <f t="shared" si="17"/>
        <v>Зарерова Аружан</v>
      </c>
      <c r="Y269" s="13" t="str">
        <f>VLOOKUP(J269,ИНФО!$Y$5:$AD$412,6,0)</f>
        <v>Бакалавр</v>
      </c>
      <c r="Z269" s="19" t="str">
        <f>VLOOKUP(J269,ИНФО!$Y$5:$AD$412,5,0)</f>
        <v>10. Əскери іс жəне қауіпсіздік</v>
      </c>
      <c r="AA269" s="32">
        <f t="shared" si="18"/>
        <v>2</v>
      </c>
      <c r="AB269" s="25" t="str">
        <f>VLOOKUP(L269,ИНФО!$C$21:$D$24,2,0)</f>
        <v>вакант</v>
      </c>
      <c r="AC269" s="19">
        <f t="shared" si="19"/>
        <v>0</v>
      </c>
      <c r="AD269" s="19" t="str">
        <f>VLOOKUP(N269,ИНФО!$C$26:$D$38,2,0)</f>
        <v>Жай</v>
      </c>
      <c r="AE269" s="12" t="str">
        <f>VLOOKUP(B269,ИНФО!$L$4:$T$172,8,0)</f>
        <v>Басқа ВУЗдар</v>
      </c>
      <c r="AF269" s="11" t="s">
        <v>74</v>
      </c>
      <c r="AG269" s="16" t="e">
        <f>VLOOKUP(J269,ИНФО!$Y$5:$AD$413,7,0)</f>
        <v>#REF!</v>
      </c>
    </row>
    <row r="270" spans="1:33" ht="15.75" customHeight="1" x14ac:dyDescent="0.25">
      <c r="A270" s="90">
        <v>267</v>
      </c>
      <c r="B270" s="91" t="s">
        <v>41</v>
      </c>
      <c r="C270" s="92" t="s">
        <v>20</v>
      </c>
      <c r="D270" s="90" t="s">
        <v>260</v>
      </c>
      <c r="E270" s="93"/>
      <c r="F270" s="94"/>
      <c r="G270" s="138"/>
      <c r="H270" s="76" t="s">
        <v>951</v>
      </c>
      <c r="I270" s="140" t="s">
        <v>1054</v>
      </c>
      <c r="J270" s="93" t="s">
        <v>732</v>
      </c>
      <c r="K270" s="94">
        <v>2</v>
      </c>
      <c r="L270" s="98" t="s">
        <v>152</v>
      </c>
      <c r="M270" s="97"/>
      <c r="N270" s="98" t="s">
        <v>145</v>
      </c>
      <c r="O270" s="18" t="str">
        <f>VLOOKUP(B270,ИНФО!$L$4:$T$172,3,0)</f>
        <v>Другие ВУЗы</v>
      </c>
      <c r="P270" s="11" t="s">
        <v>72</v>
      </c>
      <c r="Q270" s="19">
        <f t="shared" si="16"/>
        <v>267</v>
      </c>
      <c r="R270" s="19" t="str">
        <f>VLOOKUP(B270,ИНФО!$L$4:$T$140,6,0)</f>
        <v>Халықаралық ақпараттық технологиялар университеті</v>
      </c>
      <c r="S270" s="24" t="s">
        <v>154</v>
      </c>
      <c r="T270" s="13" t="s">
        <v>1055</v>
      </c>
      <c r="U270" s="19" t="s">
        <v>260</v>
      </c>
      <c r="V270" s="13" t="s">
        <v>260</v>
      </c>
      <c r="W270" s="19" t="s">
        <v>260</v>
      </c>
      <c r="X270" s="30" t="str">
        <f t="shared" si="17"/>
        <v>Рысхожаев Серікбек Бауыржанұлы</v>
      </c>
      <c r="Y270" s="13" t="str">
        <f>VLOOKUP(J270,ИНФО!$Y$5:$AD$412,6,0)</f>
        <v>Бакалавр</v>
      </c>
      <c r="Z270" s="19" t="str">
        <f>VLOOKUP(J270,ИНФО!$Y$5:$AD$412,5,0)</f>
        <v>10. Əскери іс жəне қауіпсіздік</v>
      </c>
      <c r="AA270" s="13">
        <f t="shared" si="18"/>
        <v>2</v>
      </c>
      <c r="AB270" s="25" t="str">
        <f>VLOOKUP(L270,ИНФО!$C$21:$D$24,2,0)</f>
        <v>вакант</v>
      </c>
      <c r="AC270" s="19">
        <f t="shared" si="19"/>
        <v>0</v>
      </c>
      <c r="AD270" s="19" t="str">
        <f>VLOOKUP(N270,ИНФО!$C$26:$D$38,2,0)</f>
        <v>Жай</v>
      </c>
      <c r="AE270" s="12" t="str">
        <f>VLOOKUP(B270,ИНФО!$L$4:$T$172,8,0)</f>
        <v>Басқа ВУЗдар</v>
      </c>
      <c r="AF270" s="11" t="s">
        <v>74</v>
      </c>
      <c r="AG270" s="16" t="e">
        <f>VLOOKUP(J270,ИНФО!$Y$5:$AD$413,7,0)</f>
        <v>#REF!</v>
      </c>
    </row>
    <row r="271" spans="1:33" ht="15.75" customHeight="1" x14ac:dyDescent="0.25">
      <c r="A271" s="90">
        <v>268</v>
      </c>
      <c r="B271" s="91" t="s">
        <v>41</v>
      </c>
      <c r="C271" s="92" t="s">
        <v>20</v>
      </c>
      <c r="D271" s="90" t="s">
        <v>260</v>
      </c>
      <c r="E271" s="93"/>
      <c r="F271" s="94"/>
      <c r="G271" s="138"/>
      <c r="H271" s="76" t="s">
        <v>952</v>
      </c>
      <c r="I271" s="140" t="s">
        <v>1054</v>
      </c>
      <c r="J271" s="93" t="s">
        <v>732</v>
      </c>
      <c r="K271" s="94">
        <v>2</v>
      </c>
      <c r="L271" s="98" t="s">
        <v>152</v>
      </c>
      <c r="M271" s="97"/>
      <c r="N271" s="98" t="s">
        <v>145</v>
      </c>
      <c r="O271" s="18" t="str">
        <f>VLOOKUP(B271,ИНФО!$L$4:$T$172,3,0)</f>
        <v>Другие ВУЗы</v>
      </c>
      <c r="P271" s="11" t="s">
        <v>72</v>
      </c>
      <c r="Q271" s="19">
        <f t="shared" si="16"/>
        <v>268</v>
      </c>
      <c r="R271" s="19" t="str">
        <f>VLOOKUP(B271,ИНФО!$L$4:$T$140,6,0)</f>
        <v>Халықаралық ақпараттық технологиялар университеті</v>
      </c>
      <c r="S271" s="24" t="s">
        <v>154</v>
      </c>
      <c r="T271" s="13" t="s">
        <v>1055</v>
      </c>
      <c r="U271" s="19" t="s">
        <v>260</v>
      </c>
      <c r="V271" s="13" t="s">
        <v>260</v>
      </c>
      <c r="W271" s="19" t="s">
        <v>260</v>
      </c>
      <c r="X271" s="30" t="str">
        <f t="shared" si="17"/>
        <v>Туралиев Бағлан Болатбекұлы</v>
      </c>
      <c r="Y271" s="13" t="str">
        <f>VLOOKUP(J271,ИНФО!$Y$5:$AD$412,6,0)</f>
        <v>Бакалавр</v>
      </c>
      <c r="Z271" s="19" t="str">
        <f>VLOOKUP(J271,ИНФО!$Y$5:$AD$412,5,0)</f>
        <v>10. Əскери іс жəне қауіпсіздік</v>
      </c>
      <c r="AA271" s="13">
        <f t="shared" si="18"/>
        <v>2</v>
      </c>
      <c r="AB271" s="25" t="str">
        <f>VLOOKUP(L271,ИНФО!$C$21:$D$24,2,0)</f>
        <v>вакант</v>
      </c>
      <c r="AC271" s="19">
        <f t="shared" si="19"/>
        <v>0</v>
      </c>
      <c r="AD271" s="19" t="str">
        <f>VLOOKUP(N271,ИНФО!$C$26:$D$38,2,0)</f>
        <v>Жай</v>
      </c>
      <c r="AE271" s="12" t="str">
        <f>VLOOKUP(B271,ИНФО!$L$4:$T$172,8,0)</f>
        <v>Басқа ВУЗдар</v>
      </c>
      <c r="AF271" s="11" t="s">
        <v>74</v>
      </c>
      <c r="AG271" s="16" t="e">
        <f>VLOOKUP(J271,ИНФО!$Y$5:$AD$413,7,0)</f>
        <v>#REF!</v>
      </c>
    </row>
    <row r="272" spans="1:33" ht="15.75" customHeight="1" x14ac:dyDescent="0.25">
      <c r="A272" s="90">
        <v>269</v>
      </c>
      <c r="B272" s="91" t="s">
        <v>41</v>
      </c>
      <c r="C272" s="92" t="s">
        <v>20</v>
      </c>
      <c r="D272" s="90" t="s">
        <v>260</v>
      </c>
      <c r="E272" s="93"/>
      <c r="F272" s="94"/>
      <c r="G272" s="138"/>
      <c r="H272" s="76" t="s">
        <v>953</v>
      </c>
      <c r="I272" s="140" t="s">
        <v>1054</v>
      </c>
      <c r="J272" s="93" t="s">
        <v>732</v>
      </c>
      <c r="K272" s="94">
        <v>2</v>
      </c>
      <c r="L272" s="98" t="s">
        <v>152</v>
      </c>
      <c r="M272" s="97"/>
      <c r="N272" s="98" t="s">
        <v>145</v>
      </c>
      <c r="O272" s="18" t="str">
        <f>VLOOKUP(B272,ИНФО!$L$4:$T$172,3,0)</f>
        <v>Другие ВУЗы</v>
      </c>
      <c r="P272" s="11" t="s">
        <v>72</v>
      </c>
      <c r="Q272" s="19">
        <f t="shared" si="16"/>
        <v>269</v>
      </c>
      <c r="R272" s="19" t="str">
        <f>VLOOKUP(B272,ИНФО!$L$4:$T$140,6,0)</f>
        <v>Халықаралық ақпараттық технологиялар университеті</v>
      </c>
      <c r="S272" s="24" t="s">
        <v>154</v>
      </c>
      <c r="T272" s="13" t="s">
        <v>1055</v>
      </c>
      <c r="U272" s="19" t="s">
        <v>260</v>
      </c>
      <c r="V272" s="13" t="s">
        <v>260</v>
      </c>
      <c r="W272" s="19" t="s">
        <v>260</v>
      </c>
      <c r="X272" s="30" t="str">
        <f t="shared" si="17"/>
        <v>Жұмағұлов Ерден Әлімжанұлы</v>
      </c>
      <c r="Y272" s="13" t="str">
        <f>VLOOKUP(J272,ИНФО!$Y$5:$AD$412,6,0)</f>
        <v>Бакалавр</v>
      </c>
      <c r="Z272" s="19" t="str">
        <f>VLOOKUP(J272,ИНФО!$Y$5:$AD$412,5,0)</f>
        <v>10. Əскери іс жəне қауіпсіздік</v>
      </c>
      <c r="AA272" s="13">
        <f t="shared" si="18"/>
        <v>2</v>
      </c>
      <c r="AB272" s="25" t="str">
        <f>VLOOKUP(L272,ИНФО!$C$21:$D$24,2,0)</f>
        <v>вакант</v>
      </c>
      <c r="AC272" s="19">
        <f t="shared" si="19"/>
        <v>0</v>
      </c>
      <c r="AD272" s="19" t="str">
        <f>VLOOKUP(N272,ИНФО!$C$26:$D$38,2,0)</f>
        <v>Жай</v>
      </c>
      <c r="AE272" s="12" t="str">
        <f>VLOOKUP(B272,ИНФО!$L$4:$T$172,8,0)</f>
        <v>Басқа ВУЗдар</v>
      </c>
      <c r="AF272" s="11" t="s">
        <v>74</v>
      </c>
      <c r="AG272" s="16" t="e">
        <f>VLOOKUP(J272,ИНФО!$Y$5:$AD$413,7,0)</f>
        <v>#REF!</v>
      </c>
    </row>
    <row r="273" spans="1:33" ht="15.75" customHeight="1" x14ac:dyDescent="0.25">
      <c r="A273" s="90">
        <v>270</v>
      </c>
      <c r="B273" s="91" t="s">
        <v>41</v>
      </c>
      <c r="C273" s="92" t="s">
        <v>20</v>
      </c>
      <c r="D273" s="90" t="s">
        <v>260</v>
      </c>
      <c r="E273" s="93"/>
      <c r="F273" s="94"/>
      <c r="G273" s="138"/>
      <c r="H273" s="76" t="s">
        <v>954</v>
      </c>
      <c r="I273" s="140" t="s">
        <v>1054</v>
      </c>
      <c r="J273" s="93" t="s">
        <v>732</v>
      </c>
      <c r="K273" s="94">
        <v>2</v>
      </c>
      <c r="L273" s="98" t="s">
        <v>152</v>
      </c>
      <c r="M273" s="97"/>
      <c r="N273" s="98" t="s">
        <v>145</v>
      </c>
      <c r="O273" s="18" t="str">
        <f>VLOOKUP(B273,ИНФО!$L$4:$T$172,3,0)</f>
        <v>Другие ВУЗы</v>
      </c>
      <c r="P273" s="11" t="s">
        <v>72</v>
      </c>
      <c r="Q273" s="19">
        <f t="shared" si="16"/>
        <v>270</v>
      </c>
      <c r="R273" s="19" t="str">
        <f>VLOOKUP(B273,ИНФО!$L$4:$T$140,6,0)</f>
        <v>Халықаралық ақпараттық технологиялар университеті</v>
      </c>
      <c r="S273" s="24" t="s">
        <v>154</v>
      </c>
      <c r="T273" s="13" t="s">
        <v>1055</v>
      </c>
      <c r="U273" s="19" t="s">
        <v>260</v>
      </c>
      <c r="V273" s="13" t="s">
        <v>260</v>
      </c>
      <c r="W273" s="19" t="s">
        <v>260</v>
      </c>
      <c r="X273" s="32" t="str">
        <f t="shared" si="17"/>
        <v xml:space="preserve">Павиз Абдулазиз </v>
      </c>
      <c r="Y273" s="13" t="str">
        <f>VLOOKUP(J273,ИНФО!$Y$5:$AD$412,6,0)</f>
        <v>Бакалавр</v>
      </c>
      <c r="Z273" s="19" t="str">
        <f>VLOOKUP(J273,ИНФО!$Y$5:$AD$412,5,0)</f>
        <v>10. Əскери іс жəне қауіпсіздік</v>
      </c>
      <c r="AA273" s="13">
        <f t="shared" si="18"/>
        <v>2</v>
      </c>
      <c r="AB273" s="25" t="str">
        <f>VLOOKUP(L273,ИНФО!$C$21:$D$24,2,0)</f>
        <v>вакант</v>
      </c>
      <c r="AC273" s="19">
        <f t="shared" si="19"/>
        <v>0</v>
      </c>
      <c r="AD273" s="19" t="str">
        <f>VLOOKUP(N273,ИНФО!$C$26:$D$38,2,0)</f>
        <v>Жай</v>
      </c>
      <c r="AE273" s="12" t="str">
        <f>VLOOKUP(B273,ИНФО!$L$4:$T$172,8,0)</f>
        <v>Басқа ВУЗдар</v>
      </c>
      <c r="AF273" s="11" t="s">
        <v>74</v>
      </c>
      <c r="AG273" s="16" t="e">
        <f>VLOOKUP(J273,ИНФО!$Y$5:$AD$413,7,0)</f>
        <v>#REF!</v>
      </c>
    </row>
    <row r="274" spans="1:33" ht="15.75" customHeight="1" x14ac:dyDescent="0.25">
      <c r="A274" s="90">
        <v>271</v>
      </c>
      <c r="B274" s="91" t="s">
        <v>41</v>
      </c>
      <c r="C274" s="92" t="s">
        <v>20</v>
      </c>
      <c r="D274" s="90" t="s">
        <v>260</v>
      </c>
      <c r="E274" s="93"/>
      <c r="F274" s="94"/>
      <c r="G274" s="138"/>
      <c r="H274" s="76" t="s">
        <v>955</v>
      </c>
      <c r="I274" s="140" t="s">
        <v>1054</v>
      </c>
      <c r="J274" s="93" t="s">
        <v>732</v>
      </c>
      <c r="K274" s="94">
        <v>2</v>
      </c>
      <c r="L274" s="98" t="s">
        <v>152</v>
      </c>
      <c r="M274" s="97"/>
      <c r="N274" s="98" t="s">
        <v>145</v>
      </c>
      <c r="O274" s="18" t="str">
        <f>VLOOKUP(B274,ИНФО!$L$4:$T$172,3,0)</f>
        <v>Другие ВУЗы</v>
      </c>
      <c r="P274" s="11" t="s">
        <v>72</v>
      </c>
      <c r="Q274" s="19">
        <f t="shared" si="16"/>
        <v>271</v>
      </c>
      <c r="R274" s="19" t="str">
        <f>VLOOKUP(B274,ИНФО!$L$4:$T$140,6,0)</f>
        <v>Халықаралық ақпараттық технологиялар университеті</v>
      </c>
      <c r="S274" s="24" t="s">
        <v>154</v>
      </c>
      <c r="T274" s="13" t="s">
        <v>1055</v>
      </c>
      <c r="U274" s="19" t="s">
        <v>260</v>
      </c>
      <c r="V274" s="13" t="s">
        <v>260</v>
      </c>
      <c r="W274" s="19" t="s">
        <v>260</v>
      </c>
      <c r="X274" s="32" t="str">
        <f t="shared" si="17"/>
        <v>Ораз Рамазан Берікболұлы</v>
      </c>
      <c r="Y274" s="13" t="str">
        <f>VLOOKUP(J274,ИНФО!$Y$5:$AD$412,6,0)</f>
        <v>Бакалавр</v>
      </c>
      <c r="Z274" s="19" t="str">
        <f>VLOOKUP(J274,ИНФО!$Y$5:$AD$412,5,0)</f>
        <v>10. Əскери іс жəне қауіпсіздік</v>
      </c>
      <c r="AA274" s="32">
        <f t="shared" si="18"/>
        <v>2</v>
      </c>
      <c r="AB274" s="25" t="str">
        <f>VLOOKUP(L274,ИНФО!$C$21:$D$24,2,0)</f>
        <v>вакант</v>
      </c>
      <c r="AC274" s="19">
        <f t="shared" si="19"/>
        <v>0</v>
      </c>
      <c r="AD274" s="19" t="str">
        <f>VLOOKUP(N274,ИНФО!$C$26:$D$38,2,0)</f>
        <v>Жай</v>
      </c>
      <c r="AE274" s="12" t="str">
        <f>VLOOKUP(B274,ИНФО!$L$4:$T$172,8,0)</f>
        <v>Басқа ВУЗдар</v>
      </c>
      <c r="AF274" s="11" t="s">
        <v>74</v>
      </c>
      <c r="AG274" s="16" t="e">
        <f>VLOOKUP(J274,ИНФО!$Y$5:$AD$413,7,0)</f>
        <v>#REF!</v>
      </c>
    </row>
    <row r="275" spans="1:33" ht="15.75" customHeight="1" x14ac:dyDescent="0.25">
      <c r="A275" s="90">
        <v>272</v>
      </c>
      <c r="B275" s="91" t="s">
        <v>41</v>
      </c>
      <c r="C275" s="92" t="s">
        <v>20</v>
      </c>
      <c r="D275" s="90" t="s">
        <v>260</v>
      </c>
      <c r="E275" s="93"/>
      <c r="F275" s="94"/>
      <c r="G275" s="138"/>
      <c r="H275" s="139" t="s">
        <v>956</v>
      </c>
      <c r="I275" s="140" t="s">
        <v>129</v>
      </c>
      <c r="J275" s="93" t="s">
        <v>679</v>
      </c>
      <c r="K275" s="94">
        <v>2</v>
      </c>
      <c r="L275" s="98" t="s">
        <v>152</v>
      </c>
      <c r="M275" s="97"/>
      <c r="N275" s="98" t="s">
        <v>145</v>
      </c>
      <c r="O275" s="18" t="str">
        <f>VLOOKUP(B275,ИНФО!$L$4:$T$172,3,0)</f>
        <v>Другие ВУЗы</v>
      </c>
      <c r="P275" s="11" t="s">
        <v>72</v>
      </c>
      <c r="Q275" s="19">
        <f t="shared" si="16"/>
        <v>272</v>
      </c>
      <c r="R275" s="19" t="str">
        <f>VLOOKUP(B275,ИНФО!$L$4:$T$140,6,0)</f>
        <v>Халықаралық ақпараттық технологиялар университеті</v>
      </c>
      <c r="S275" s="24" t="s">
        <v>154</v>
      </c>
      <c r="T275" s="13" t="s">
        <v>353</v>
      </c>
      <c r="U275" s="19" t="s">
        <v>260</v>
      </c>
      <c r="V275" s="13" t="s">
        <v>260</v>
      </c>
      <c r="W275" s="19" t="s">
        <v>260</v>
      </c>
      <c r="X275" s="32" t="str">
        <f t="shared" si="17"/>
        <v>Бисенбаев Думан</v>
      </c>
      <c r="Y275" s="13" t="str">
        <f>VLOOKUP(J275,ИНФО!$Y$5:$AD$412,6,0)</f>
        <v>Бакалавр</v>
      </c>
      <c r="Z275" s="19" t="str">
        <f>VLOOKUP(J275,ИНФО!$Y$5:$AD$412,5,0)</f>
        <v>6 Жаратылыстану ғылымдары</v>
      </c>
      <c r="AA275" s="13">
        <f t="shared" si="18"/>
        <v>2</v>
      </c>
      <c r="AB275" s="25" t="str">
        <f>VLOOKUP(L275,ИНФО!$C$21:$D$24,2,0)</f>
        <v>вакант</v>
      </c>
      <c r="AC275" s="19">
        <f t="shared" si="19"/>
        <v>0</v>
      </c>
      <c r="AD275" s="19" t="str">
        <f>VLOOKUP(N275,ИНФО!$C$26:$D$38,2,0)</f>
        <v>Жай</v>
      </c>
      <c r="AE275" s="12" t="str">
        <f>VLOOKUP(B275,ИНФО!$L$4:$T$172,8,0)</f>
        <v>Басқа ВУЗдар</v>
      </c>
      <c r="AF275" s="11" t="s">
        <v>74</v>
      </c>
      <c r="AG275" s="16" t="e">
        <f>VLOOKUP(J275,ИНФО!$Y$5:$AD$413,7,0)</f>
        <v>#REF!</v>
      </c>
    </row>
    <row r="276" spans="1:33" ht="15.75" customHeight="1" x14ac:dyDescent="0.25">
      <c r="A276" s="90">
        <v>273</v>
      </c>
      <c r="B276" s="91" t="s">
        <v>41</v>
      </c>
      <c r="C276" s="92" t="s">
        <v>20</v>
      </c>
      <c r="D276" s="90" t="s">
        <v>260</v>
      </c>
      <c r="E276" s="93"/>
      <c r="F276" s="94"/>
      <c r="G276" s="138"/>
      <c r="H276" s="139" t="s">
        <v>957</v>
      </c>
      <c r="I276" s="140" t="s">
        <v>129</v>
      </c>
      <c r="J276" s="93" t="s">
        <v>679</v>
      </c>
      <c r="K276" s="94">
        <v>2</v>
      </c>
      <c r="L276" s="98" t="s">
        <v>152</v>
      </c>
      <c r="M276" s="97"/>
      <c r="N276" s="98" t="s">
        <v>145</v>
      </c>
      <c r="O276" s="18" t="str">
        <f>VLOOKUP(B276,ИНФО!$L$4:$T$172,3,0)</f>
        <v>Другие ВУЗы</v>
      </c>
      <c r="P276" s="11" t="s">
        <v>72</v>
      </c>
      <c r="Q276" s="19">
        <f t="shared" si="16"/>
        <v>273</v>
      </c>
      <c r="R276" s="19" t="str">
        <f>VLOOKUP(B276,ИНФО!$L$4:$T$140,6,0)</f>
        <v>Халықаралық ақпараттық технологиялар университеті</v>
      </c>
      <c r="S276" s="24" t="s">
        <v>154</v>
      </c>
      <c r="T276" s="13" t="s">
        <v>353</v>
      </c>
      <c r="U276" s="19" t="s">
        <v>260</v>
      </c>
      <c r="V276" s="13" t="s">
        <v>260</v>
      </c>
      <c r="W276" s="19" t="s">
        <v>260</v>
      </c>
      <c r="X276" s="43" t="str">
        <f t="shared" si="17"/>
        <v>Омар Темирлан</v>
      </c>
      <c r="Y276" s="13" t="str">
        <f>VLOOKUP(J276,ИНФО!$Y$5:$AD$412,6,0)</f>
        <v>Бакалавр</v>
      </c>
      <c r="Z276" s="19" t="str">
        <f>VLOOKUP(J276,ИНФО!$Y$5:$AD$412,5,0)</f>
        <v>6 Жаратылыстану ғылымдары</v>
      </c>
      <c r="AA276" s="13">
        <f t="shared" si="18"/>
        <v>2</v>
      </c>
      <c r="AB276" s="25" t="str">
        <f>VLOOKUP(L276,ИНФО!$C$21:$D$24,2,0)</f>
        <v>вакант</v>
      </c>
      <c r="AC276" s="19">
        <f t="shared" si="19"/>
        <v>0</v>
      </c>
      <c r="AD276" s="19" t="str">
        <f>VLOOKUP(N276,ИНФО!$C$26:$D$38,2,0)</f>
        <v>Жай</v>
      </c>
      <c r="AE276" s="12" t="str">
        <f>VLOOKUP(B276,ИНФО!$L$4:$T$172,8,0)</f>
        <v>Басқа ВУЗдар</v>
      </c>
      <c r="AF276" s="11" t="s">
        <v>74</v>
      </c>
      <c r="AG276" s="16" t="e">
        <f>VLOOKUP(J276,ИНФО!$Y$5:$AD$413,7,0)</f>
        <v>#REF!</v>
      </c>
    </row>
    <row r="277" spans="1:33" ht="15.75" customHeight="1" x14ac:dyDescent="0.25">
      <c r="A277" s="90">
        <v>274</v>
      </c>
      <c r="B277" s="91" t="s">
        <v>41</v>
      </c>
      <c r="C277" s="92" t="s">
        <v>20</v>
      </c>
      <c r="D277" s="90" t="s">
        <v>260</v>
      </c>
      <c r="E277" s="93"/>
      <c r="F277" s="94"/>
      <c r="G277" s="138"/>
      <c r="H277" s="76" t="s">
        <v>958</v>
      </c>
      <c r="I277" s="140" t="s">
        <v>129</v>
      </c>
      <c r="J277" s="93" t="s">
        <v>679</v>
      </c>
      <c r="K277" s="94">
        <v>2</v>
      </c>
      <c r="L277" s="98" t="s">
        <v>152</v>
      </c>
      <c r="M277" s="97"/>
      <c r="N277" s="98" t="s">
        <v>145</v>
      </c>
      <c r="O277" s="18" t="str">
        <f>VLOOKUP(B277,ИНФО!$L$4:$T$172,3,0)</f>
        <v>Другие ВУЗы</v>
      </c>
      <c r="P277" s="11" t="s">
        <v>72</v>
      </c>
      <c r="Q277" s="19">
        <f t="shared" si="16"/>
        <v>274</v>
      </c>
      <c r="R277" s="19" t="str">
        <f>VLOOKUP(B277,ИНФО!$L$4:$T$140,6,0)</f>
        <v>Халықаралық ақпараттық технологиялар университеті</v>
      </c>
      <c r="S277" s="24" t="s">
        <v>154</v>
      </c>
      <c r="T277" s="13" t="s">
        <v>353</v>
      </c>
      <c r="U277" s="19" t="s">
        <v>260</v>
      </c>
      <c r="V277" s="13" t="s">
        <v>260</v>
      </c>
      <c r="W277" s="19" t="s">
        <v>260</v>
      </c>
      <c r="X277" s="43" t="str">
        <f t="shared" si="17"/>
        <v>Хазенов Әбілқайыр Бектелеуұлы</v>
      </c>
      <c r="Y277" s="13" t="str">
        <f>VLOOKUP(J277,ИНФО!$Y$5:$AD$412,6,0)</f>
        <v>Бакалавр</v>
      </c>
      <c r="Z277" s="19" t="str">
        <f>VLOOKUP(J277,ИНФО!$Y$5:$AD$412,5,0)</f>
        <v>6 Жаратылыстану ғылымдары</v>
      </c>
      <c r="AA277" s="13">
        <f t="shared" si="18"/>
        <v>2</v>
      </c>
      <c r="AB277" s="25" t="str">
        <f>VLOOKUP(L277,ИНФО!$C$21:$D$24,2,0)</f>
        <v>вакант</v>
      </c>
      <c r="AC277" s="19">
        <f t="shared" si="19"/>
        <v>0</v>
      </c>
      <c r="AD277" s="19" t="str">
        <f>VLOOKUP(N277,ИНФО!$C$26:$D$38,2,0)</f>
        <v>Жай</v>
      </c>
      <c r="AE277" s="12" t="str">
        <f>VLOOKUP(B277,ИНФО!$L$4:$T$172,8,0)</f>
        <v>Басқа ВУЗдар</v>
      </c>
      <c r="AF277" s="11" t="s">
        <v>74</v>
      </c>
      <c r="AG277" s="16" t="e">
        <f>VLOOKUP(J277,ИНФО!$Y$5:$AD$413,7,0)</f>
        <v>#REF!</v>
      </c>
    </row>
    <row r="278" spans="1:33" ht="15.75" customHeight="1" x14ac:dyDescent="0.25">
      <c r="A278" s="90">
        <v>275</v>
      </c>
      <c r="B278" s="91" t="s">
        <v>41</v>
      </c>
      <c r="C278" s="92" t="s">
        <v>20</v>
      </c>
      <c r="D278" s="90" t="s">
        <v>260</v>
      </c>
      <c r="E278" s="93"/>
      <c r="F278" s="94"/>
      <c r="G278" s="138"/>
      <c r="H278" s="76" t="s">
        <v>959</v>
      </c>
      <c r="I278" s="140" t="s">
        <v>129</v>
      </c>
      <c r="J278" s="93" t="s">
        <v>679</v>
      </c>
      <c r="K278" s="94">
        <v>2</v>
      </c>
      <c r="L278" s="98" t="s">
        <v>152</v>
      </c>
      <c r="M278" s="97"/>
      <c r="N278" s="98" t="s">
        <v>145</v>
      </c>
      <c r="O278" s="18" t="str">
        <f>VLOOKUP(B278,ИНФО!$L$4:$T$172,3,0)</f>
        <v>Другие ВУЗы</v>
      </c>
      <c r="P278" s="11" t="s">
        <v>72</v>
      </c>
      <c r="Q278" s="19">
        <f t="shared" si="16"/>
        <v>275</v>
      </c>
      <c r="R278" s="19" t="str">
        <f>VLOOKUP(B278,ИНФО!$L$4:$T$140,6,0)</f>
        <v>Халықаралық ақпараттық технологиялар университеті</v>
      </c>
      <c r="S278" s="24" t="s">
        <v>154</v>
      </c>
      <c r="T278" s="13" t="s">
        <v>353</v>
      </c>
      <c r="U278" s="19" t="s">
        <v>260</v>
      </c>
      <c r="V278" s="13" t="s">
        <v>260</v>
      </c>
      <c r="W278" s="19" t="s">
        <v>260</v>
      </c>
      <c r="X278" s="43" t="str">
        <f t="shared" si="17"/>
        <v xml:space="preserve">Бахытжанұлы Ислам </v>
      </c>
      <c r="Y278" s="13" t="str">
        <f>VLOOKUP(J278,ИНФО!$Y$5:$AD$412,6,0)</f>
        <v>Бакалавр</v>
      </c>
      <c r="Z278" s="19" t="str">
        <f>VLOOKUP(J278,ИНФО!$Y$5:$AD$412,5,0)</f>
        <v>6 Жаратылыстану ғылымдары</v>
      </c>
      <c r="AA278" s="13">
        <f t="shared" si="18"/>
        <v>2</v>
      </c>
      <c r="AB278" s="25" t="str">
        <f>VLOOKUP(L278,ИНФО!$C$21:$D$24,2,0)</f>
        <v>вакант</v>
      </c>
      <c r="AC278" s="19">
        <f t="shared" si="19"/>
        <v>0</v>
      </c>
      <c r="AD278" s="19" t="str">
        <f>VLOOKUP(N278,ИНФО!$C$26:$D$38,2,0)</f>
        <v>Жай</v>
      </c>
      <c r="AE278" s="12" t="str">
        <f>VLOOKUP(B278,ИНФО!$L$4:$T$172,8,0)</f>
        <v>Басқа ВУЗдар</v>
      </c>
      <c r="AF278" s="11" t="s">
        <v>74</v>
      </c>
      <c r="AG278" s="16" t="e">
        <f>VLOOKUP(J278,ИНФО!$Y$5:$AD$413,7,0)</f>
        <v>#REF!</v>
      </c>
    </row>
    <row r="279" spans="1:33" ht="15.75" customHeight="1" x14ac:dyDescent="0.25">
      <c r="A279" s="90">
        <v>276</v>
      </c>
      <c r="B279" s="91" t="s">
        <v>41</v>
      </c>
      <c r="C279" s="92" t="s">
        <v>20</v>
      </c>
      <c r="D279" s="90" t="s">
        <v>260</v>
      </c>
      <c r="E279" s="93"/>
      <c r="F279" s="94"/>
      <c r="G279" s="138"/>
      <c r="H279" s="76" t="s">
        <v>960</v>
      </c>
      <c r="I279" s="140" t="s">
        <v>129</v>
      </c>
      <c r="J279" s="93" t="s">
        <v>679</v>
      </c>
      <c r="K279" s="94">
        <v>2</v>
      </c>
      <c r="L279" s="98" t="s">
        <v>152</v>
      </c>
      <c r="M279" s="97"/>
      <c r="N279" s="98" t="s">
        <v>145</v>
      </c>
      <c r="O279" s="18" t="str">
        <f>VLOOKUP(B279,ИНФО!$L$4:$T$172,3,0)</f>
        <v>Другие ВУЗы</v>
      </c>
      <c r="P279" s="11" t="s">
        <v>72</v>
      </c>
      <c r="Q279" s="19">
        <f t="shared" si="16"/>
        <v>276</v>
      </c>
      <c r="R279" s="19" t="str">
        <f>VLOOKUP(B279,ИНФО!$L$4:$T$140,6,0)</f>
        <v>Халықаралық ақпараттық технологиялар университеті</v>
      </c>
      <c r="S279" s="24" t="s">
        <v>154</v>
      </c>
      <c r="T279" s="13" t="s">
        <v>353</v>
      </c>
      <c r="U279" s="19" t="s">
        <v>260</v>
      </c>
      <c r="V279" s="13" t="s">
        <v>260</v>
      </c>
      <c r="W279" s="19" t="s">
        <v>260</v>
      </c>
      <c r="X279" s="19" t="str">
        <f t="shared" si="17"/>
        <v>Байбосын Махамбет</v>
      </c>
      <c r="Y279" s="13" t="str">
        <f>VLOOKUP(J279,ИНФО!$Y$5:$AD$412,6,0)</f>
        <v>Бакалавр</v>
      </c>
      <c r="Z279" s="19" t="str">
        <f>VLOOKUP(J279,ИНФО!$Y$5:$AD$412,5,0)</f>
        <v>6 Жаратылыстану ғылымдары</v>
      </c>
      <c r="AA279" s="32">
        <f t="shared" si="18"/>
        <v>2</v>
      </c>
      <c r="AB279" s="25" t="str">
        <f>VLOOKUP(L279,ИНФО!$C$21:$D$24,2,0)</f>
        <v>вакант</v>
      </c>
      <c r="AC279" s="19">
        <f t="shared" si="19"/>
        <v>0</v>
      </c>
      <c r="AD279" s="19" t="str">
        <f>VLOOKUP(N279,ИНФО!$C$26:$D$38,2,0)</f>
        <v>Жай</v>
      </c>
      <c r="AE279" s="12" t="str">
        <f>VLOOKUP(B279,ИНФО!$L$4:$T$172,8,0)</f>
        <v>Басқа ВУЗдар</v>
      </c>
      <c r="AF279" s="11" t="s">
        <v>74</v>
      </c>
      <c r="AG279" s="16" t="e">
        <f>VLOOKUP(J279,ИНФО!$Y$5:$AD$413,7,0)</f>
        <v>#REF!</v>
      </c>
    </row>
    <row r="280" spans="1:33" ht="15.75" customHeight="1" x14ac:dyDescent="0.25">
      <c r="A280" s="90">
        <v>277</v>
      </c>
      <c r="B280" s="91" t="s">
        <v>41</v>
      </c>
      <c r="C280" s="92" t="s">
        <v>20</v>
      </c>
      <c r="D280" s="90" t="s">
        <v>260</v>
      </c>
      <c r="E280" s="93"/>
      <c r="F280" s="94"/>
      <c r="G280" s="138"/>
      <c r="H280" s="139" t="s">
        <v>961</v>
      </c>
      <c r="I280" s="140" t="s">
        <v>129</v>
      </c>
      <c r="J280" s="93" t="s">
        <v>679</v>
      </c>
      <c r="K280" s="94">
        <v>2</v>
      </c>
      <c r="L280" s="98" t="s">
        <v>152</v>
      </c>
      <c r="M280" s="97"/>
      <c r="N280" s="98" t="s">
        <v>145</v>
      </c>
      <c r="O280" s="18" t="str">
        <f>VLOOKUP(B280,ИНФО!$L$4:$T$172,3,0)</f>
        <v>Другие ВУЗы</v>
      </c>
      <c r="P280" s="11" t="s">
        <v>72</v>
      </c>
      <c r="Q280" s="19">
        <f t="shared" si="16"/>
        <v>277</v>
      </c>
      <c r="R280" s="19" t="str">
        <f>VLOOKUP(B280,ИНФО!$L$4:$T$140,6,0)</f>
        <v>Халықаралық ақпараттық технологиялар университеті</v>
      </c>
      <c r="S280" s="24" t="s">
        <v>154</v>
      </c>
      <c r="T280" s="13" t="s">
        <v>353</v>
      </c>
      <c r="U280" s="19" t="s">
        <v>260</v>
      </c>
      <c r="V280" s="13" t="s">
        <v>260</v>
      </c>
      <c r="W280" s="19" t="s">
        <v>260</v>
      </c>
      <c r="X280" s="19" t="str">
        <f t="shared" si="17"/>
        <v>Мамутов Есен</v>
      </c>
      <c r="Y280" s="13" t="str">
        <f>VLOOKUP(J280,ИНФО!$Y$5:$AD$412,6,0)</f>
        <v>Бакалавр</v>
      </c>
      <c r="Z280" s="19" t="str">
        <f>VLOOKUP(J280,ИНФО!$Y$5:$AD$412,5,0)</f>
        <v>6 Жаратылыстану ғылымдары</v>
      </c>
      <c r="AA280" s="32">
        <f t="shared" si="18"/>
        <v>2</v>
      </c>
      <c r="AB280" s="25" t="str">
        <f>VLOOKUP(L280,ИНФО!$C$21:$D$24,2,0)</f>
        <v>вакант</v>
      </c>
      <c r="AC280" s="19">
        <f t="shared" si="19"/>
        <v>0</v>
      </c>
      <c r="AD280" s="19" t="str">
        <f>VLOOKUP(N280,ИНФО!$C$26:$D$38,2,0)</f>
        <v>Жай</v>
      </c>
      <c r="AE280" s="12" t="str">
        <f>VLOOKUP(B280,ИНФО!$L$4:$T$172,8,0)</f>
        <v>Басқа ВУЗдар</v>
      </c>
      <c r="AF280" s="11" t="s">
        <v>74</v>
      </c>
      <c r="AG280" s="16" t="e">
        <f>VLOOKUP(J280,ИНФО!$Y$5:$AD$413,7,0)</f>
        <v>#REF!</v>
      </c>
    </row>
    <row r="281" spans="1:33" ht="15.75" customHeight="1" x14ac:dyDescent="0.25">
      <c r="A281" s="90">
        <v>278</v>
      </c>
      <c r="B281" s="91" t="s">
        <v>41</v>
      </c>
      <c r="C281" s="92" t="s">
        <v>20</v>
      </c>
      <c r="D281" s="90" t="s">
        <v>260</v>
      </c>
      <c r="E281" s="93"/>
      <c r="F281" s="94"/>
      <c r="G281" s="138"/>
      <c r="H281" s="139" t="s">
        <v>962</v>
      </c>
      <c r="I281" s="140" t="s">
        <v>130</v>
      </c>
      <c r="J281" s="93" t="s">
        <v>768</v>
      </c>
      <c r="K281" s="94">
        <v>2</v>
      </c>
      <c r="L281" s="98" t="s">
        <v>152</v>
      </c>
      <c r="M281" s="97"/>
      <c r="N281" s="98" t="s">
        <v>145</v>
      </c>
      <c r="O281" s="18" t="str">
        <f>VLOOKUP(B281,ИНФО!$L$4:$T$172,3,0)</f>
        <v>Другие ВУЗы</v>
      </c>
      <c r="P281" s="11" t="s">
        <v>72</v>
      </c>
      <c r="Q281" s="19">
        <f t="shared" si="16"/>
        <v>278</v>
      </c>
      <c r="R281" s="19" t="str">
        <f>VLOOKUP(B281,ИНФО!$L$4:$T$140,6,0)</f>
        <v>Халықаралық ақпараттық технологиялар университеті</v>
      </c>
      <c r="S281" s="24" t="s">
        <v>154</v>
      </c>
      <c r="T281" s="13" t="s">
        <v>247</v>
      </c>
      <c r="U281" s="19" t="s">
        <v>260</v>
      </c>
      <c r="V281" s="13" t="s">
        <v>260</v>
      </c>
      <c r="W281" s="19" t="s">
        <v>260</v>
      </c>
      <c r="X281" s="19" t="str">
        <f t="shared" si="17"/>
        <v>Өмірзақ Әділет</v>
      </c>
      <c r="Y281" s="13" t="str">
        <f>VLOOKUP(J281,ИНФО!$Y$5:$AD$412,6,0)</f>
        <v>Бакалавр</v>
      </c>
      <c r="Z281" s="19" t="str">
        <f>VLOOKUP(J281,ИНФО!$Y$5:$AD$412,5,0)</f>
        <v>7. Техникалық ғылымдар жəне технологиялар</v>
      </c>
      <c r="AA281" s="32">
        <f t="shared" si="18"/>
        <v>2</v>
      </c>
      <c r="AB281" s="25" t="str">
        <f>VLOOKUP(L281,ИНФО!$C$21:$D$24,2,0)</f>
        <v>вакант</v>
      </c>
      <c r="AC281" s="19">
        <f t="shared" si="19"/>
        <v>0</v>
      </c>
      <c r="AD281" s="19" t="str">
        <f>VLOOKUP(N281,ИНФО!$C$26:$D$38,2,0)</f>
        <v>Жай</v>
      </c>
      <c r="AE281" s="12" t="str">
        <f>VLOOKUP(B281,ИНФО!$L$4:$T$172,8,0)</f>
        <v>Басқа ВУЗдар</v>
      </c>
      <c r="AF281" s="11" t="s">
        <v>74</v>
      </c>
      <c r="AG281" s="16" t="e">
        <f>VLOOKUP(J281,ИНФО!$Y$5:$AD$413,7,0)</f>
        <v>#REF!</v>
      </c>
    </row>
    <row r="282" spans="1:33" ht="15.75" customHeight="1" x14ac:dyDescent="0.25">
      <c r="A282" s="90">
        <v>279</v>
      </c>
      <c r="B282" s="91" t="s">
        <v>41</v>
      </c>
      <c r="C282" s="92" t="s">
        <v>20</v>
      </c>
      <c r="D282" s="90" t="s">
        <v>260</v>
      </c>
      <c r="E282" s="93"/>
      <c r="F282" s="94"/>
      <c r="G282" s="138"/>
      <c r="H282" s="139" t="s">
        <v>963</v>
      </c>
      <c r="I282" s="140" t="s">
        <v>130</v>
      </c>
      <c r="J282" s="93" t="s">
        <v>768</v>
      </c>
      <c r="K282" s="94">
        <v>2</v>
      </c>
      <c r="L282" s="98" t="s">
        <v>152</v>
      </c>
      <c r="M282" s="97"/>
      <c r="N282" s="98" t="s">
        <v>145</v>
      </c>
      <c r="O282" s="18" t="str">
        <f>VLOOKUP(B282,ИНФО!$L$4:$T$172,3,0)</f>
        <v>Другие ВУЗы</v>
      </c>
      <c r="P282" s="11" t="s">
        <v>72</v>
      </c>
      <c r="Q282" s="19">
        <f t="shared" si="16"/>
        <v>279</v>
      </c>
      <c r="R282" s="19" t="str">
        <f>VLOOKUP(B282,ИНФО!$L$4:$T$140,6,0)</f>
        <v>Халықаралық ақпараттық технологиялар университеті</v>
      </c>
      <c r="S282" s="24" t="s">
        <v>154</v>
      </c>
      <c r="T282" s="13" t="s">
        <v>247</v>
      </c>
      <c r="U282" s="19" t="s">
        <v>260</v>
      </c>
      <c r="V282" s="13" t="s">
        <v>260</v>
      </c>
      <c r="W282" s="19" t="s">
        <v>260</v>
      </c>
      <c r="X282" s="19" t="str">
        <f t="shared" si="17"/>
        <v xml:space="preserve">Жанызақов Асылжан Қобландыұлы </v>
      </c>
      <c r="Y282" s="13" t="str">
        <f>VLOOKUP(J282,ИНФО!$Y$5:$AD$412,6,0)</f>
        <v>Бакалавр</v>
      </c>
      <c r="Z282" s="19" t="str">
        <f>VLOOKUP(J282,ИНФО!$Y$5:$AD$412,5,0)</f>
        <v>7. Техникалық ғылымдар жəне технологиялар</v>
      </c>
      <c r="AA282" s="32">
        <f t="shared" si="18"/>
        <v>2</v>
      </c>
      <c r="AB282" s="25" t="str">
        <f>VLOOKUP(L282,ИНФО!$C$21:$D$24,2,0)</f>
        <v>вакант</v>
      </c>
      <c r="AC282" s="19">
        <f t="shared" si="19"/>
        <v>0</v>
      </c>
      <c r="AD282" s="19" t="str">
        <f>VLOOKUP(N282,ИНФО!$C$26:$D$38,2,0)</f>
        <v>Жай</v>
      </c>
      <c r="AE282" s="12" t="str">
        <f>VLOOKUP(B282,ИНФО!$L$4:$T$172,8,0)</f>
        <v>Басқа ВУЗдар</v>
      </c>
      <c r="AF282" s="11" t="s">
        <v>74</v>
      </c>
      <c r="AG282" s="16" t="e">
        <f>VLOOKUP(J282,ИНФО!$Y$5:$AD$413,7,0)</f>
        <v>#REF!</v>
      </c>
    </row>
    <row r="283" spans="1:33" ht="15.75" customHeight="1" x14ac:dyDescent="0.25">
      <c r="A283" s="90">
        <v>280</v>
      </c>
      <c r="B283" s="91" t="s">
        <v>41</v>
      </c>
      <c r="C283" s="92" t="s">
        <v>20</v>
      </c>
      <c r="D283" s="90" t="s">
        <v>260</v>
      </c>
      <c r="E283" s="93"/>
      <c r="F283" s="94"/>
      <c r="G283" s="138"/>
      <c r="H283" s="139" t="s">
        <v>964</v>
      </c>
      <c r="I283" s="140" t="s">
        <v>130</v>
      </c>
      <c r="J283" s="93" t="s">
        <v>406</v>
      </c>
      <c r="K283" s="94">
        <v>2</v>
      </c>
      <c r="L283" s="98" t="s">
        <v>152</v>
      </c>
      <c r="M283" s="97"/>
      <c r="N283" s="98" t="s">
        <v>145</v>
      </c>
      <c r="O283" s="18" t="str">
        <f>VLOOKUP(B283,ИНФО!$L$4:$T$172,3,0)</f>
        <v>Другие ВУЗы</v>
      </c>
      <c r="P283" s="11" t="s">
        <v>72</v>
      </c>
      <c r="Q283" s="19">
        <f t="shared" si="16"/>
        <v>280</v>
      </c>
      <c r="R283" s="19" t="str">
        <f>VLOOKUP(B283,ИНФО!$L$4:$T$140,6,0)</f>
        <v>Халықаралық ақпараттық технологиялар университеті</v>
      </c>
      <c r="S283" s="24" t="s">
        <v>154</v>
      </c>
      <c r="T283" s="13" t="s">
        <v>247</v>
      </c>
      <c r="U283" s="19" t="s">
        <v>260</v>
      </c>
      <c r="V283" s="13" t="s">
        <v>260</v>
      </c>
      <c r="W283" s="19" t="s">
        <v>260</v>
      </c>
      <c r="X283" s="19" t="str">
        <f t="shared" si="17"/>
        <v>Саутова Адина Керимжановна</v>
      </c>
      <c r="Y283" s="13" t="str">
        <f>VLOOKUP(J283,ИНФО!$Y$5:$AD$412,6,0)</f>
        <v>Бакалавр</v>
      </c>
      <c r="Z283" s="19" t="str">
        <f>VLOOKUP(J283,ИНФО!$Y$5:$AD$412,5,0)</f>
        <v>7. Техникалық ғылымдар жəне технологиялар</v>
      </c>
      <c r="AA283" s="13">
        <f t="shared" si="18"/>
        <v>2</v>
      </c>
      <c r="AB283" s="25" t="str">
        <f>VLOOKUP(L283,ИНФО!$C$21:$D$24,2,0)</f>
        <v>вакант</v>
      </c>
      <c r="AC283" s="19">
        <f t="shared" si="19"/>
        <v>0</v>
      </c>
      <c r="AD283" s="19" t="str">
        <f>VLOOKUP(N283,ИНФО!$C$26:$D$38,2,0)</f>
        <v>Жай</v>
      </c>
      <c r="AE283" s="12" t="str">
        <f>VLOOKUP(B283,ИНФО!$L$4:$T$172,8,0)</f>
        <v>Басқа ВУЗдар</v>
      </c>
      <c r="AF283" s="11" t="s">
        <v>74</v>
      </c>
      <c r="AG283" s="16" t="e">
        <f>VLOOKUP(J283,ИНФО!$Y$5:$AD$413,7,0)</f>
        <v>#REF!</v>
      </c>
    </row>
    <row r="284" spans="1:33" ht="15.75" customHeight="1" x14ac:dyDescent="0.25">
      <c r="A284" s="90">
        <v>281</v>
      </c>
      <c r="B284" s="91" t="s">
        <v>41</v>
      </c>
      <c r="C284" s="92" t="s">
        <v>20</v>
      </c>
      <c r="D284" s="90" t="s">
        <v>260</v>
      </c>
      <c r="E284" s="93"/>
      <c r="F284" s="94"/>
      <c r="G284" s="138"/>
      <c r="H284" s="76" t="s">
        <v>965</v>
      </c>
      <c r="I284" s="140" t="s">
        <v>130</v>
      </c>
      <c r="J284" s="93" t="s">
        <v>406</v>
      </c>
      <c r="K284" s="94">
        <v>2</v>
      </c>
      <c r="L284" s="98" t="s">
        <v>152</v>
      </c>
      <c r="M284" s="97"/>
      <c r="N284" s="98" t="s">
        <v>145</v>
      </c>
      <c r="O284" s="18" t="str">
        <f>VLOOKUP(B284,ИНФО!$L$4:$T$172,3,0)</f>
        <v>Другие ВУЗы</v>
      </c>
      <c r="P284" s="11" t="s">
        <v>72</v>
      </c>
      <c r="Q284" s="19">
        <f t="shared" si="16"/>
        <v>281</v>
      </c>
      <c r="R284" s="19" t="str">
        <f>VLOOKUP(B284,ИНФО!$L$4:$T$140,6,0)</f>
        <v>Халықаралық ақпараттық технологиялар университеті</v>
      </c>
      <c r="S284" s="24" t="s">
        <v>154</v>
      </c>
      <c r="T284" s="13" t="s">
        <v>247</v>
      </c>
      <c r="U284" s="19" t="s">
        <v>260</v>
      </c>
      <c r="V284" s="13" t="s">
        <v>260</v>
      </c>
      <c r="W284" s="19" t="s">
        <v>260</v>
      </c>
      <c r="X284" s="19" t="str">
        <f t="shared" si="17"/>
        <v>Нүсіпбек Мади Саятұлы</v>
      </c>
      <c r="Y284" s="13" t="str">
        <f>VLOOKUP(J284,ИНФО!$Y$5:$AD$412,6,0)</f>
        <v>Бакалавр</v>
      </c>
      <c r="Z284" s="19" t="str">
        <f>VLOOKUP(J284,ИНФО!$Y$5:$AD$412,5,0)</f>
        <v>7. Техникалық ғылымдар жəне технологиялар</v>
      </c>
      <c r="AA284" s="13">
        <f t="shared" si="18"/>
        <v>2</v>
      </c>
      <c r="AB284" s="25" t="str">
        <f>VLOOKUP(L284,ИНФО!$C$21:$D$24,2,0)</f>
        <v>вакант</v>
      </c>
      <c r="AC284" s="19">
        <f t="shared" si="19"/>
        <v>0</v>
      </c>
      <c r="AD284" s="19" t="str">
        <f>VLOOKUP(N284,ИНФО!$C$26:$D$38,2,0)</f>
        <v>Жай</v>
      </c>
      <c r="AE284" s="12" t="str">
        <f>VLOOKUP(B284,ИНФО!$L$4:$T$172,8,0)</f>
        <v>Басқа ВУЗдар</v>
      </c>
      <c r="AF284" s="11" t="s">
        <v>74</v>
      </c>
      <c r="AG284" s="16" t="e">
        <f>VLOOKUP(J284,ИНФО!$Y$5:$AD$413,7,0)</f>
        <v>#REF!</v>
      </c>
    </row>
    <row r="285" spans="1:33" ht="15.75" customHeight="1" x14ac:dyDescent="0.25">
      <c r="A285" s="90">
        <v>282</v>
      </c>
      <c r="B285" s="91" t="s">
        <v>41</v>
      </c>
      <c r="C285" s="92" t="s">
        <v>20</v>
      </c>
      <c r="D285" s="90" t="s">
        <v>260</v>
      </c>
      <c r="E285" s="93"/>
      <c r="F285" s="94"/>
      <c r="G285" s="138"/>
      <c r="H285" s="139" t="s">
        <v>966</v>
      </c>
      <c r="I285" s="140" t="s">
        <v>130</v>
      </c>
      <c r="J285" s="93" t="s">
        <v>324</v>
      </c>
      <c r="K285" s="94">
        <v>3</v>
      </c>
      <c r="L285" s="98" t="s">
        <v>152</v>
      </c>
      <c r="M285" s="97"/>
      <c r="N285" s="98" t="s">
        <v>145</v>
      </c>
      <c r="O285" s="18" t="str">
        <f>VLOOKUP(B285,ИНФО!$L$4:$T$172,3,0)</f>
        <v>Другие ВУЗы</v>
      </c>
      <c r="P285" s="11" t="s">
        <v>72</v>
      </c>
      <c r="Q285" s="19">
        <f t="shared" si="16"/>
        <v>282</v>
      </c>
      <c r="R285" s="19" t="str">
        <f>VLOOKUP(B285,ИНФО!$L$4:$T$140,6,0)</f>
        <v>Халықаралық ақпараттық технологиялар университеті</v>
      </c>
      <c r="S285" s="24" t="s">
        <v>154</v>
      </c>
      <c r="T285" s="13" t="s">
        <v>247</v>
      </c>
      <c r="U285" s="19" t="s">
        <v>260</v>
      </c>
      <c r="V285" s="13" t="s">
        <v>260</v>
      </c>
      <c r="W285" s="19" t="s">
        <v>260</v>
      </c>
      <c r="X285" s="19" t="str">
        <f t="shared" si="17"/>
        <v>Көпбосын Нұралы Жеңісбекұлы</v>
      </c>
      <c r="Y285" s="13" t="str">
        <f>VLOOKUP(J285,ИНФО!$Y$5:$AD$412,6,0)</f>
        <v>Бакалавр</v>
      </c>
      <c r="Z285" s="19" t="str">
        <f>VLOOKUP(J285,ИНФО!$Y$5:$AD$412,5,0)</f>
        <v>7. Техникалық ғылымдар жəне технологиялар</v>
      </c>
      <c r="AA285" s="13">
        <f t="shared" si="18"/>
        <v>3</v>
      </c>
      <c r="AB285" s="25" t="str">
        <f>VLOOKUP(L285,ИНФО!$C$21:$D$24,2,0)</f>
        <v>вакант</v>
      </c>
      <c r="AC285" s="19">
        <f t="shared" si="19"/>
        <v>0</v>
      </c>
      <c r="AD285" s="19" t="str">
        <f>VLOOKUP(N285,ИНФО!$C$26:$D$38,2,0)</f>
        <v>Жай</v>
      </c>
      <c r="AE285" s="12" t="str">
        <f>VLOOKUP(B285,ИНФО!$L$4:$T$172,8,0)</f>
        <v>Басқа ВУЗдар</v>
      </c>
      <c r="AF285" s="11" t="s">
        <v>74</v>
      </c>
      <c r="AG285" s="16" t="e">
        <f>VLOOKUP(J285,ИНФО!$Y$5:$AD$413,7,0)</f>
        <v>#REF!</v>
      </c>
    </row>
    <row r="286" spans="1:33" ht="15.75" customHeight="1" x14ac:dyDescent="0.25">
      <c r="A286" s="90">
        <v>283</v>
      </c>
      <c r="B286" s="91" t="s">
        <v>41</v>
      </c>
      <c r="C286" s="92" t="s">
        <v>20</v>
      </c>
      <c r="D286" s="90" t="s">
        <v>260</v>
      </c>
      <c r="E286" s="93"/>
      <c r="F286" s="94"/>
      <c r="G286" s="138"/>
      <c r="H286" s="139" t="s">
        <v>967</v>
      </c>
      <c r="I286" s="140" t="s">
        <v>130</v>
      </c>
      <c r="J286" s="93" t="s">
        <v>324</v>
      </c>
      <c r="K286" s="94">
        <v>3</v>
      </c>
      <c r="L286" s="98" t="s">
        <v>152</v>
      </c>
      <c r="M286" s="97"/>
      <c r="N286" s="98" t="s">
        <v>145</v>
      </c>
      <c r="O286" s="18" t="str">
        <f>VLOOKUP(B286,ИНФО!$L$4:$T$172,3,0)</f>
        <v>Другие ВУЗы</v>
      </c>
      <c r="P286" s="11" t="s">
        <v>72</v>
      </c>
      <c r="Q286" s="19">
        <f t="shared" si="16"/>
        <v>283</v>
      </c>
      <c r="R286" s="19" t="str">
        <f>VLOOKUP(B286,ИНФО!$L$4:$T$140,6,0)</f>
        <v>Халықаралық ақпараттық технологиялар университеті</v>
      </c>
      <c r="S286" s="24" t="s">
        <v>154</v>
      </c>
      <c r="T286" s="13" t="s">
        <v>247</v>
      </c>
      <c r="U286" s="19" t="s">
        <v>260</v>
      </c>
      <c r="V286" s="13" t="s">
        <v>260</v>
      </c>
      <c r="W286" s="19" t="s">
        <v>260</v>
      </c>
      <c r="X286" s="19" t="str">
        <f t="shared" si="17"/>
        <v>Киргизов Бауыржан Куванышулы</v>
      </c>
      <c r="Y286" s="13" t="str">
        <f>VLOOKUP(J286,ИНФО!$Y$5:$AD$412,6,0)</f>
        <v>Бакалавр</v>
      </c>
      <c r="Z286" s="19" t="str">
        <f>VLOOKUP(J286,ИНФО!$Y$5:$AD$412,5,0)</f>
        <v>7. Техникалық ғылымдар жəне технологиялар</v>
      </c>
      <c r="AA286" s="13">
        <f t="shared" si="18"/>
        <v>3</v>
      </c>
      <c r="AB286" s="25" t="str">
        <f>VLOOKUP(L286,ИНФО!$C$21:$D$24,2,0)</f>
        <v>вакант</v>
      </c>
      <c r="AC286" s="19">
        <f t="shared" si="19"/>
        <v>0</v>
      </c>
      <c r="AD286" s="19" t="str">
        <f>VLOOKUP(N286,ИНФО!$C$26:$D$38,2,0)</f>
        <v>Жай</v>
      </c>
      <c r="AE286" s="12" t="str">
        <f>VLOOKUP(B286,ИНФО!$L$4:$T$172,8,0)</f>
        <v>Басқа ВУЗдар</v>
      </c>
      <c r="AF286" s="11" t="s">
        <v>74</v>
      </c>
      <c r="AG286" s="16" t="e">
        <f>VLOOKUP(J286,ИНФО!$Y$5:$AD$413,7,0)</f>
        <v>#REF!</v>
      </c>
    </row>
    <row r="287" spans="1:33" ht="15.75" customHeight="1" x14ac:dyDescent="0.25">
      <c r="A287" s="90">
        <v>284</v>
      </c>
      <c r="B287" s="91" t="s">
        <v>41</v>
      </c>
      <c r="C287" s="92" t="s">
        <v>20</v>
      </c>
      <c r="D287" s="90" t="s">
        <v>260</v>
      </c>
      <c r="E287" s="93"/>
      <c r="F287" s="94"/>
      <c r="G287" s="138"/>
      <c r="H287" s="76" t="s">
        <v>931</v>
      </c>
      <c r="I287" s="140" t="s">
        <v>130</v>
      </c>
      <c r="J287" s="93" t="s">
        <v>768</v>
      </c>
      <c r="K287" s="94">
        <v>3</v>
      </c>
      <c r="L287" s="98" t="s">
        <v>152</v>
      </c>
      <c r="M287" s="97"/>
      <c r="N287" s="98" t="s">
        <v>145</v>
      </c>
      <c r="O287" s="18" t="str">
        <f>VLOOKUP(B287,ИНФО!$L$4:$T$172,3,0)</f>
        <v>Другие ВУЗы</v>
      </c>
      <c r="P287" s="11" t="s">
        <v>72</v>
      </c>
      <c r="Q287" s="19">
        <f t="shared" si="16"/>
        <v>284</v>
      </c>
      <c r="R287" s="19" t="str">
        <f>VLOOKUP(B287,ИНФО!$L$4:$T$140,6,0)</f>
        <v>Халықаралық ақпараттық технологиялар университеті</v>
      </c>
      <c r="S287" s="24" t="s">
        <v>154</v>
      </c>
      <c r="T287" s="13" t="s">
        <v>247</v>
      </c>
      <c r="U287" s="19" t="s">
        <v>260</v>
      </c>
      <c r="V287" s="13" t="s">
        <v>260</v>
      </c>
      <c r="W287" s="19" t="s">
        <v>260</v>
      </c>
      <c r="X287" s="19" t="str">
        <f t="shared" si="17"/>
        <v>Стальной Андрей Сергеевич</v>
      </c>
      <c r="Y287" s="13" t="str">
        <f>VLOOKUP(J287,ИНФО!$Y$5:$AD$412,6,0)</f>
        <v>Бакалавр</v>
      </c>
      <c r="Z287" s="19" t="str">
        <f>VLOOKUP(J287,ИНФО!$Y$5:$AD$412,5,0)</f>
        <v>7. Техникалық ғылымдар жəне технологиялар</v>
      </c>
      <c r="AA287" s="13">
        <f t="shared" si="18"/>
        <v>3</v>
      </c>
      <c r="AB287" s="25" t="str">
        <f>VLOOKUP(L287,ИНФО!$C$21:$D$24,2,0)</f>
        <v>вакант</v>
      </c>
      <c r="AC287" s="19">
        <f t="shared" si="19"/>
        <v>0</v>
      </c>
      <c r="AD287" s="19" t="str">
        <f>VLOOKUP(N287,ИНФО!$C$26:$D$38,2,0)</f>
        <v>Жай</v>
      </c>
      <c r="AE287" s="12" t="str">
        <f>VLOOKUP(B287,ИНФО!$L$4:$T$172,8,0)</f>
        <v>Басқа ВУЗдар</v>
      </c>
      <c r="AF287" s="11" t="s">
        <v>74</v>
      </c>
      <c r="AG287" s="16" t="e">
        <f>VLOOKUP(J287,ИНФО!$Y$5:$AD$413,7,0)</f>
        <v>#REF!</v>
      </c>
    </row>
    <row r="288" spans="1:33" ht="15.75" customHeight="1" x14ac:dyDescent="0.25">
      <c r="A288" s="90">
        <v>285</v>
      </c>
      <c r="B288" s="91" t="s">
        <v>41</v>
      </c>
      <c r="C288" s="92" t="s">
        <v>20</v>
      </c>
      <c r="D288" s="90" t="s">
        <v>260</v>
      </c>
      <c r="E288" s="93"/>
      <c r="F288" s="94"/>
      <c r="G288" s="138"/>
      <c r="H288" s="76" t="s">
        <v>968</v>
      </c>
      <c r="I288" s="140" t="s">
        <v>130</v>
      </c>
      <c r="J288" s="93" t="s">
        <v>768</v>
      </c>
      <c r="K288" s="94">
        <v>3</v>
      </c>
      <c r="L288" s="98" t="s">
        <v>152</v>
      </c>
      <c r="M288" s="97"/>
      <c r="N288" s="98" t="s">
        <v>145</v>
      </c>
      <c r="O288" s="18" t="str">
        <f>VLOOKUP(B288,ИНФО!$L$4:$T$172,3,0)</f>
        <v>Другие ВУЗы</v>
      </c>
      <c r="P288" s="11" t="s">
        <v>72</v>
      </c>
      <c r="Q288" s="19">
        <f t="shared" si="16"/>
        <v>285</v>
      </c>
      <c r="R288" s="19" t="str">
        <f>VLOOKUP(B288,ИНФО!$L$4:$T$140,6,0)</f>
        <v>Халықаралық ақпараттық технологиялар университеті</v>
      </c>
      <c r="S288" s="24" t="s">
        <v>154</v>
      </c>
      <c r="T288" s="13" t="s">
        <v>247</v>
      </c>
      <c r="U288" s="19" t="s">
        <v>260</v>
      </c>
      <c r="V288" s="13" t="s">
        <v>260</v>
      </c>
      <c r="W288" s="19" t="s">
        <v>260</v>
      </c>
      <c r="X288" s="19" t="str">
        <f t="shared" si="17"/>
        <v>Махметқазы Ернар</v>
      </c>
      <c r="Y288" s="13" t="str">
        <f>VLOOKUP(J288,ИНФО!$Y$5:$AD$412,6,0)</f>
        <v>Бакалавр</v>
      </c>
      <c r="Z288" s="19" t="str">
        <f>VLOOKUP(J288,ИНФО!$Y$5:$AD$412,5,0)</f>
        <v>7. Техникалық ғылымдар жəне технологиялар</v>
      </c>
      <c r="AA288" s="13">
        <f t="shared" si="18"/>
        <v>3</v>
      </c>
      <c r="AB288" s="25" t="str">
        <f>VLOOKUP(L288,ИНФО!$C$21:$D$24,2,0)</f>
        <v>вакант</v>
      </c>
      <c r="AC288" s="19">
        <f t="shared" si="19"/>
        <v>0</v>
      </c>
      <c r="AD288" s="19" t="str">
        <f>VLOOKUP(N288,ИНФО!$C$26:$D$38,2,0)</f>
        <v>Жай</v>
      </c>
      <c r="AE288" s="12" t="str">
        <f>VLOOKUP(B288,ИНФО!$L$4:$T$172,8,0)</f>
        <v>Басқа ВУЗдар</v>
      </c>
      <c r="AF288" s="11" t="s">
        <v>74</v>
      </c>
      <c r="AG288" s="16" t="e">
        <f>VLOOKUP(J288,ИНФО!$Y$5:$AD$413,7,0)</f>
        <v>#REF!</v>
      </c>
    </row>
    <row r="289" spans="1:33" ht="15.75" customHeight="1" x14ac:dyDescent="0.25">
      <c r="A289" s="90">
        <v>286</v>
      </c>
      <c r="B289" s="91" t="s">
        <v>41</v>
      </c>
      <c r="C289" s="92" t="s">
        <v>20</v>
      </c>
      <c r="D289" s="90" t="s">
        <v>260</v>
      </c>
      <c r="E289" s="93"/>
      <c r="F289" s="94"/>
      <c r="G289" s="138"/>
      <c r="H289" s="76" t="s">
        <v>969</v>
      </c>
      <c r="I289" s="140" t="s">
        <v>130</v>
      </c>
      <c r="J289" s="93" t="s">
        <v>768</v>
      </c>
      <c r="K289" s="94">
        <v>3</v>
      </c>
      <c r="L289" s="98" t="s">
        <v>152</v>
      </c>
      <c r="M289" s="97"/>
      <c r="N289" s="98" t="s">
        <v>145</v>
      </c>
      <c r="O289" s="18" t="str">
        <f>VLOOKUP(B289,ИНФО!$L$4:$T$172,3,0)</f>
        <v>Другие ВУЗы</v>
      </c>
      <c r="P289" s="11" t="s">
        <v>72</v>
      </c>
      <c r="Q289" s="19">
        <f t="shared" si="16"/>
        <v>286</v>
      </c>
      <c r="R289" s="19" t="str">
        <f>VLOOKUP(B289,ИНФО!$L$4:$T$140,6,0)</f>
        <v>Халықаралық ақпараттық технологиялар университеті</v>
      </c>
      <c r="S289" s="24" t="s">
        <v>154</v>
      </c>
      <c r="T289" s="13" t="s">
        <v>247</v>
      </c>
      <c r="U289" s="19" t="s">
        <v>260</v>
      </c>
      <c r="V289" s="13" t="s">
        <v>260</v>
      </c>
      <c r="W289" s="19" t="s">
        <v>260</v>
      </c>
      <c r="X289" s="19" t="str">
        <f t="shared" si="17"/>
        <v>Бақыт Балнұр</v>
      </c>
      <c r="Y289" s="13" t="str">
        <f>VLOOKUP(J289,ИНФО!$Y$5:$AD$412,6,0)</f>
        <v>Бакалавр</v>
      </c>
      <c r="Z289" s="19" t="str">
        <f>VLOOKUP(J289,ИНФО!$Y$5:$AD$412,5,0)</f>
        <v>7. Техникалық ғылымдар жəне технологиялар</v>
      </c>
      <c r="AA289" s="13">
        <f t="shared" si="18"/>
        <v>3</v>
      </c>
      <c r="AB289" s="25" t="str">
        <f>VLOOKUP(L289,ИНФО!$C$21:$D$24,2,0)</f>
        <v>вакант</v>
      </c>
      <c r="AC289" s="19">
        <f t="shared" si="19"/>
        <v>0</v>
      </c>
      <c r="AD289" s="19" t="str">
        <f>VLOOKUP(N289,ИНФО!$C$26:$D$38,2,0)</f>
        <v>Жай</v>
      </c>
      <c r="AE289" s="12" t="str">
        <f>VLOOKUP(B289,ИНФО!$L$4:$T$172,8,0)</f>
        <v>Басқа ВУЗдар</v>
      </c>
      <c r="AF289" s="11" t="s">
        <v>74</v>
      </c>
      <c r="AG289" s="16" t="e">
        <f>VLOOKUP(J289,ИНФО!$Y$5:$AD$413,7,0)</f>
        <v>#REF!</v>
      </c>
    </row>
    <row r="290" spans="1:33" ht="15.75" customHeight="1" x14ac:dyDescent="0.25">
      <c r="A290" s="90">
        <v>287</v>
      </c>
      <c r="B290" s="91" t="s">
        <v>41</v>
      </c>
      <c r="C290" s="92" t="s">
        <v>20</v>
      </c>
      <c r="D290" s="90" t="s">
        <v>260</v>
      </c>
      <c r="E290" s="93"/>
      <c r="F290" s="94"/>
      <c r="G290" s="138"/>
      <c r="H290" s="139" t="s">
        <v>970</v>
      </c>
      <c r="I290" s="140" t="s">
        <v>130</v>
      </c>
      <c r="J290" s="93" t="s">
        <v>768</v>
      </c>
      <c r="K290" s="94">
        <v>3</v>
      </c>
      <c r="L290" s="98" t="s">
        <v>152</v>
      </c>
      <c r="M290" s="97"/>
      <c r="N290" s="98" t="s">
        <v>145</v>
      </c>
      <c r="O290" s="18" t="str">
        <f>VLOOKUP(B290,ИНФО!$L$4:$T$172,3,0)</f>
        <v>Другие ВУЗы</v>
      </c>
      <c r="P290" s="11" t="s">
        <v>72</v>
      </c>
      <c r="Q290" s="19">
        <f t="shared" si="16"/>
        <v>287</v>
      </c>
      <c r="R290" s="19" t="str">
        <f>VLOOKUP(B290,ИНФО!$L$4:$T$140,6,0)</f>
        <v>Халықаралық ақпараттық технологиялар университеті</v>
      </c>
      <c r="S290" s="24" t="s">
        <v>154</v>
      </c>
      <c r="T290" s="13" t="s">
        <v>247</v>
      </c>
      <c r="U290" s="19" t="s">
        <v>260</v>
      </c>
      <c r="V290" s="13" t="s">
        <v>260</v>
      </c>
      <c r="W290" s="19" t="s">
        <v>260</v>
      </c>
      <c r="X290" s="19" t="str">
        <f t="shared" si="17"/>
        <v>Мергенбаев Ассамадин Турсынбекұлы</v>
      </c>
      <c r="Y290" s="13" t="str">
        <f>VLOOKUP(J290,ИНФО!$Y$5:$AD$412,6,0)</f>
        <v>Бакалавр</v>
      </c>
      <c r="Z290" s="19" t="str">
        <f>VLOOKUP(J290,ИНФО!$Y$5:$AD$412,5,0)</f>
        <v>7. Техникалық ғылымдар жəне технологиялар</v>
      </c>
      <c r="AA290" s="13">
        <f t="shared" si="18"/>
        <v>3</v>
      </c>
      <c r="AB290" s="25" t="str">
        <f>VLOOKUP(L290,ИНФО!$C$21:$D$24,2,0)</f>
        <v>вакант</v>
      </c>
      <c r="AC290" s="19">
        <f t="shared" si="19"/>
        <v>0</v>
      </c>
      <c r="AD290" s="19" t="str">
        <f>VLOOKUP(N290,ИНФО!$C$26:$D$38,2,0)</f>
        <v>Жай</v>
      </c>
      <c r="AE290" s="12" t="str">
        <f>VLOOKUP(B290,ИНФО!$L$4:$T$172,8,0)</f>
        <v>Басқа ВУЗдар</v>
      </c>
      <c r="AF290" s="11" t="s">
        <v>74</v>
      </c>
      <c r="AG290" s="16" t="e">
        <f>VLOOKUP(J290,ИНФО!$Y$5:$AD$413,7,0)</f>
        <v>#REF!</v>
      </c>
    </row>
    <row r="291" spans="1:33" ht="15.75" customHeight="1" x14ac:dyDescent="0.25">
      <c r="A291" s="90">
        <v>288</v>
      </c>
      <c r="B291" s="91" t="s">
        <v>41</v>
      </c>
      <c r="C291" s="92" t="s">
        <v>20</v>
      </c>
      <c r="D291" s="90" t="s">
        <v>260</v>
      </c>
      <c r="E291" s="93"/>
      <c r="F291" s="94"/>
      <c r="G291" s="138"/>
      <c r="H291" s="139" t="s">
        <v>971</v>
      </c>
      <c r="I291" s="140" t="s">
        <v>130</v>
      </c>
      <c r="J291" s="93" t="s">
        <v>406</v>
      </c>
      <c r="K291" s="94">
        <v>3</v>
      </c>
      <c r="L291" s="98" t="s">
        <v>152</v>
      </c>
      <c r="M291" s="97"/>
      <c r="N291" s="98" t="s">
        <v>145</v>
      </c>
      <c r="O291" s="18" t="str">
        <f>VLOOKUP(B291,ИНФО!$L$4:$T$172,3,0)</f>
        <v>Другие ВУЗы</v>
      </c>
      <c r="P291" s="11" t="s">
        <v>72</v>
      </c>
      <c r="Q291" s="19">
        <f t="shared" si="16"/>
        <v>288</v>
      </c>
      <c r="R291" s="19" t="str">
        <f>VLOOKUP(B291,ИНФО!$L$4:$T$140,6,0)</f>
        <v>Халықаралық ақпараттық технологиялар университеті</v>
      </c>
      <c r="S291" s="24" t="s">
        <v>154</v>
      </c>
      <c r="T291" s="13" t="s">
        <v>247</v>
      </c>
      <c r="U291" s="19" t="s">
        <v>260</v>
      </c>
      <c r="V291" s="13" t="s">
        <v>260</v>
      </c>
      <c r="W291" s="19" t="s">
        <v>260</v>
      </c>
      <c r="X291" s="19" t="str">
        <f t="shared" si="17"/>
        <v>Қасым Жулдыз Талғатқызы</v>
      </c>
      <c r="Y291" s="13" t="str">
        <f>VLOOKUP(J291,ИНФО!$Y$5:$AD$412,6,0)</f>
        <v>Бакалавр</v>
      </c>
      <c r="Z291" s="19" t="str">
        <f>VLOOKUP(J291,ИНФО!$Y$5:$AD$412,5,0)</f>
        <v>7. Техникалық ғылымдар жəне технологиялар</v>
      </c>
      <c r="AA291" s="13">
        <f t="shared" si="18"/>
        <v>3</v>
      </c>
      <c r="AB291" s="25" t="str">
        <f>VLOOKUP(L291,ИНФО!$C$21:$D$24,2,0)</f>
        <v>вакант</v>
      </c>
      <c r="AC291" s="19">
        <f t="shared" si="19"/>
        <v>0</v>
      </c>
      <c r="AD291" s="19" t="str">
        <f>VLOOKUP(N291,ИНФО!$C$26:$D$38,2,0)</f>
        <v>Жай</v>
      </c>
      <c r="AE291" s="12" t="str">
        <f>VLOOKUP(B291,ИНФО!$L$4:$T$172,8,0)</f>
        <v>Басқа ВУЗдар</v>
      </c>
      <c r="AF291" s="11" t="s">
        <v>74</v>
      </c>
      <c r="AG291" s="16" t="e">
        <f>VLOOKUP(J291,ИНФО!$Y$5:$AD$413,7,0)</f>
        <v>#REF!</v>
      </c>
    </row>
    <row r="292" spans="1:33" ht="15.75" customHeight="1" x14ac:dyDescent="0.25">
      <c r="A292" s="90">
        <v>289</v>
      </c>
      <c r="B292" s="91" t="s">
        <v>25</v>
      </c>
      <c r="C292" s="92" t="s">
        <v>20</v>
      </c>
      <c r="D292" s="90" t="s">
        <v>260</v>
      </c>
      <c r="E292" s="93"/>
      <c r="F292" s="94"/>
      <c r="G292" s="141"/>
      <c r="H292" s="101" t="s">
        <v>975</v>
      </c>
      <c r="I292" s="90" t="s">
        <v>132</v>
      </c>
      <c r="J292" s="93" t="s">
        <v>345</v>
      </c>
      <c r="K292" s="94">
        <v>2</v>
      </c>
      <c r="L292" s="98" t="s">
        <v>152</v>
      </c>
      <c r="M292" s="97"/>
      <c r="N292" s="98" t="s">
        <v>145</v>
      </c>
      <c r="O292" s="18" t="str">
        <f>VLOOKUP(B292,ИНФО!$L$4:$T$172,3,0)</f>
        <v>Другие ВУЗы</v>
      </c>
      <c r="P292" s="11" t="s">
        <v>72</v>
      </c>
      <c r="Q292" s="19">
        <f t="shared" si="16"/>
        <v>289</v>
      </c>
      <c r="R292" s="20" t="str">
        <f>VLOOKUP(B292,ИНФО!$L$4:$T$140,6,0)</f>
        <v>Алматы Менеджмент Университеті</v>
      </c>
      <c r="S292" s="24" t="s">
        <v>154</v>
      </c>
      <c r="T292" s="13" t="s">
        <v>346</v>
      </c>
      <c r="U292" s="19" t="s">
        <v>260</v>
      </c>
      <c r="V292" s="13" t="s">
        <v>260</v>
      </c>
      <c r="W292" s="19" t="s">
        <v>260</v>
      </c>
      <c r="X292" s="19" t="str">
        <f t="shared" si="17"/>
        <v>Раймкулова Адина Тахирқызы</v>
      </c>
      <c r="Y292" s="13" t="str">
        <f>VLOOKUP(J292,ИНФО!$Y$5:$AD$412,6,0)</f>
        <v>Бакалавр</v>
      </c>
      <c r="Z292" s="19" t="str">
        <f>VLOOKUP(J292,ИНФО!$Y$5:$AD$412,5,0)</f>
        <v>9. Қызмет көрсету</v>
      </c>
      <c r="AA292" s="13">
        <f t="shared" si="18"/>
        <v>2</v>
      </c>
      <c r="AB292" s="25" t="str">
        <f>VLOOKUP(L292,ИНФО!$C$21:$D$24,2,0)</f>
        <v>вакант</v>
      </c>
      <c r="AC292" s="19">
        <f t="shared" si="19"/>
        <v>0</v>
      </c>
      <c r="AD292" s="19" t="str">
        <f>VLOOKUP(N292,ИНФО!$C$26:$D$38,2,0)</f>
        <v>Жай</v>
      </c>
      <c r="AE292" s="12" t="str">
        <f>VLOOKUP(B292,ИНФО!$L$4:$T$172,8,0)</f>
        <v>Басқа ВУЗдар</v>
      </c>
      <c r="AF292" s="11" t="s">
        <v>74</v>
      </c>
      <c r="AG292" s="16" t="e">
        <f>VLOOKUP(J292,ИНФО!$Y$5:$AD$413,7,0)</f>
        <v>#REF!</v>
      </c>
    </row>
    <row r="293" spans="1:33" ht="15.75" customHeight="1" x14ac:dyDescent="0.25">
      <c r="A293" s="90">
        <v>290</v>
      </c>
      <c r="B293" s="91" t="s">
        <v>25</v>
      </c>
      <c r="C293" s="92" t="s">
        <v>20</v>
      </c>
      <c r="D293" s="90" t="s">
        <v>260</v>
      </c>
      <c r="E293" s="93"/>
      <c r="F293" s="94"/>
      <c r="G293" s="141"/>
      <c r="H293" s="101" t="s">
        <v>976</v>
      </c>
      <c r="I293" s="90" t="s">
        <v>132</v>
      </c>
      <c r="J293" s="93" t="s">
        <v>345</v>
      </c>
      <c r="K293" s="94">
        <v>2</v>
      </c>
      <c r="L293" s="98" t="s">
        <v>152</v>
      </c>
      <c r="M293" s="97"/>
      <c r="N293" s="98" t="s">
        <v>145</v>
      </c>
      <c r="O293" s="18" t="str">
        <f>VLOOKUP(B293,ИНФО!$L$4:$T$172,3,0)</f>
        <v>Другие ВУЗы</v>
      </c>
      <c r="P293" s="11" t="s">
        <v>72</v>
      </c>
      <c r="Q293" s="19">
        <f t="shared" si="16"/>
        <v>290</v>
      </c>
      <c r="R293" s="19" t="str">
        <f>VLOOKUP(B293,ИНФО!$L$4:$T$140,6,0)</f>
        <v>Алматы Менеджмент Университеті</v>
      </c>
      <c r="S293" s="24" t="s">
        <v>154</v>
      </c>
      <c r="T293" s="13" t="s">
        <v>346</v>
      </c>
      <c r="U293" s="19" t="s">
        <v>260</v>
      </c>
      <c r="V293" s="13" t="s">
        <v>260</v>
      </c>
      <c r="W293" s="19" t="s">
        <v>260</v>
      </c>
      <c r="X293" s="19" t="str">
        <f t="shared" si="17"/>
        <v>Саденова Алина Талгатовна</v>
      </c>
      <c r="Y293" s="13" t="str">
        <f>VLOOKUP(J293,ИНФО!$Y$5:$AD$412,6,0)</f>
        <v>Бакалавр</v>
      </c>
      <c r="Z293" s="19" t="str">
        <f>VLOOKUP(J293,ИНФО!$Y$5:$AD$412,5,0)</f>
        <v>9. Қызмет көрсету</v>
      </c>
      <c r="AA293" s="13">
        <f t="shared" si="18"/>
        <v>2</v>
      </c>
      <c r="AB293" s="25" t="str">
        <f>VLOOKUP(L293,ИНФО!$C$21:$D$24,2,0)</f>
        <v>вакант</v>
      </c>
      <c r="AC293" s="19">
        <f t="shared" si="19"/>
        <v>0</v>
      </c>
      <c r="AD293" s="19" t="str">
        <f>VLOOKUP(N293,ИНФО!$C$26:$D$38,2,0)</f>
        <v>Жай</v>
      </c>
      <c r="AE293" s="12" t="str">
        <f>VLOOKUP(B293,ИНФО!$L$4:$T$172,8,0)</f>
        <v>Басқа ВУЗдар</v>
      </c>
      <c r="AF293" s="11" t="s">
        <v>74</v>
      </c>
      <c r="AG293" s="16" t="e">
        <f>VLOOKUP(J293,ИНФО!$Y$5:$AD$413,7,0)</f>
        <v>#REF!</v>
      </c>
    </row>
    <row r="294" spans="1:33" ht="15.75" customHeight="1" x14ac:dyDescent="0.25">
      <c r="A294" s="90">
        <v>291</v>
      </c>
      <c r="B294" s="91" t="s">
        <v>25</v>
      </c>
      <c r="C294" s="92" t="s">
        <v>20</v>
      </c>
      <c r="D294" s="90" t="s">
        <v>260</v>
      </c>
      <c r="E294" s="93"/>
      <c r="F294" s="94"/>
      <c r="G294" s="94"/>
      <c r="H294" s="94" t="s">
        <v>978</v>
      </c>
      <c r="I294" s="90" t="s">
        <v>461</v>
      </c>
      <c r="J294" s="93" t="s">
        <v>977</v>
      </c>
      <c r="K294" s="94">
        <v>3</v>
      </c>
      <c r="L294" s="98" t="s">
        <v>152</v>
      </c>
      <c r="M294" s="97"/>
      <c r="N294" s="98" t="s">
        <v>145</v>
      </c>
      <c r="O294" s="23" t="str">
        <f>VLOOKUP(B294,ИНФО!$L$4:$T$172,3,0)</f>
        <v>Другие ВУЗы</v>
      </c>
      <c r="P294" s="11" t="s">
        <v>72</v>
      </c>
      <c r="Q294" s="24">
        <f t="shared" si="16"/>
        <v>291</v>
      </c>
      <c r="R294" s="24" t="str">
        <f>VLOOKUP(B294,ИНФО!$L$4:$T$140,6,0)</f>
        <v>Алматы Менеджмент Университеті</v>
      </c>
      <c r="S294" s="24" t="s">
        <v>154</v>
      </c>
      <c r="T294" s="13" t="s">
        <v>463</v>
      </c>
      <c r="U294" s="19" t="s">
        <v>260</v>
      </c>
      <c r="V294" s="13" t="s">
        <v>260</v>
      </c>
      <c r="W294" s="19" t="s">
        <v>260</v>
      </c>
      <c r="X294" s="24" t="str">
        <f t="shared" si="17"/>
        <v>Тлемісова Әсел Тәліпқызы</v>
      </c>
      <c r="Y294" s="13" t="str">
        <f>VLOOKUP(J294,ИНФО!$Y$5:$AD$412,6,0)</f>
        <v>Бакалавр</v>
      </c>
      <c r="Z294" s="24" t="str">
        <f>VLOOKUP(J294,ИНФО!$Y$5:$AD$412,5,0)</f>
        <v>5. Əлеуметтік ғылымдар, экономика жəне бизнес</v>
      </c>
      <c r="AA294" s="26">
        <f t="shared" si="18"/>
        <v>3</v>
      </c>
      <c r="AB294" s="25" t="str">
        <f>VLOOKUP(L294,ИНФО!$C$21:$D$24,2,0)</f>
        <v>вакант</v>
      </c>
      <c r="AC294" s="19">
        <f t="shared" si="19"/>
        <v>0</v>
      </c>
      <c r="AD294" s="24" t="str">
        <f>VLOOKUP(N294,ИНФО!$C$26:$D$38,2,0)</f>
        <v>Жай</v>
      </c>
      <c r="AE294" s="25" t="str">
        <f>VLOOKUP(B294,ИНФО!$L$4:$T$172,8,0)</f>
        <v>Басқа ВУЗдар</v>
      </c>
      <c r="AF294" s="11" t="s">
        <v>74</v>
      </c>
      <c r="AG294" s="16" t="e">
        <f>VLOOKUP(J294,ИНФО!$Y$5:$AD$413,7,0)</f>
        <v>#REF!</v>
      </c>
    </row>
    <row r="295" spans="1:33" ht="15.75" hidden="1" customHeight="1" x14ac:dyDescent="0.3">
      <c r="A295" s="90">
        <v>292</v>
      </c>
      <c r="B295" s="91" t="s">
        <v>25</v>
      </c>
      <c r="C295" s="92" t="s">
        <v>20</v>
      </c>
      <c r="D295" s="90" t="s">
        <v>260</v>
      </c>
      <c r="E295" s="93"/>
      <c r="F295" s="94"/>
      <c r="G295" s="94"/>
      <c r="H295" s="94" t="s">
        <v>982</v>
      </c>
      <c r="I295" s="90" t="s">
        <v>980</v>
      </c>
      <c r="J295" s="93" t="s">
        <v>981</v>
      </c>
      <c r="K295" s="94">
        <v>1</v>
      </c>
      <c r="L295" s="98" t="s">
        <v>152</v>
      </c>
      <c r="M295" s="97"/>
      <c r="N295" s="98" t="s">
        <v>145</v>
      </c>
      <c r="O295" s="23" t="str">
        <f>VLOOKUP(B295,ИНФО!$L$4:$T$172,3,0)</f>
        <v>Другие ВУЗы</v>
      </c>
      <c r="P295" s="11" t="s">
        <v>72</v>
      </c>
      <c r="Q295" s="24">
        <f t="shared" si="16"/>
        <v>292</v>
      </c>
      <c r="R295" s="24" t="str">
        <f>VLOOKUP(B295,ИНФО!$L$4:$T$140,6,0)</f>
        <v>Алматы Менеджмент Университеті</v>
      </c>
      <c r="S295" s="24" t="s">
        <v>154</v>
      </c>
      <c r="T295" s="13" t="s">
        <v>983</v>
      </c>
      <c r="U295" s="19" t="s">
        <v>260</v>
      </c>
      <c r="V295" s="13" t="s">
        <v>260</v>
      </c>
      <c r="W295" s="19" t="s">
        <v>260</v>
      </c>
      <c r="X295" s="24" t="str">
        <f t="shared" si="17"/>
        <v>Қуаншалиева Перизат Хайратқызы</v>
      </c>
      <c r="Y295" s="13" t="e">
        <f>VLOOKUP(J295,ИНФО!$Y$5:$AD$412,6,0)</f>
        <v>#N/A</v>
      </c>
      <c r="Z295" s="24" t="e">
        <f>VLOOKUP(J295,ИНФО!$Y$5:$AD$412,5,0)</f>
        <v>#N/A</v>
      </c>
      <c r="AA295" s="26">
        <f t="shared" si="18"/>
        <v>1</v>
      </c>
      <c r="AB295" s="25" t="str">
        <f>VLOOKUP(L295,ИНФО!$C$21:$D$24,2,0)</f>
        <v>вакант</v>
      </c>
      <c r="AC295" s="19">
        <f t="shared" si="19"/>
        <v>0</v>
      </c>
      <c r="AD295" s="24" t="str">
        <f>VLOOKUP(N295,ИНФО!$C$26:$D$38,2,0)</f>
        <v>Жай</v>
      </c>
      <c r="AE295" s="25" t="str">
        <f>VLOOKUP(B295,ИНФО!$L$4:$T$172,8,0)</f>
        <v>Басқа ВУЗдар</v>
      </c>
      <c r="AF295" s="11" t="s">
        <v>74</v>
      </c>
      <c r="AG295" s="16" t="e">
        <f>VLOOKUP(J295,ИНФО!$Y$5:$AD$413,7,0)</f>
        <v>#N/A</v>
      </c>
    </row>
    <row r="296" spans="1:33" ht="15.75" hidden="1" customHeight="1" x14ac:dyDescent="0.3">
      <c r="A296" s="90">
        <v>293</v>
      </c>
      <c r="B296" s="91" t="s">
        <v>25</v>
      </c>
      <c r="C296" s="92" t="s">
        <v>20</v>
      </c>
      <c r="D296" s="90" t="s">
        <v>260</v>
      </c>
      <c r="E296" s="93"/>
      <c r="F296" s="94"/>
      <c r="G296" s="94"/>
      <c r="H296" s="94" t="s">
        <v>984</v>
      </c>
      <c r="I296" s="90" t="s">
        <v>980</v>
      </c>
      <c r="J296" s="93" t="s">
        <v>981</v>
      </c>
      <c r="K296" s="94">
        <v>1</v>
      </c>
      <c r="L296" s="98" t="s">
        <v>152</v>
      </c>
      <c r="M296" s="97"/>
      <c r="N296" s="98" t="s">
        <v>145</v>
      </c>
      <c r="O296" s="23" t="str">
        <f>VLOOKUP(B296,ИНФО!$L$4:$T$172,3,0)</f>
        <v>Другие ВУЗы</v>
      </c>
      <c r="P296" s="11" t="s">
        <v>72</v>
      </c>
      <c r="Q296" s="24">
        <f t="shared" si="16"/>
        <v>293</v>
      </c>
      <c r="R296" s="24" t="str">
        <f>VLOOKUP(B296,ИНФО!$L$4:$T$140,6,0)</f>
        <v>Алматы Менеджмент Университеті</v>
      </c>
      <c r="S296" s="24" t="s">
        <v>154</v>
      </c>
      <c r="T296" s="13" t="s">
        <v>983</v>
      </c>
      <c r="U296" s="19" t="s">
        <v>260</v>
      </c>
      <c r="V296" s="13" t="s">
        <v>260</v>
      </c>
      <c r="W296" s="19" t="s">
        <v>260</v>
      </c>
      <c r="X296" s="24" t="str">
        <f t="shared" si="17"/>
        <v>Танашов Нуржан Нурланұлы</v>
      </c>
      <c r="Y296" s="13" t="e">
        <f>VLOOKUP(J296,ИНФО!$Y$5:$AD$412,6,0)</f>
        <v>#N/A</v>
      </c>
      <c r="Z296" s="24" t="e">
        <f>VLOOKUP(J296,ИНФО!$Y$5:$AD$412,5,0)</f>
        <v>#N/A</v>
      </c>
      <c r="AA296" s="26">
        <f t="shared" si="18"/>
        <v>1</v>
      </c>
      <c r="AB296" s="25" t="str">
        <f>VLOOKUP(L296,ИНФО!$C$21:$D$24,2,0)</f>
        <v>вакант</v>
      </c>
      <c r="AC296" s="19">
        <f t="shared" si="19"/>
        <v>0</v>
      </c>
      <c r="AD296" s="24" t="str">
        <f>VLOOKUP(N296,ИНФО!$C$26:$D$38,2,0)</f>
        <v>Жай</v>
      </c>
      <c r="AE296" s="25" t="str">
        <f>VLOOKUP(B296,ИНФО!$L$4:$T$172,8,0)</f>
        <v>Басқа ВУЗдар</v>
      </c>
      <c r="AF296" s="11" t="s">
        <v>74</v>
      </c>
      <c r="AG296" s="16" t="e">
        <f>VLOOKUP(J296,ИНФО!$Y$5:$AD$413,7,0)</f>
        <v>#N/A</v>
      </c>
    </row>
    <row r="297" spans="1:33" ht="15.75" customHeight="1" x14ac:dyDescent="0.25">
      <c r="A297" s="90">
        <v>294</v>
      </c>
      <c r="B297" s="91" t="s">
        <v>985</v>
      </c>
      <c r="C297" s="92" t="s">
        <v>20</v>
      </c>
      <c r="D297" s="90" t="s">
        <v>260</v>
      </c>
      <c r="E297" s="93"/>
      <c r="F297" s="94"/>
      <c r="G297" s="94"/>
      <c r="H297" s="94" t="s">
        <v>989</v>
      </c>
      <c r="I297" s="90" t="s">
        <v>124</v>
      </c>
      <c r="J297" s="93" t="s">
        <v>990</v>
      </c>
      <c r="K297" s="94">
        <v>3</v>
      </c>
      <c r="L297" s="98" t="s">
        <v>152</v>
      </c>
      <c r="M297" s="97"/>
      <c r="N297" s="98" t="s">
        <v>145</v>
      </c>
      <c r="O297" s="18" t="e">
        <f>VLOOKUP(B297,ИНФО!$L$4:$T$172,3,0)</f>
        <v>#N/A</v>
      </c>
      <c r="P297" s="11" t="s">
        <v>72</v>
      </c>
      <c r="Q297" s="19">
        <f t="shared" si="16"/>
        <v>294</v>
      </c>
      <c r="R297" s="12" t="e">
        <f>VLOOKUP(B297,ИНФО!$L$4:$T$140,6,0)</f>
        <v>#N/A</v>
      </c>
      <c r="S297" s="24" t="s">
        <v>154</v>
      </c>
      <c r="T297" s="13" t="s">
        <v>112</v>
      </c>
      <c r="U297" s="19" t="s">
        <v>260</v>
      </c>
      <c r="V297" s="13" t="s">
        <v>260</v>
      </c>
      <c r="W297" s="19" t="s">
        <v>260</v>
      </c>
      <c r="X297" s="12" t="str">
        <f t="shared" si="17"/>
        <v>Өтеп Нұрсұлтан Балғатұлы</v>
      </c>
      <c r="Y297" s="13" t="str">
        <f>VLOOKUP(J297,ИНФО!$Y$5:$AD$412,6,0)</f>
        <v>Бакалавр</v>
      </c>
      <c r="Z297" s="14" t="str">
        <f>VLOOKUP(J297,ИНФО!$Y$5:$AD$412,5,0)</f>
        <v>1. Білім</v>
      </c>
      <c r="AA297" s="13">
        <f t="shared" si="18"/>
        <v>3</v>
      </c>
      <c r="AB297" s="25" t="str">
        <f>VLOOKUP(L297,ИНФО!$C$21:$D$24,2,0)</f>
        <v>вакант</v>
      </c>
      <c r="AC297" s="12">
        <f t="shared" si="19"/>
        <v>0</v>
      </c>
      <c r="AD297" s="15" t="str">
        <f>VLOOKUP(N297,ИНФО!$C$26:$D$38,2,0)</f>
        <v>Жай</v>
      </c>
      <c r="AE297" s="12" t="e">
        <f>VLOOKUP(B297,ИНФО!$L$4:$T$172,8,0)</f>
        <v>#N/A</v>
      </c>
      <c r="AF297" s="11" t="s">
        <v>74</v>
      </c>
      <c r="AG297" s="16" t="e">
        <f>VLOOKUP(J297,ИНФО!$Y$5:$AD$413,7,0)</f>
        <v>#REF!</v>
      </c>
    </row>
    <row r="298" spans="1:33" ht="15.75" hidden="1" customHeight="1" x14ac:dyDescent="0.3">
      <c r="A298" s="90">
        <v>295</v>
      </c>
      <c r="B298" s="91" t="s">
        <v>985</v>
      </c>
      <c r="C298" s="92" t="s">
        <v>20</v>
      </c>
      <c r="D298" s="90" t="s">
        <v>260</v>
      </c>
      <c r="E298" s="93"/>
      <c r="F298" s="94"/>
      <c r="G298" s="94"/>
      <c r="H298" s="94" t="s">
        <v>991</v>
      </c>
      <c r="I298" s="90" t="s">
        <v>280</v>
      </c>
      <c r="J298" s="93" t="s">
        <v>684</v>
      </c>
      <c r="K298" s="94">
        <v>1</v>
      </c>
      <c r="L298" s="98" t="s">
        <v>152</v>
      </c>
      <c r="M298" s="97"/>
      <c r="N298" s="98" t="s">
        <v>145</v>
      </c>
      <c r="O298" s="18" t="e">
        <f>VLOOKUP(B298,ИНФО!$L$4:$T$172,3,0)</f>
        <v>#N/A</v>
      </c>
      <c r="P298" s="11" t="s">
        <v>72</v>
      </c>
      <c r="Q298" s="19">
        <f t="shared" si="16"/>
        <v>295</v>
      </c>
      <c r="R298" s="12" t="e">
        <f>VLOOKUP(B298,ИНФО!$L$4:$T$140,6,0)</f>
        <v>#N/A</v>
      </c>
      <c r="S298" s="24" t="s">
        <v>154</v>
      </c>
      <c r="T298" s="89" t="s">
        <v>992</v>
      </c>
      <c r="U298" s="19" t="s">
        <v>260</v>
      </c>
      <c r="V298" s="13" t="s">
        <v>260</v>
      </c>
      <c r="W298" s="19" t="s">
        <v>260</v>
      </c>
      <c r="X298" s="12" t="str">
        <f t="shared" si="17"/>
        <v>Хасенова Аделина Нұрланқызы</v>
      </c>
      <c r="Y298" s="89" t="e">
        <f>VLOOKUP(J298,ИНФО!$Y$5:$AD$412,6,0)</f>
        <v>#N/A</v>
      </c>
      <c r="Z298" s="14" t="e">
        <f>VLOOKUP(J298,ИНФО!$Y$5:$AD$412,5,0)</f>
        <v>#N/A</v>
      </c>
      <c r="AA298" s="13">
        <f t="shared" si="18"/>
        <v>1</v>
      </c>
      <c r="AB298" s="25" t="str">
        <f>VLOOKUP(L298,ИНФО!$C$21:$D$24,2,0)</f>
        <v>вакант</v>
      </c>
      <c r="AC298" s="12">
        <f t="shared" si="19"/>
        <v>0</v>
      </c>
      <c r="AD298" s="15" t="str">
        <f>VLOOKUP(N298,ИНФО!$C$26:$D$38,2,0)</f>
        <v>Жай</v>
      </c>
      <c r="AE298" s="12" t="e">
        <f>VLOOKUP(B298,ИНФО!$L$4:$T$172,8,0)</f>
        <v>#N/A</v>
      </c>
      <c r="AF298" s="11" t="s">
        <v>74</v>
      </c>
      <c r="AG298" s="24" t="e">
        <f>VLOOKUP(J298,ИНФО!$Y$5:$AD$413,7,0)</f>
        <v>#N/A</v>
      </c>
    </row>
    <row r="299" spans="1:33" ht="15.75" customHeight="1" x14ac:dyDescent="0.25">
      <c r="A299" s="90">
        <v>296</v>
      </c>
      <c r="B299" s="91" t="s">
        <v>993</v>
      </c>
      <c r="C299" s="92" t="s">
        <v>20</v>
      </c>
      <c r="D299" s="90" t="s">
        <v>260</v>
      </c>
      <c r="E299" s="93"/>
      <c r="F299" s="94"/>
      <c r="G299" s="94"/>
      <c r="H299" s="94" t="s">
        <v>996</v>
      </c>
      <c r="I299" s="90" t="s">
        <v>124</v>
      </c>
      <c r="J299" s="93" t="s">
        <v>559</v>
      </c>
      <c r="K299" s="94">
        <v>3</v>
      </c>
      <c r="L299" s="98" t="s">
        <v>152</v>
      </c>
      <c r="M299" s="97"/>
      <c r="N299" s="98" t="s">
        <v>145</v>
      </c>
      <c r="O299" s="18" t="str">
        <f>VLOOKUP(B299,ИНФО!$L$4:$T$172,3,0)</f>
        <v>Другие ВУЗы</v>
      </c>
      <c r="P299" s="11" t="s">
        <v>72</v>
      </c>
      <c r="Q299" s="19">
        <f t="shared" si="16"/>
        <v>296</v>
      </c>
      <c r="R299" s="29" t="str">
        <f>VLOOKUP(B299,ИНФО!$L$4:$T$140,6,0)</f>
        <v>Ш. Уәлиханов атындағы Көкшетау мемлекеттік университеті</v>
      </c>
      <c r="S299" s="24" t="s">
        <v>154</v>
      </c>
      <c r="T299" s="13" t="s">
        <v>112</v>
      </c>
      <c r="U299" s="19" t="s">
        <v>260</v>
      </c>
      <c r="V299" s="13" t="s">
        <v>260</v>
      </c>
      <c r="W299" s="19" t="s">
        <v>260</v>
      </c>
      <c r="X299" s="19" t="str">
        <f t="shared" si="17"/>
        <v>Голубова Динара Каиргельдықызы</v>
      </c>
      <c r="Y299" s="13" t="str">
        <f>VLOOKUP(J299,ИНФО!$Y$5:$AD$412,6,0)</f>
        <v>Бакалавр</v>
      </c>
      <c r="Z299" s="19" t="str">
        <f>VLOOKUP(J299,ИНФО!$Y$5:$AD$412,5,0)</f>
        <v>1. Білім</v>
      </c>
      <c r="AA299" s="13">
        <f t="shared" si="18"/>
        <v>3</v>
      </c>
      <c r="AB299" s="25" t="str">
        <f>VLOOKUP(L299,ИНФО!$C$21:$D$24,2,0)</f>
        <v>вакант</v>
      </c>
      <c r="AC299" s="19">
        <f t="shared" si="19"/>
        <v>0</v>
      </c>
      <c r="AD299" s="19" t="str">
        <f>VLOOKUP(N299,ИНФО!$C$26:$D$38,2,0)</f>
        <v>Жай</v>
      </c>
      <c r="AE299" s="12" t="str">
        <f>VLOOKUP(B299,ИНФО!$L$4:$T$172,8,0)</f>
        <v>Басқа ВУЗдар</v>
      </c>
      <c r="AF299" s="11" t="s">
        <v>74</v>
      </c>
      <c r="AG299" s="24" t="e">
        <f>VLOOKUP(J299,ИНФО!$Y$5:$AD$413,7,0)</f>
        <v>#REF!</v>
      </c>
    </row>
    <row r="300" spans="1:33" ht="15.75" customHeight="1" x14ac:dyDescent="0.25">
      <c r="A300" s="90">
        <v>297</v>
      </c>
      <c r="B300" s="91" t="s">
        <v>993</v>
      </c>
      <c r="C300" s="92" t="s">
        <v>20</v>
      </c>
      <c r="D300" s="90" t="s">
        <v>260</v>
      </c>
      <c r="E300" s="93"/>
      <c r="F300" s="94"/>
      <c r="G300" s="94"/>
      <c r="H300" s="94" t="s">
        <v>997</v>
      </c>
      <c r="I300" s="90" t="s">
        <v>124</v>
      </c>
      <c r="J300" s="93" t="s">
        <v>559</v>
      </c>
      <c r="K300" s="94">
        <v>3</v>
      </c>
      <c r="L300" s="98" t="s">
        <v>152</v>
      </c>
      <c r="M300" s="97"/>
      <c r="N300" s="98" t="s">
        <v>145</v>
      </c>
      <c r="O300" s="18" t="str">
        <f>VLOOKUP(B300,ИНФО!$L$4:$T$172,3,0)</f>
        <v>Другие ВУЗы</v>
      </c>
      <c r="P300" s="11" t="s">
        <v>72</v>
      </c>
      <c r="Q300" s="19">
        <f t="shared" si="16"/>
        <v>297</v>
      </c>
      <c r="R300" s="29" t="str">
        <f>VLOOKUP(B300,ИНФО!$L$4:$T$140,6,0)</f>
        <v>Ш. Уәлиханов атындағы Көкшетау мемлекеттік университеті</v>
      </c>
      <c r="S300" s="24" t="s">
        <v>154</v>
      </c>
      <c r="T300" s="13" t="s">
        <v>112</v>
      </c>
      <c r="U300" s="12" t="s">
        <v>260</v>
      </c>
      <c r="V300" s="13" t="s">
        <v>260</v>
      </c>
      <c r="W300" s="19" t="s">
        <v>260</v>
      </c>
      <c r="X300" s="19" t="str">
        <f t="shared" si="17"/>
        <v>Голубова Гульнара Каиргельдықызы</v>
      </c>
      <c r="Y300" s="13" t="str">
        <f>VLOOKUP(J300,ИНФО!$Y$5:$AD$412,6,0)</f>
        <v>Бакалавр</v>
      </c>
      <c r="Z300" s="19" t="str">
        <f>VLOOKUP(J300,ИНФО!$Y$5:$AD$412,5,0)</f>
        <v>1. Білім</v>
      </c>
      <c r="AA300" s="13">
        <f t="shared" si="18"/>
        <v>3</v>
      </c>
      <c r="AB300" s="25" t="str">
        <f>VLOOKUP(L300,ИНФО!$C$21:$D$24,2,0)</f>
        <v>вакант</v>
      </c>
      <c r="AC300" s="19">
        <f t="shared" si="19"/>
        <v>0</v>
      </c>
      <c r="AD300" s="19" t="str">
        <f>VLOOKUP(N300,ИНФО!$C$26:$D$38,2,0)</f>
        <v>Жай</v>
      </c>
      <c r="AE300" s="12" t="str">
        <f>VLOOKUP(B300,ИНФО!$L$4:$T$172,8,0)</f>
        <v>Басқа ВУЗдар</v>
      </c>
      <c r="AF300" s="11" t="s">
        <v>74</v>
      </c>
      <c r="AG300" s="24" t="e">
        <f>VLOOKUP(J300,ИНФО!$Y$5:$AD$413,7,0)</f>
        <v>#REF!</v>
      </c>
    </row>
    <row r="301" spans="1:33" ht="15.75" customHeight="1" x14ac:dyDescent="0.25">
      <c r="A301" s="90">
        <v>298</v>
      </c>
      <c r="B301" s="91" t="s">
        <v>993</v>
      </c>
      <c r="C301" s="92" t="s">
        <v>20</v>
      </c>
      <c r="D301" s="90" t="s">
        <v>260</v>
      </c>
      <c r="E301" s="93"/>
      <c r="F301" s="94"/>
      <c r="G301" s="94"/>
      <c r="H301" s="94" t="s">
        <v>998</v>
      </c>
      <c r="I301" s="90" t="s">
        <v>124</v>
      </c>
      <c r="J301" s="93" t="s">
        <v>559</v>
      </c>
      <c r="K301" s="94">
        <v>3</v>
      </c>
      <c r="L301" s="98" t="s">
        <v>152</v>
      </c>
      <c r="M301" s="97"/>
      <c r="N301" s="98" t="s">
        <v>149</v>
      </c>
      <c r="O301" s="18" t="str">
        <f>VLOOKUP(B301,ИНФО!$L$4:$T$172,3,0)</f>
        <v>Другие ВУЗы</v>
      </c>
      <c r="P301" s="11" t="s">
        <v>72</v>
      </c>
      <c r="Q301" s="19">
        <f t="shared" si="16"/>
        <v>298</v>
      </c>
      <c r="R301" s="29" t="str">
        <f>VLOOKUP(B301,ИНФО!$L$4:$T$140,6,0)</f>
        <v>Ш. Уәлиханов атындағы Көкшетау мемлекеттік университеті</v>
      </c>
      <c r="S301" s="24" t="s">
        <v>154</v>
      </c>
      <c r="T301" s="13" t="s">
        <v>112</v>
      </c>
      <c r="U301" s="12" t="s">
        <v>260</v>
      </c>
      <c r="V301" s="13" t="s">
        <v>260</v>
      </c>
      <c r="W301" s="19" t="s">
        <v>260</v>
      </c>
      <c r="X301" s="30" t="str">
        <f t="shared" si="17"/>
        <v>Арипова Гулбону Калыбайқизи</v>
      </c>
      <c r="Y301" s="13" t="str">
        <f>VLOOKUP(J301,ИНФО!$Y$5:$AD$412,6,0)</f>
        <v>Бакалавр</v>
      </c>
      <c r="Z301" s="19" t="str">
        <f>VLOOKUP(J301,ИНФО!$Y$5:$AD$412,5,0)</f>
        <v>1. Білім</v>
      </c>
      <c r="AA301" s="13">
        <f t="shared" si="18"/>
        <v>3</v>
      </c>
      <c r="AB301" s="25" t="str">
        <f>VLOOKUP(L301,ИНФО!$C$21:$D$24,2,0)</f>
        <v>вакант</v>
      </c>
      <c r="AC301" s="19">
        <f t="shared" si="19"/>
        <v>0</v>
      </c>
      <c r="AD301" s="19" t="str">
        <f>VLOOKUP(N301,ИНФО!$C$26:$D$38,2,0)</f>
        <v>Серпин («Мәңгілік ел жастары – индустрияға!»)</v>
      </c>
      <c r="AE301" s="12" t="str">
        <f>VLOOKUP(B301,ИНФО!$L$4:$T$172,8,0)</f>
        <v>Басқа ВУЗдар</v>
      </c>
      <c r="AF301" s="11" t="s">
        <v>74</v>
      </c>
      <c r="AG301" s="24" t="e">
        <f>VLOOKUP(J301,ИНФО!$Y$5:$AD$413,7,0)</f>
        <v>#REF!</v>
      </c>
    </row>
    <row r="302" spans="1:33" ht="15.75" customHeight="1" x14ac:dyDescent="0.25">
      <c r="A302" s="90">
        <v>299</v>
      </c>
      <c r="B302" s="91" t="s">
        <v>993</v>
      </c>
      <c r="C302" s="92" t="s">
        <v>20</v>
      </c>
      <c r="D302" s="90" t="s">
        <v>260</v>
      </c>
      <c r="E302" s="93"/>
      <c r="F302" s="94"/>
      <c r="G302" s="94"/>
      <c r="H302" s="94" t="s">
        <v>999</v>
      </c>
      <c r="I302" s="90" t="s">
        <v>124</v>
      </c>
      <c r="J302" s="93" t="s">
        <v>662</v>
      </c>
      <c r="K302" s="94">
        <v>3</v>
      </c>
      <c r="L302" s="98" t="s">
        <v>152</v>
      </c>
      <c r="M302" s="97"/>
      <c r="N302" s="98" t="s">
        <v>149</v>
      </c>
      <c r="O302" s="18" t="str">
        <f>VLOOKUP(B302,ИНФО!$L$4:$T$172,3,0)</f>
        <v>Другие ВУЗы</v>
      </c>
      <c r="P302" s="11" t="s">
        <v>72</v>
      </c>
      <c r="Q302" s="19">
        <f t="shared" si="16"/>
        <v>299</v>
      </c>
      <c r="R302" s="19" t="str">
        <f>VLOOKUP(B302,ИНФО!$L$4:$T$140,6,0)</f>
        <v>Ш. Уәлиханов атындағы Көкшетау мемлекеттік университеті</v>
      </c>
      <c r="S302" s="24" t="s">
        <v>154</v>
      </c>
      <c r="T302" s="13" t="s">
        <v>112</v>
      </c>
      <c r="U302" s="12" t="s">
        <v>260</v>
      </c>
      <c r="V302" s="13" t="s">
        <v>260</v>
      </c>
      <c r="W302" s="19" t="s">
        <v>260</v>
      </c>
      <c r="X302" s="30" t="str">
        <f t="shared" si="17"/>
        <v>Беркінбай Сапарайым Молдабекқызы</v>
      </c>
      <c r="Y302" s="13" t="str">
        <f>VLOOKUP(J302,ИНФО!$Y$5:$AD$412,6,0)</f>
        <v>Бакалавр</v>
      </c>
      <c r="Z302" s="19" t="str">
        <f>VLOOKUP(J302,ИНФО!$Y$5:$AD$412,5,0)</f>
        <v>1. Білім</v>
      </c>
      <c r="AA302" s="13">
        <f t="shared" si="18"/>
        <v>3</v>
      </c>
      <c r="AB302" s="25" t="str">
        <f>VLOOKUP(L302,ИНФО!$C$21:$D$24,2,0)</f>
        <v>вакант</v>
      </c>
      <c r="AC302" s="19">
        <f t="shared" si="19"/>
        <v>0</v>
      </c>
      <c r="AD302" s="19" t="str">
        <f>VLOOKUP(N302,ИНФО!$C$26:$D$38,2,0)</f>
        <v>Серпин («Мәңгілік ел жастары – индустрияға!»)</v>
      </c>
      <c r="AE302" s="12" t="str">
        <f>VLOOKUP(B302,ИНФО!$L$4:$T$172,8,0)</f>
        <v>Басқа ВУЗдар</v>
      </c>
      <c r="AF302" s="11" t="s">
        <v>74</v>
      </c>
      <c r="AG302" s="24" t="e">
        <f>VLOOKUP(J302,ИНФО!$Y$5:$AD$413,7,0)</f>
        <v>#REF!</v>
      </c>
    </row>
    <row r="303" spans="1:33" ht="15.75" customHeight="1" x14ac:dyDescent="0.25">
      <c r="A303" s="90">
        <v>300</v>
      </c>
      <c r="B303" s="91" t="s">
        <v>993</v>
      </c>
      <c r="C303" s="92" t="s">
        <v>20</v>
      </c>
      <c r="D303" s="90" t="s">
        <v>260</v>
      </c>
      <c r="E303" s="93"/>
      <c r="F303" s="94"/>
      <c r="G303" s="94"/>
      <c r="H303" s="94" t="s">
        <v>1000</v>
      </c>
      <c r="I303" s="90" t="s">
        <v>124</v>
      </c>
      <c r="J303" s="93" t="s">
        <v>662</v>
      </c>
      <c r="K303" s="94">
        <v>2</v>
      </c>
      <c r="L303" s="98" t="s">
        <v>152</v>
      </c>
      <c r="M303" s="97"/>
      <c r="N303" s="98" t="s">
        <v>149</v>
      </c>
      <c r="O303" s="18" t="str">
        <f>VLOOKUP(B303,ИНФО!$L$4:$T$172,3,0)</f>
        <v>Другие ВУЗы</v>
      </c>
      <c r="P303" s="11" t="s">
        <v>72</v>
      </c>
      <c r="Q303" s="19">
        <f t="shared" si="16"/>
        <v>300</v>
      </c>
      <c r="R303" s="19" t="str">
        <f>VLOOKUP(B303,ИНФО!$L$4:$T$140,6,0)</f>
        <v>Ш. Уәлиханов атындағы Көкшетау мемлекеттік университеті</v>
      </c>
      <c r="S303" s="24" t="s">
        <v>154</v>
      </c>
      <c r="T303" s="13" t="s">
        <v>112</v>
      </c>
      <c r="U303" s="12" t="s">
        <v>260</v>
      </c>
      <c r="V303" s="13" t="s">
        <v>260</v>
      </c>
      <c r="W303" s="19" t="s">
        <v>260</v>
      </c>
      <c r="X303" s="30" t="str">
        <f t="shared" si="17"/>
        <v>Әбілдаева Ләззат Қалмырзақызы</v>
      </c>
      <c r="Y303" s="13" t="str">
        <f>VLOOKUP(J303,ИНФО!$Y$5:$AD$412,6,0)</f>
        <v>Бакалавр</v>
      </c>
      <c r="Z303" s="19" t="str">
        <f>VLOOKUP(J303,ИНФО!$Y$5:$AD$412,5,0)</f>
        <v>1. Білім</v>
      </c>
      <c r="AA303" s="13">
        <f t="shared" si="18"/>
        <v>2</v>
      </c>
      <c r="AB303" s="25" t="str">
        <f>VLOOKUP(L303,ИНФО!$C$21:$D$24,2,0)</f>
        <v>вакант</v>
      </c>
      <c r="AC303" s="19">
        <f t="shared" si="19"/>
        <v>0</v>
      </c>
      <c r="AD303" s="19" t="str">
        <f>VLOOKUP(N303,ИНФО!$C$26:$D$38,2,0)</f>
        <v>Серпин («Мәңгілік ел жастары – индустрияға!»)</v>
      </c>
      <c r="AE303" s="12" t="str">
        <f>VLOOKUP(B303,ИНФО!$L$4:$T$172,8,0)</f>
        <v>Басқа ВУЗдар</v>
      </c>
      <c r="AF303" s="11" t="s">
        <v>74</v>
      </c>
      <c r="AG303" s="24" t="e">
        <f>VLOOKUP(J303,ИНФО!$Y$5:$AD$413,7,0)</f>
        <v>#REF!</v>
      </c>
    </row>
    <row r="304" spans="1:33" ht="15.75" customHeight="1" x14ac:dyDescent="0.25">
      <c r="A304" s="90">
        <v>301</v>
      </c>
      <c r="B304" s="91" t="s">
        <v>993</v>
      </c>
      <c r="C304" s="92" t="s">
        <v>20</v>
      </c>
      <c r="D304" s="90" t="s">
        <v>260</v>
      </c>
      <c r="E304" s="93"/>
      <c r="F304" s="94"/>
      <c r="G304" s="94"/>
      <c r="H304" s="94" t="s">
        <v>1001</v>
      </c>
      <c r="I304" s="90" t="s">
        <v>130</v>
      </c>
      <c r="J304" s="93" t="s">
        <v>611</v>
      </c>
      <c r="K304" s="94">
        <v>2</v>
      </c>
      <c r="L304" s="98" t="s">
        <v>152</v>
      </c>
      <c r="M304" s="97"/>
      <c r="N304" s="98" t="s">
        <v>145</v>
      </c>
      <c r="O304" s="18" t="str">
        <f>VLOOKUP(B304,ИНФО!$L$4:$T$172,3,0)</f>
        <v>Другие ВУЗы</v>
      </c>
      <c r="P304" s="11" t="s">
        <v>72</v>
      </c>
      <c r="Q304" s="19">
        <f t="shared" si="16"/>
        <v>301</v>
      </c>
      <c r="R304" s="19" t="str">
        <f>VLOOKUP(B304,ИНФО!$L$4:$T$140,6,0)</f>
        <v>Ш. Уәлиханов атындағы Көкшетау мемлекеттік университеті</v>
      </c>
      <c r="S304" s="24" t="s">
        <v>154</v>
      </c>
      <c r="T304" s="13" t="s">
        <v>247</v>
      </c>
      <c r="U304" s="12" t="s">
        <v>260</v>
      </c>
      <c r="V304" s="13" t="s">
        <v>260</v>
      </c>
      <c r="W304" s="19" t="s">
        <v>260</v>
      </c>
      <c r="X304" s="30" t="str">
        <f t="shared" si="17"/>
        <v>Мурзалин Дамир Куракбаевич</v>
      </c>
      <c r="Y304" s="13" t="str">
        <f>VLOOKUP(J304,ИНФО!$Y$5:$AD$412,6,0)</f>
        <v>Бакалавр</v>
      </c>
      <c r="Z304" s="19" t="str">
        <f>VLOOKUP(J304,ИНФО!$Y$5:$AD$412,5,0)</f>
        <v>7. Техникалық ғылымдар жəне технологиялар</v>
      </c>
      <c r="AA304" s="13">
        <f t="shared" si="18"/>
        <v>2</v>
      </c>
      <c r="AB304" s="25" t="str">
        <f>VLOOKUP(L304,ИНФО!$C$21:$D$24,2,0)</f>
        <v>вакант</v>
      </c>
      <c r="AC304" s="19">
        <f t="shared" si="19"/>
        <v>0</v>
      </c>
      <c r="AD304" s="19" t="str">
        <f>VLOOKUP(N304,ИНФО!$C$26:$D$38,2,0)</f>
        <v>Жай</v>
      </c>
      <c r="AE304" s="12" t="str">
        <f>VLOOKUP(B304,ИНФО!$L$4:$T$172,8,0)</f>
        <v>Басқа ВУЗдар</v>
      </c>
      <c r="AF304" s="11" t="s">
        <v>74</v>
      </c>
      <c r="AG304" s="24" t="e">
        <f>VLOOKUP(J304,ИНФО!$Y$5:$AD$413,7,0)</f>
        <v>#REF!</v>
      </c>
    </row>
    <row r="305" spans="1:33" ht="15.75" customHeight="1" x14ac:dyDescent="0.25">
      <c r="A305" s="90">
        <v>302</v>
      </c>
      <c r="B305" s="91" t="s">
        <v>993</v>
      </c>
      <c r="C305" s="92" t="s">
        <v>20</v>
      </c>
      <c r="D305" s="90" t="s">
        <v>260</v>
      </c>
      <c r="E305" s="93"/>
      <c r="F305" s="94"/>
      <c r="G305" s="94"/>
      <c r="H305" s="94" t="s">
        <v>1002</v>
      </c>
      <c r="I305" s="90" t="s">
        <v>130</v>
      </c>
      <c r="J305" s="93" t="s">
        <v>328</v>
      </c>
      <c r="K305" s="94">
        <v>2</v>
      </c>
      <c r="L305" s="98" t="s">
        <v>152</v>
      </c>
      <c r="M305" s="97"/>
      <c r="N305" s="98" t="s">
        <v>149</v>
      </c>
      <c r="O305" s="18" t="str">
        <f>VLOOKUP(B305,ИНФО!$L$4:$T$172,3,0)</f>
        <v>Другие ВУЗы</v>
      </c>
      <c r="P305" s="11" t="s">
        <v>72</v>
      </c>
      <c r="Q305" s="19">
        <f t="shared" si="16"/>
        <v>302</v>
      </c>
      <c r="R305" s="19" t="str">
        <f>VLOOKUP(B305,ИНФО!$L$4:$T$140,6,0)</f>
        <v>Ш. Уәлиханов атындағы Көкшетау мемлекеттік университеті</v>
      </c>
      <c r="S305" s="24" t="s">
        <v>154</v>
      </c>
      <c r="T305" s="13" t="s">
        <v>247</v>
      </c>
      <c r="U305" s="12" t="s">
        <v>260</v>
      </c>
      <c r="V305" s="13" t="s">
        <v>260</v>
      </c>
      <c r="W305" s="19" t="s">
        <v>260</v>
      </c>
      <c r="X305" s="30" t="str">
        <f t="shared" si="17"/>
        <v>Сарыбай Бақдәулет Абдикаримұлы</v>
      </c>
      <c r="Y305" s="13" t="str">
        <f>VLOOKUP(J305,ИНФО!$Y$5:$AD$412,6,0)</f>
        <v>Бакалавр</v>
      </c>
      <c r="Z305" s="19" t="str">
        <f>VLOOKUP(J305,ИНФО!$Y$5:$AD$412,5,0)</f>
        <v>7. Техникалық ғылымдар жəне технологиялар</v>
      </c>
      <c r="AA305" s="13">
        <f t="shared" si="18"/>
        <v>2</v>
      </c>
      <c r="AB305" s="25" t="str">
        <f>VLOOKUP(L305,ИНФО!$C$21:$D$24,2,0)</f>
        <v>вакант</v>
      </c>
      <c r="AC305" s="19">
        <f t="shared" si="19"/>
        <v>0</v>
      </c>
      <c r="AD305" s="19" t="str">
        <f>VLOOKUP(N305,ИНФО!$C$26:$D$38,2,0)</f>
        <v>Серпин («Мәңгілік ел жастары – индустрияға!»)</v>
      </c>
      <c r="AE305" s="12" t="str">
        <f>VLOOKUP(B305,ИНФО!$L$4:$T$172,8,0)</f>
        <v>Басқа ВУЗдар</v>
      </c>
      <c r="AF305" s="11" t="s">
        <v>74</v>
      </c>
      <c r="AG305" s="24" t="e">
        <f>VLOOKUP(J305,ИНФО!$Y$5:$AD$413,7,0)</f>
        <v>#REF!</v>
      </c>
    </row>
    <row r="306" spans="1:33" ht="15.75" customHeight="1" x14ac:dyDescent="0.25">
      <c r="A306" s="90">
        <v>303</v>
      </c>
      <c r="B306" s="91" t="s">
        <v>993</v>
      </c>
      <c r="C306" s="92" t="s">
        <v>20</v>
      </c>
      <c r="D306" s="90" t="s">
        <v>260</v>
      </c>
      <c r="E306" s="93"/>
      <c r="F306" s="94"/>
      <c r="G306" s="94"/>
      <c r="H306" s="94" t="s">
        <v>1003</v>
      </c>
      <c r="I306" s="90" t="s">
        <v>130</v>
      </c>
      <c r="J306" s="93" t="s">
        <v>328</v>
      </c>
      <c r="K306" s="94">
        <v>2</v>
      </c>
      <c r="L306" s="98" t="s">
        <v>152</v>
      </c>
      <c r="M306" s="97"/>
      <c r="N306" s="98" t="s">
        <v>149</v>
      </c>
      <c r="O306" s="18" t="str">
        <f>VLOOKUP(B306,ИНФО!$L$4:$T$172,3,0)</f>
        <v>Другие ВУЗы</v>
      </c>
      <c r="P306" s="11" t="s">
        <v>72</v>
      </c>
      <c r="Q306" s="19">
        <f t="shared" si="16"/>
        <v>303</v>
      </c>
      <c r="R306" s="19" t="str">
        <f>VLOOKUP(B306,ИНФО!$L$4:$T$140,6,0)</f>
        <v>Ш. Уәлиханов атындағы Көкшетау мемлекеттік университеті</v>
      </c>
      <c r="S306" s="24" t="s">
        <v>154</v>
      </c>
      <c r="T306" s="13" t="s">
        <v>247</v>
      </c>
      <c r="U306" s="12" t="s">
        <v>260</v>
      </c>
      <c r="V306" s="13" t="s">
        <v>260</v>
      </c>
      <c r="W306" s="19" t="s">
        <v>260</v>
      </c>
      <c r="X306" s="30" t="str">
        <f t="shared" si="17"/>
        <v>Шаденова Лаура Рахымжанқызы</v>
      </c>
      <c r="Y306" s="13" t="str">
        <f>VLOOKUP(J306,ИНФО!$Y$5:$AD$412,6,0)</f>
        <v>Бакалавр</v>
      </c>
      <c r="Z306" s="19" t="str">
        <f>VLOOKUP(J306,ИНФО!$Y$5:$AD$412,5,0)</f>
        <v>7. Техникалық ғылымдар жəне технологиялар</v>
      </c>
      <c r="AA306" s="13">
        <f t="shared" si="18"/>
        <v>2</v>
      </c>
      <c r="AB306" s="25" t="str">
        <f>VLOOKUP(L306,ИНФО!$C$21:$D$24,2,0)</f>
        <v>вакант</v>
      </c>
      <c r="AC306" s="19">
        <f t="shared" si="19"/>
        <v>0</v>
      </c>
      <c r="AD306" s="19" t="str">
        <f>VLOOKUP(N306,ИНФО!$C$26:$D$38,2,0)</f>
        <v>Серпин («Мәңгілік ел жастары – индустрияға!»)</v>
      </c>
      <c r="AE306" s="12" t="str">
        <f>VLOOKUP(B306,ИНФО!$L$4:$T$172,8,0)</f>
        <v>Басқа ВУЗдар</v>
      </c>
      <c r="AF306" s="11" t="s">
        <v>74</v>
      </c>
      <c r="AG306" s="24" t="e">
        <f>VLOOKUP(J306,ИНФО!$Y$5:$AD$413,7,0)</f>
        <v>#REF!</v>
      </c>
    </row>
    <row r="307" spans="1:33" ht="15.75" customHeight="1" x14ac:dyDescent="0.25">
      <c r="A307" s="90">
        <v>304</v>
      </c>
      <c r="B307" s="91" t="s">
        <v>993</v>
      </c>
      <c r="C307" s="92" t="s">
        <v>20</v>
      </c>
      <c r="D307" s="90" t="s">
        <v>260</v>
      </c>
      <c r="E307" s="93"/>
      <c r="F307" s="94"/>
      <c r="G307" s="94"/>
      <c r="H307" s="94" t="s">
        <v>1004</v>
      </c>
      <c r="I307" s="90" t="s">
        <v>132</v>
      </c>
      <c r="J307" s="93" t="s">
        <v>680</v>
      </c>
      <c r="K307" s="94" t="s">
        <v>1005</v>
      </c>
      <c r="L307" s="98" t="s">
        <v>152</v>
      </c>
      <c r="M307" s="97"/>
      <c r="N307" s="98" t="s">
        <v>145</v>
      </c>
      <c r="O307" s="18" t="str">
        <f>VLOOKUP(B307,ИНФО!$L$4:$T$172,3,0)</f>
        <v>Другие ВУЗы</v>
      </c>
      <c r="P307" s="11" t="s">
        <v>72</v>
      </c>
      <c r="Q307" s="19">
        <f t="shared" si="16"/>
        <v>304</v>
      </c>
      <c r="R307" s="19" t="str">
        <f>VLOOKUP(B307,ИНФО!$L$4:$T$140,6,0)</f>
        <v>Ш. Уәлиханов атындағы Көкшетау мемлекеттік университеті</v>
      </c>
      <c r="S307" s="24" t="s">
        <v>154</v>
      </c>
      <c r="T307" s="13" t="s">
        <v>346</v>
      </c>
      <c r="U307" s="12" t="s">
        <v>260</v>
      </c>
      <c r="V307" s="13" t="s">
        <v>260</v>
      </c>
      <c r="W307" s="19" t="s">
        <v>260</v>
      </c>
      <c r="X307" s="30" t="str">
        <f t="shared" si="17"/>
        <v>Раманқұл Лаура Нұрлыбекқызы</v>
      </c>
      <c r="Y307" s="13" t="str">
        <f>VLOOKUP(J307,ИНФО!$Y$5:$AD$412,6,0)</f>
        <v>Бакалавр</v>
      </c>
      <c r="Z307" s="19" t="str">
        <f>VLOOKUP(J307,ИНФО!$Y$5:$AD$412,5,0)</f>
        <v>9. Қызмет көрсету</v>
      </c>
      <c r="AA307" s="13" t="str">
        <f t="shared" si="18"/>
        <v>2 сокращ</v>
      </c>
      <c r="AB307" s="25" t="str">
        <f>VLOOKUP(L307,ИНФО!$C$21:$D$24,2,0)</f>
        <v>вакант</v>
      </c>
      <c r="AC307" s="19">
        <f t="shared" si="19"/>
        <v>0</v>
      </c>
      <c r="AD307" s="19" t="str">
        <f>VLOOKUP(N307,ИНФО!$C$26:$D$38,2,0)</f>
        <v>Жай</v>
      </c>
      <c r="AE307" s="12" t="str">
        <f>VLOOKUP(B307,ИНФО!$L$4:$T$172,8,0)</f>
        <v>Басқа ВУЗдар</v>
      </c>
      <c r="AF307" s="11" t="s">
        <v>74</v>
      </c>
      <c r="AG307" s="24" t="e">
        <f>VLOOKUP(J307,ИНФО!$Y$5:$AD$413,7,0)</f>
        <v>#REF!</v>
      </c>
    </row>
    <row r="308" spans="1:33" ht="15.75" customHeight="1" x14ac:dyDescent="0.25">
      <c r="A308" s="90">
        <v>305</v>
      </c>
      <c r="B308" s="91" t="s">
        <v>993</v>
      </c>
      <c r="C308" s="92" t="s">
        <v>20</v>
      </c>
      <c r="D308" s="90" t="s">
        <v>260</v>
      </c>
      <c r="E308" s="93"/>
      <c r="F308" s="94"/>
      <c r="G308" s="94"/>
      <c r="H308" s="94" t="s">
        <v>1006</v>
      </c>
      <c r="I308" s="90" t="s">
        <v>124</v>
      </c>
      <c r="J308" s="93" t="s">
        <v>677</v>
      </c>
      <c r="K308" s="94">
        <v>2</v>
      </c>
      <c r="L308" s="98" t="s">
        <v>152</v>
      </c>
      <c r="M308" s="97"/>
      <c r="N308" s="98" t="s">
        <v>149</v>
      </c>
      <c r="O308" s="18" t="str">
        <f>VLOOKUP(B308,ИНФО!$L$4:$T$172,3,0)</f>
        <v>Другие ВУЗы</v>
      </c>
      <c r="P308" s="11" t="s">
        <v>72</v>
      </c>
      <c r="Q308" s="19">
        <f t="shared" si="16"/>
        <v>305</v>
      </c>
      <c r="R308" s="19" t="str">
        <f>VLOOKUP(B308,ИНФО!$L$4:$T$140,6,0)</f>
        <v>Ш. Уәлиханов атындағы Көкшетау мемлекеттік университеті</v>
      </c>
      <c r="S308" s="24" t="s">
        <v>154</v>
      </c>
      <c r="T308" s="13" t="s">
        <v>112</v>
      </c>
      <c r="U308" s="12" t="s">
        <v>260</v>
      </c>
      <c r="V308" s="13" t="s">
        <v>260</v>
      </c>
      <c r="W308" s="19" t="s">
        <v>260</v>
      </c>
      <c r="X308" s="30" t="str">
        <f t="shared" si="17"/>
        <v>Әжіхан Әсем Сержанқызы</v>
      </c>
      <c r="Y308" s="13" t="str">
        <f>VLOOKUP(J308,ИНФО!$Y$5:$AD$412,6,0)</f>
        <v>Бакалавр</v>
      </c>
      <c r="Z308" s="19" t="str">
        <f>VLOOKUP(J308,ИНФО!$Y$5:$AD$412,5,0)</f>
        <v>1. Білім</v>
      </c>
      <c r="AA308" s="13">
        <f t="shared" si="18"/>
        <v>2</v>
      </c>
      <c r="AB308" s="25" t="str">
        <f>VLOOKUP(L308,ИНФО!$C$21:$D$24,2,0)</f>
        <v>вакант</v>
      </c>
      <c r="AC308" s="19">
        <f t="shared" si="19"/>
        <v>0</v>
      </c>
      <c r="AD308" s="19" t="str">
        <f>VLOOKUP(N308,ИНФО!$C$26:$D$38,2,0)</f>
        <v>Серпин («Мәңгілік ел жастары – индустрияға!»)</v>
      </c>
      <c r="AE308" s="12" t="str">
        <f>VLOOKUP(B308,ИНФО!$L$4:$T$172,8,0)</f>
        <v>Басқа ВУЗдар</v>
      </c>
      <c r="AF308" s="11" t="s">
        <v>74</v>
      </c>
      <c r="AG308" s="24" t="e">
        <f>VLOOKUP(J308,ИНФО!$Y$5:$AD$413,7,0)</f>
        <v>#REF!</v>
      </c>
    </row>
    <row r="309" spans="1:33" ht="15.75" hidden="1" customHeight="1" x14ac:dyDescent="0.3">
      <c r="A309" s="90">
        <v>306</v>
      </c>
      <c r="B309" s="91" t="s">
        <v>993</v>
      </c>
      <c r="C309" s="92" t="s">
        <v>20</v>
      </c>
      <c r="D309" s="90" t="s">
        <v>260</v>
      </c>
      <c r="E309" s="93"/>
      <c r="F309" s="94"/>
      <c r="G309" s="94"/>
      <c r="H309" s="94" t="s">
        <v>1007</v>
      </c>
      <c r="I309" s="90" t="s">
        <v>370</v>
      </c>
      <c r="J309" s="93" t="s">
        <v>371</v>
      </c>
      <c r="K309" s="94">
        <v>1</v>
      </c>
      <c r="L309" s="98" t="s">
        <v>152</v>
      </c>
      <c r="M309" s="97"/>
      <c r="N309" s="98" t="s">
        <v>145</v>
      </c>
      <c r="O309" s="18" t="str">
        <f>VLOOKUP(B309,ИНФО!$L$4:$T$172,3,0)</f>
        <v>Другие ВУЗы</v>
      </c>
      <c r="P309" s="11" t="s">
        <v>72</v>
      </c>
      <c r="Q309" s="31">
        <f t="shared" si="16"/>
        <v>306</v>
      </c>
      <c r="R309" s="19" t="str">
        <f>VLOOKUP(B309,ИНФО!$L$4:$T$140,6,0)</f>
        <v>Ш. Уәлиханов атындағы Көкшетау мемлекеттік университеті</v>
      </c>
      <c r="S309" s="24" t="s">
        <v>154</v>
      </c>
      <c r="T309" s="13" t="s">
        <v>372</v>
      </c>
      <c r="U309" s="19" t="s">
        <v>260</v>
      </c>
      <c r="V309" s="13" t="s">
        <v>260</v>
      </c>
      <c r="W309" s="19" t="s">
        <v>260</v>
      </c>
      <c r="X309" s="30" t="str">
        <f t="shared" si="17"/>
        <v>Сираж Миргүл Мерекеқызы</v>
      </c>
      <c r="Y309" s="13" t="e">
        <f>VLOOKUP(J309,ИНФО!$Y$5:$AD$412,6,0)</f>
        <v>#N/A</v>
      </c>
      <c r="Z309" s="19" t="e">
        <f>VLOOKUP(J309,ИНФО!$Y$5:$AD$412,5,0)</f>
        <v>#N/A</v>
      </c>
      <c r="AA309" s="13">
        <f t="shared" si="18"/>
        <v>1</v>
      </c>
      <c r="AB309" s="25" t="str">
        <f>VLOOKUP(L309,ИНФО!$C$21:$D$24,2,0)</f>
        <v>вакант</v>
      </c>
      <c r="AC309" s="19">
        <f t="shared" si="19"/>
        <v>0</v>
      </c>
      <c r="AD309" s="19" t="str">
        <f>VLOOKUP(N309,ИНФО!$C$26:$D$38,2,0)</f>
        <v>Жай</v>
      </c>
      <c r="AE309" s="12" t="str">
        <f>VLOOKUP(B309,ИНФО!$L$4:$T$172,8,0)</f>
        <v>Басқа ВУЗдар</v>
      </c>
      <c r="AF309" s="11" t="s">
        <v>74</v>
      </c>
      <c r="AG309" s="24" t="e">
        <f>VLOOKUP(J309,ИНФО!$Y$5:$AD$413,7,0)</f>
        <v>#N/A</v>
      </c>
    </row>
    <row r="310" spans="1:33" ht="15.75" hidden="1" customHeight="1" x14ac:dyDescent="0.3">
      <c r="A310" s="90">
        <v>307</v>
      </c>
      <c r="B310" s="91" t="s">
        <v>993</v>
      </c>
      <c r="C310" s="92" t="s">
        <v>20</v>
      </c>
      <c r="D310" s="90" t="s">
        <v>260</v>
      </c>
      <c r="E310" s="93"/>
      <c r="F310" s="94"/>
      <c r="G310" s="94"/>
      <c r="H310" s="94" t="s">
        <v>1008</v>
      </c>
      <c r="I310" s="90" t="s">
        <v>261</v>
      </c>
      <c r="J310" s="93" t="s">
        <v>655</v>
      </c>
      <c r="K310" s="94">
        <v>1</v>
      </c>
      <c r="L310" s="98" t="s">
        <v>152</v>
      </c>
      <c r="M310" s="97"/>
      <c r="N310" s="98" t="s">
        <v>307</v>
      </c>
      <c r="O310" s="18" t="str">
        <f>VLOOKUP(B310,ИНФО!$L$4:$T$172,3,0)</f>
        <v>Другие ВУЗы</v>
      </c>
      <c r="P310" s="11" t="s">
        <v>72</v>
      </c>
      <c r="Q310" s="31">
        <f t="shared" si="16"/>
        <v>307</v>
      </c>
      <c r="R310" s="19" t="str">
        <f>VLOOKUP(B310,ИНФО!$L$4:$T$140,6,0)</f>
        <v>Ш. Уәлиханов атындағы Көкшетау мемлекеттік университеті</v>
      </c>
      <c r="S310" s="24" t="s">
        <v>154</v>
      </c>
      <c r="T310" s="13" t="s">
        <v>335</v>
      </c>
      <c r="U310" s="19" t="s">
        <v>260</v>
      </c>
      <c r="V310" s="13" t="s">
        <v>260</v>
      </c>
      <c r="W310" s="19" t="s">
        <v>260</v>
      </c>
      <c r="X310" s="30" t="str">
        <f t="shared" si="17"/>
        <v>Нәкиев Нұрғиса Серікұлы</v>
      </c>
      <c r="Y310" s="13" t="e">
        <f>VLOOKUP(J310,ИНФО!$Y$5:$AD$412,6,0)</f>
        <v>#N/A</v>
      </c>
      <c r="Z310" s="19" t="e">
        <f>VLOOKUP(J310,ИНФО!$Y$5:$AD$412,5,0)</f>
        <v>#N/A</v>
      </c>
      <c r="AA310" s="13">
        <f t="shared" si="18"/>
        <v>1</v>
      </c>
      <c r="AB310" s="25" t="str">
        <f>VLOOKUP(L310,ИНФО!$C$21:$D$24,2,0)</f>
        <v>вакант</v>
      </c>
      <c r="AC310" s="19">
        <f t="shared" si="19"/>
        <v>0</v>
      </c>
      <c r="AD310" s="19" t="str">
        <f>VLOOKUP(N310,ИНФО!$C$26:$D$38,2,0)</f>
        <v>А/Ш  квотасы</v>
      </c>
      <c r="AE310" s="12" t="str">
        <f>VLOOKUP(B310,ИНФО!$L$4:$T$172,8,0)</f>
        <v>Басқа ВУЗдар</v>
      </c>
      <c r="AF310" s="11" t="s">
        <v>74</v>
      </c>
      <c r="AG310" s="24" t="e">
        <f>VLOOKUP(J310,ИНФО!$Y$5:$AD$413,7,0)</f>
        <v>#N/A</v>
      </c>
    </row>
    <row r="311" spans="1:33" ht="15.75" hidden="1" customHeight="1" x14ac:dyDescent="0.3">
      <c r="A311" s="90">
        <v>308</v>
      </c>
      <c r="B311" s="91" t="s">
        <v>993</v>
      </c>
      <c r="C311" s="92" t="s">
        <v>20</v>
      </c>
      <c r="D311" s="90" t="s">
        <v>260</v>
      </c>
      <c r="E311" s="93"/>
      <c r="F311" s="94"/>
      <c r="G311" s="94"/>
      <c r="H311" s="94" t="s">
        <v>1009</v>
      </c>
      <c r="I311" s="90" t="s">
        <v>261</v>
      </c>
      <c r="J311" s="93" t="s">
        <v>652</v>
      </c>
      <c r="K311" s="94" t="s">
        <v>1010</v>
      </c>
      <c r="L311" s="98" t="s">
        <v>152</v>
      </c>
      <c r="M311" s="97"/>
      <c r="N311" s="98" t="s">
        <v>145</v>
      </c>
      <c r="O311" s="18" t="str">
        <f>VLOOKUP(B311,ИНФО!$L$4:$T$172,3,0)</f>
        <v>Другие ВУЗы</v>
      </c>
      <c r="P311" s="11" t="s">
        <v>72</v>
      </c>
      <c r="Q311" s="31">
        <f t="shared" si="16"/>
        <v>308</v>
      </c>
      <c r="R311" s="19" t="str">
        <f>VLOOKUP(B311,ИНФО!$L$4:$T$140,6,0)</f>
        <v>Ш. Уәлиханов атындағы Көкшетау мемлекеттік университеті</v>
      </c>
      <c r="S311" s="24" t="s">
        <v>154</v>
      </c>
      <c r="T311" s="13" t="s">
        <v>1011</v>
      </c>
      <c r="U311" s="19" t="s">
        <v>260</v>
      </c>
      <c r="V311" s="13" t="s">
        <v>260</v>
      </c>
      <c r="W311" s="19" t="s">
        <v>260</v>
      </c>
      <c r="X311" s="30" t="str">
        <f t="shared" si="17"/>
        <v>Әблекей Лаура Саятбекқызы</v>
      </c>
      <c r="Y311" s="13" t="e">
        <f>VLOOKUP(J311,ИНФО!$Y$5:$AD$412,6,0)</f>
        <v>#N/A</v>
      </c>
      <c r="Z311" s="19" t="e">
        <f>VLOOKUP(J311,ИНФО!$Y$5:$AD$412,5,0)</f>
        <v>#N/A</v>
      </c>
      <c r="AA311" s="13" t="str">
        <f t="shared" si="18"/>
        <v>1 сокращ</v>
      </c>
      <c r="AB311" s="25" t="str">
        <f>VLOOKUP(L311,ИНФО!$C$21:$D$24,2,0)</f>
        <v>вакант</v>
      </c>
      <c r="AC311" s="19">
        <f t="shared" si="19"/>
        <v>0</v>
      </c>
      <c r="AD311" s="19" t="str">
        <f>VLOOKUP(N311,ИНФО!$C$26:$D$38,2,0)</f>
        <v>Жай</v>
      </c>
      <c r="AE311" s="12" t="str">
        <f>VLOOKUP(B311,ИНФО!$L$4:$T$172,8,0)</f>
        <v>Басқа ВУЗдар</v>
      </c>
      <c r="AF311" s="11" t="s">
        <v>74</v>
      </c>
      <c r="AG311" s="24" t="e">
        <f>VLOOKUP(J311,ИНФО!$Y$5:$AD$413,7,0)</f>
        <v>#N/A</v>
      </c>
    </row>
    <row r="312" spans="1:33" ht="15.75" hidden="1" customHeight="1" x14ac:dyDescent="0.3">
      <c r="A312" s="90">
        <v>309</v>
      </c>
      <c r="B312" s="91" t="s">
        <v>993</v>
      </c>
      <c r="C312" s="92" t="s">
        <v>20</v>
      </c>
      <c r="D312" s="90" t="s">
        <v>260</v>
      </c>
      <c r="E312" s="93"/>
      <c r="F312" s="94"/>
      <c r="G312" s="94"/>
      <c r="H312" s="94" t="s">
        <v>1012</v>
      </c>
      <c r="I312" s="90" t="s">
        <v>370</v>
      </c>
      <c r="J312" s="93" t="s">
        <v>426</v>
      </c>
      <c r="K312" s="94">
        <v>1</v>
      </c>
      <c r="L312" s="98" t="s">
        <v>152</v>
      </c>
      <c r="M312" s="97"/>
      <c r="N312" s="98" t="s">
        <v>149</v>
      </c>
      <c r="O312" s="18" t="str">
        <f>VLOOKUP(B312,ИНФО!$L$4:$T$172,3,0)</f>
        <v>Другие ВУЗы</v>
      </c>
      <c r="P312" s="11" t="s">
        <v>72</v>
      </c>
      <c r="Q312" s="31">
        <f t="shared" si="16"/>
        <v>309</v>
      </c>
      <c r="R312" s="19" t="str">
        <f>VLOOKUP(B312,ИНФО!$L$4:$T$140,6,0)</f>
        <v>Ш. Уәлиханов атындағы Көкшетау мемлекеттік университеті</v>
      </c>
      <c r="S312" s="24" t="s">
        <v>154</v>
      </c>
      <c r="T312" s="13" t="s">
        <v>427</v>
      </c>
      <c r="U312" s="19" t="s">
        <v>260</v>
      </c>
      <c r="V312" s="13" t="s">
        <v>260</v>
      </c>
      <c r="W312" s="19" t="s">
        <v>260</v>
      </c>
      <c r="X312" s="30" t="str">
        <f t="shared" si="17"/>
        <v>Қарсыбай Аружан Бағланқызы</v>
      </c>
      <c r="Y312" s="13" t="e">
        <f>VLOOKUP(J312,ИНФО!$Y$5:$AD$412,6,0)</f>
        <v>#N/A</v>
      </c>
      <c r="Z312" s="19" t="e">
        <f>VLOOKUP(J312,ИНФО!$Y$5:$AD$412,5,0)</f>
        <v>#N/A</v>
      </c>
      <c r="AA312" s="13">
        <f t="shared" si="18"/>
        <v>1</v>
      </c>
      <c r="AB312" s="25" t="str">
        <f>VLOOKUP(L312,ИНФО!$C$21:$D$24,2,0)</f>
        <v>вакант</v>
      </c>
      <c r="AC312" s="19">
        <f t="shared" si="19"/>
        <v>0</v>
      </c>
      <c r="AD312" s="19" t="str">
        <f>VLOOKUP(N312,ИНФО!$C$26:$D$38,2,0)</f>
        <v>Серпин («Мәңгілік ел жастары – индустрияға!»)</v>
      </c>
      <c r="AE312" s="12" t="str">
        <f>VLOOKUP(B312,ИНФО!$L$4:$T$172,8,0)</f>
        <v>Басқа ВУЗдар</v>
      </c>
      <c r="AF312" s="11" t="s">
        <v>74</v>
      </c>
      <c r="AG312" s="24" t="e">
        <f>VLOOKUP(J312,ИНФО!$Y$5:$AD$413,7,0)</f>
        <v>#N/A</v>
      </c>
    </row>
    <row r="313" spans="1:33" ht="15.75" hidden="1" customHeight="1" x14ac:dyDescent="0.3">
      <c r="A313" s="90">
        <v>310</v>
      </c>
      <c r="B313" s="91" t="s">
        <v>993</v>
      </c>
      <c r="C313" s="92" t="s">
        <v>20</v>
      </c>
      <c r="D313" s="90" t="s">
        <v>260</v>
      </c>
      <c r="E313" s="93"/>
      <c r="F313" s="94"/>
      <c r="G313" s="94"/>
      <c r="H313" s="94" t="s">
        <v>1013</v>
      </c>
      <c r="I313" s="90" t="s">
        <v>261</v>
      </c>
      <c r="J313" s="93" t="s">
        <v>539</v>
      </c>
      <c r="K313" s="94">
        <v>1</v>
      </c>
      <c r="L313" s="98" t="s">
        <v>152</v>
      </c>
      <c r="M313" s="97"/>
      <c r="N313" s="98" t="s">
        <v>149</v>
      </c>
      <c r="O313" s="18" t="str">
        <f>VLOOKUP(B313,ИНФО!$L$4:$T$172,3,0)</f>
        <v>Другие ВУЗы</v>
      </c>
      <c r="P313" s="11" t="s">
        <v>72</v>
      </c>
      <c r="Q313" s="31">
        <f t="shared" si="16"/>
        <v>310</v>
      </c>
      <c r="R313" s="19" t="str">
        <f>VLOOKUP(B313,ИНФО!$L$4:$T$140,6,0)</f>
        <v>Ш. Уәлиханов атындағы Көкшетау мемлекеттік университеті</v>
      </c>
      <c r="S313" s="24" t="s">
        <v>154</v>
      </c>
      <c r="T313" s="13" t="s">
        <v>335</v>
      </c>
      <c r="U313" s="19" t="s">
        <v>260</v>
      </c>
      <c r="V313" s="13" t="s">
        <v>260</v>
      </c>
      <c r="W313" s="19" t="s">
        <v>260</v>
      </c>
      <c r="X313" s="30" t="str">
        <f t="shared" si="17"/>
        <v>Айтжанова Арай Арманқызы</v>
      </c>
      <c r="Y313" s="13" t="e">
        <f>VLOOKUP(J313,ИНФО!$Y$5:$AD$412,6,0)</f>
        <v>#N/A</v>
      </c>
      <c r="Z313" s="19" t="e">
        <f>VLOOKUP(J313,ИНФО!$Y$5:$AD$412,5,0)</f>
        <v>#N/A</v>
      </c>
      <c r="AA313" s="13">
        <f t="shared" si="18"/>
        <v>1</v>
      </c>
      <c r="AB313" s="25" t="str">
        <f>VLOOKUP(L313,ИНФО!$C$21:$D$24,2,0)</f>
        <v>вакант</v>
      </c>
      <c r="AC313" s="19">
        <f t="shared" si="19"/>
        <v>0</v>
      </c>
      <c r="AD313" s="19" t="str">
        <f>VLOOKUP(N313,ИНФО!$C$26:$D$38,2,0)</f>
        <v>Серпин («Мәңгілік ел жастары – индустрияға!»)</v>
      </c>
      <c r="AE313" s="12" t="str">
        <f>VLOOKUP(B313,ИНФО!$L$4:$T$172,8,0)</f>
        <v>Басқа ВУЗдар</v>
      </c>
      <c r="AF313" s="11" t="s">
        <v>74</v>
      </c>
      <c r="AG313" s="24" t="e">
        <f>VLOOKUP(J313,ИНФО!$Y$5:$AD$413,7,0)</f>
        <v>#N/A</v>
      </c>
    </row>
    <row r="314" spans="1:33" ht="15.75" hidden="1" customHeight="1" x14ac:dyDescent="0.3">
      <c r="A314" s="90">
        <v>311</v>
      </c>
      <c r="B314" s="91" t="s">
        <v>993</v>
      </c>
      <c r="C314" s="92" t="s">
        <v>20</v>
      </c>
      <c r="D314" s="90" t="s">
        <v>260</v>
      </c>
      <c r="E314" s="93"/>
      <c r="F314" s="94"/>
      <c r="G314" s="94"/>
      <c r="H314" s="94" t="s">
        <v>1014</v>
      </c>
      <c r="I314" s="90" t="s">
        <v>261</v>
      </c>
      <c r="J314" s="93" t="s">
        <v>570</v>
      </c>
      <c r="K314" s="94">
        <v>1</v>
      </c>
      <c r="L314" s="98" t="s">
        <v>152</v>
      </c>
      <c r="M314" s="97"/>
      <c r="N314" s="98" t="s">
        <v>149</v>
      </c>
      <c r="O314" s="18" t="str">
        <f>VLOOKUP(B314,ИНФО!$L$4:$T$172,3,0)</f>
        <v>Другие ВУЗы</v>
      </c>
      <c r="P314" s="11" t="s">
        <v>72</v>
      </c>
      <c r="Q314" s="31">
        <f t="shared" si="16"/>
        <v>311</v>
      </c>
      <c r="R314" s="19" t="str">
        <f>VLOOKUP(B314,ИНФО!$L$4:$T$140,6,0)</f>
        <v>Ш. Уәлиханов атындағы Көкшетау мемлекеттік университеті</v>
      </c>
      <c r="S314" s="24" t="s">
        <v>154</v>
      </c>
      <c r="T314" s="13" t="s">
        <v>571</v>
      </c>
      <c r="U314" s="19" t="s">
        <v>260</v>
      </c>
      <c r="V314" s="13" t="s">
        <v>260</v>
      </c>
      <c r="W314" s="19" t="s">
        <v>260</v>
      </c>
      <c r="X314" s="30" t="str">
        <f t="shared" si="17"/>
        <v>Сағашұлы Абзал</v>
      </c>
      <c r="Y314" s="13" t="e">
        <f>VLOOKUP(J314,ИНФО!$Y$5:$AD$412,6,0)</f>
        <v>#N/A</v>
      </c>
      <c r="Z314" s="19" t="e">
        <f>VLOOKUP(J314,ИНФО!$Y$5:$AD$412,5,0)</f>
        <v>#N/A</v>
      </c>
      <c r="AA314" s="13">
        <f t="shared" si="18"/>
        <v>1</v>
      </c>
      <c r="AB314" s="25" t="str">
        <f>VLOOKUP(L314,ИНФО!$C$21:$D$24,2,0)</f>
        <v>вакант</v>
      </c>
      <c r="AC314" s="19">
        <f t="shared" si="19"/>
        <v>0</v>
      </c>
      <c r="AD314" s="19" t="str">
        <f>VLOOKUP(N314,ИНФО!$C$26:$D$38,2,0)</f>
        <v>Серпин («Мәңгілік ел жастары – индустрияға!»)</v>
      </c>
      <c r="AE314" s="12" t="str">
        <f>VLOOKUP(B314,ИНФО!$L$4:$T$172,8,0)</f>
        <v>Басқа ВУЗдар</v>
      </c>
      <c r="AF314" s="11" t="s">
        <v>74</v>
      </c>
      <c r="AG314" s="24" t="e">
        <f>VLOOKUP(J314,ИНФО!$Y$5:$AD$413,7,0)</f>
        <v>#N/A</v>
      </c>
    </row>
    <row r="315" spans="1:33" ht="15.75" hidden="1" customHeight="1" x14ac:dyDescent="0.3">
      <c r="A315" s="90">
        <v>312</v>
      </c>
      <c r="B315" s="91" t="s">
        <v>993</v>
      </c>
      <c r="C315" s="92" t="s">
        <v>20</v>
      </c>
      <c r="D315" s="90" t="s">
        <v>260</v>
      </c>
      <c r="E315" s="93"/>
      <c r="F315" s="94"/>
      <c r="G315" s="94"/>
      <c r="H315" s="94" t="s">
        <v>1015</v>
      </c>
      <c r="I315" s="90" t="s">
        <v>261</v>
      </c>
      <c r="J315" s="93" t="s">
        <v>666</v>
      </c>
      <c r="K315" s="94">
        <v>1</v>
      </c>
      <c r="L315" s="98" t="s">
        <v>152</v>
      </c>
      <c r="M315" s="97"/>
      <c r="N315" s="98" t="s">
        <v>149</v>
      </c>
      <c r="O315" s="18" t="str">
        <f>VLOOKUP(B315,ИНФО!$L$4:$T$172,3,0)</f>
        <v>Другие ВУЗы</v>
      </c>
      <c r="P315" s="11" t="s">
        <v>72</v>
      </c>
      <c r="Q315" s="31">
        <f t="shared" si="16"/>
        <v>312</v>
      </c>
      <c r="R315" s="19" t="str">
        <f>VLOOKUP(B315,ИНФО!$L$4:$T$140,6,0)</f>
        <v>Ш. Уәлиханов атындағы Көкшетау мемлекеттік университеті</v>
      </c>
      <c r="S315" s="24" t="s">
        <v>154</v>
      </c>
      <c r="T315" s="13" t="s">
        <v>700</v>
      </c>
      <c r="U315" s="19" t="s">
        <v>260</v>
      </c>
      <c r="V315" s="13" t="s">
        <v>260</v>
      </c>
      <c r="W315" s="19" t="s">
        <v>260</v>
      </c>
      <c r="X315" s="30" t="str">
        <f t="shared" si="17"/>
        <v>Әзім Бақкелді Тұрмаханұлы</v>
      </c>
      <c r="Y315" s="13" t="e">
        <f>VLOOKUP(J315,ИНФО!$Y$5:$AD$412,6,0)</f>
        <v>#N/A</v>
      </c>
      <c r="Z315" s="19" t="e">
        <f>VLOOKUP(J315,ИНФО!$Y$5:$AD$412,5,0)</f>
        <v>#N/A</v>
      </c>
      <c r="AA315" s="13">
        <f t="shared" si="18"/>
        <v>1</v>
      </c>
      <c r="AB315" s="25" t="str">
        <f>VLOOKUP(L315,ИНФО!$C$21:$D$24,2,0)</f>
        <v>вакант</v>
      </c>
      <c r="AC315" s="19">
        <f t="shared" si="19"/>
        <v>0</v>
      </c>
      <c r="AD315" s="19" t="str">
        <f>VLOOKUP(N315,ИНФО!$C$26:$D$38,2,0)</f>
        <v>Серпин («Мәңгілік ел жастары – индустрияға!»)</v>
      </c>
      <c r="AE315" s="12" t="str">
        <f>VLOOKUP(B315,ИНФО!$L$4:$T$172,8,0)</f>
        <v>Басқа ВУЗдар</v>
      </c>
      <c r="AF315" s="11" t="s">
        <v>74</v>
      </c>
      <c r="AG315" s="24" t="e">
        <f>VLOOKUP(J315,ИНФО!$Y$5:$AD$413,7,0)</f>
        <v>#N/A</v>
      </c>
    </row>
    <row r="316" spans="1:33" ht="15.75" hidden="1" customHeight="1" x14ac:dyDescent="0.3">
      <c r="A316" s="90">
        <v>313</v>
      </c>
      <c r="B316" s="91" t="s">
        <v>993</v>
      </c>
      <c r="C316" s="92" t="s">
        <v>20</v>
      </c>
      <c r="D316" s="90" t="s">
        <v>260</v>
      </c>
      <c r="E316" s="93"/>
      <c r="F316" s="94"/>
      <c r="G316" s="94"/>
      <c r="H316" s="94" t="s">
        <v>1016</v>
      </c>
      <c r="I316" s="90" t="s">
        <v>261</v>
      </c>
      <c r="J316" s="93" t="s">
        <v>666</v>
      </c>
      <c r="K316" s="94">
        <v>1</v>
      </c>
      <c r="L316" s="98" t="s">
        <v>152</v>
      </c>
      <c r="M316" s="97"/>
      <c r="N316" s="98" t="s">
        <v>149</v>
      </c>
      <c r="O316" s="18" t="str">
        <f>VLOOKUP(B316,ИНФО!$L$4:$T$172,3,0)</f>
        <v>Другие ВУЗы</v>
      </c>
      <c r="P316" s="11" t="s">
        <v>72</v>
      </c>
      <c r="Q316" s="31">
        <f t="shared" si="16"/>
        <v>313</v>
      </c>
      <c r="R316" s="19" t="str">
        <f>VLOOKUP(B316,ИНФО!$L$4:$T$140,6,0)</f>
        <v>Ш. Уәлиханов атындағы Көкшетау мемлекеттік университеті</v>
      </c>
      <c r="S316" s="24" t="s">
        <v>154</v>
      </c>
      <c r="T316" s="13" t="s">
        <v>700</v>
      </c>
      <c r="U316" s="19" t="s">
        <v>260</v>
      </c>
      <c r="V316" s="13" t="s">
        <v>260</v>
      </c>
      <c r="W316" s="19" t="s">
        <v>260</v>
      </c>
      <c r="X316" s="30" t="str">
        <f t="shared" si="17"/>
        <v>Мейірхан Аружан Бауыржанқызы</v>
      </c>
      <c r="Y316" s="13" t="e">
        <f>VLOOKUP(J316,ИНФО!$Y$5:$AD$412,6,0)</f>
        <v>#N/A</v>
      </c>
      <c r="Z316" s="19" t="e">
        <f>VLOOKUP(J316,ИНФО!$Y$5:$AD$412,5,0)</f>
        <v>#N/A</v>
      </c>
      <c r="AA316" s="13">
        <f t="shared" si="18"/>
        <v>1</v>
      </c>
      <c r="AB316" s="25" t="str">
        <f>VLOOKUP(L316,ИНФО!$C$21:$D$24,2,0)</f>
        <v>вакант</v>
      </c>
      <c r="AC316" s="19">
        <f t="shared" si="19"/>
        <v>0</v>
      </c>
      <c r="AD316" s="19" t="str">
        <f>VLOOKUP(N316,ИНФО!$C$26:$D$38,2,0)</f>
        <v>Серпин («Мәңгілік ел жастары – индустрияға!»)</v>
      </c>
      <c r="AE316" s="12" t="str">
        <f>VLOOKUP(B316,ИНФО!$L$4:$T$172,8,0)</f>
        <v>Басқа ВУЗдар</v>
      </c>
      <c r="AF316" s="11" t="s">
        <v>74</v>
      </c>
      <c r="AG316" s="24" t="e">
        <f>VLOOKUP(J316,ИНФО!$Y$5:$AD$413,7,0)</f>
        <v>#N/A</v>
      </c>
    </row>
    <row r="317" spans="1:33" ht="15.75" hidden="1" customHeight="1" x14ac:dyDescent="0.3">
      <c r="A317" s="90">
        <v>314</v>
      </c>
      <c r="B317" s="91" t="s">
        <v>993</v>
      </c>
      <c r="C317" s="92" t="s">
        <v>20</v>
      </c>
      <c r="D317" s="90" t="s">
        <v>260</v>
      </c>
      <c r="E317" s="93"/>
      <c r="F317" s="94"/>
      <c r="G317" s="94"/>
      <c r="H317" s="94" t="s">
        <v>1017</v>
      </c>
      <c r="I317" s="90" t="s">
        <v>261</v>
      </c>
      <c r="J317" s="93" t="s">
        <v>666</v>
      </c>
      <c r="K317" s="94">
        <v>1</v>
      </c>
      <c r="L317" s="98" t="s">
        <v>152</v>
      </c>
      <c r="M317" s="97"/>
      <c r="N317" s="98" t="s">
        <v>149</v>
      </c>
      <c r="O317" s="18" t="str">
        <f>VLOOKUP(B317,ИНФО!$L$4:$T$172,3,0)</f>
        <v>Другие ВУЗы</v>
      </c>
      <c r="P317" s="11" t="s">
        <v>72</v>
      </c>
      <c r="Q317" s="31">
        <f t="shared" si="16"/>
        <v>314</v>
      </c>
      <c r="R317" s="19" t="str">
        <f>VLOOKUP(B317,ИНФО!$L$4:$T$140,6,0)</f>
        <v>Ш. Уәлиханов атындағы Көкшетау мемлекеттік университеті</v>
      </c>
      <c r="S317" s="24" t="s">
        <v>154</v>
      </c>
      <c r="T317" s="13" t="s">
        <v>700</v>
      </c>
      <c r="U317" s="19" t="s">
        <v>260</v>
      </c>
      <c r="V317" s="13" t="s">
        <v>260</v>
      </c>
      <c r="W317" s="19" t="s">
        <v>260</v>
      </c>
      <c r="X317" s="30" t="str">
        <f t="shared" si="17"/>
        <v>Жақсын Гүлзихра Еркінбекқызы</v>
      </c>
      <c r="Y317" s="13" t="e">
        <f>VLOOKUP(J317,ИНФО!$Y$5:$AD$412,6,0)</f>
        <v>#N/A</v>
      </c>
      <c r="Z317" s="19" t="e">
        <f>VLOOKUP(J317,ИНФО!$Y$5:$AD$412,5,0)</f>
        <v>#N/A</v>
      </c>
      <c r="AA317" s="13">
        <f t="shared" si="18"/>
        <v>1</v>
      </c>
      <c r="AB317" s="25" t="str">
        <f>VLOOKUP(L317,ИНФО!$C$21:$D$24,2,0)</f>
        <v>вакант</v>
      </c>
      <c r="AC317" s="19">
        <f t="shared" si="19"/>
        <v>0</v>
      </c>
      <c r="AD317" s="19" t="str">
        <f>VLOOKUP(N317,ИНФО!$C$26:$D$38,2,0)</f>
        <v>Серпин («Мәңгілік ел жастары – индустрияға!»)</v>
      </c>
      <c r="AE317" s="12" t="str">
        <f>VLOOKUP(B317,ИНФО!$L$4:$T$172,8,0)</f>
        <v>Басқа ВУЗдар</v>
      </c>
      <c r="AF317" s="11" t="s">
        <v>74</v>
      </c>
      <c r="AG317" s="24" t="e">
        <f>VLOOKUP(J317,ИНФО!$Y$5:$AD$413,7,0)</f>
        <v>#N/A</v>
      </c>
    </row>
    <row r="318" spans="1:33" ht="15.75" hidden="1" customHeight="1" x14ac:dyDescent="0.3">
      <c r="A318" s="90">
        <v>315</v>
      </c>
      <c r="B318" s="91" t="s">
        <v>993</v>
      </c>
      <c r="C318" s="92" t="s">
        <v>20</v>
      </c>
      <c r="D318" s="90" t="s">
        <v>260</v>
      </c>
      <c r="E318" s="93"/>
      <c r="F318" s="94"/>
      <c r="G318" s="94"/>
      <c r="H318" s="94" t="s">
        <v>1018</v>
      </c>
      <c r="I318" s="90" t="s">
        <v>370</v>
      </c>
      <c r="J318" s="93" t="s">
        <v>371</v>
      </c>
      <c r="K318" s="94">
        <v>1</v>
      </c>
      <c r="L318" s="98" t="s">
        <v>152</v>
      </c>
      <c r="M318" s="97"/>
      <c r="N318" s="98" t="s">
        <v>145</v>
      </c>
      <c r="O318" s="18" t="str">
        <f>VLOOKUP(B318,ИНФО!$L$4:$T$172,3,0)</f>
        <v>Другие ВУЗы</v>
      </c>
      <c r="P318" s="11" t="s">
        <v>72</v>
      </c>
      <c r="Q318" s="31">
        <f t="shared" si="16"/>
        <v>315</v>
      </c>
      <c r="R318" s="19" t="str">
        <f>VLOOKUP(B318,ИНФО!$L$4:$T$140,6,0)</f>
        <v>Ш. Уәлиханов атындағы Көкшетау мемлекеттік университеті</v>
      </c>
      <c r="S318" s="24" t="s">
        <v>154</v>
      </c>
      <c r="T318" s="13" t="s">
        <v>372</v>
      </c>
      <c r="U318" s="19" t="s">
        <v>260</v>
      </c>
      <c r="V318" s="13" t="s">
        <v>260</v>
      </c>
      <c r="W318" s="19" t="s">
        <v>260</v>
      </c>
      <c r="X318" s="30" t="str">
        <f t="shared" si="17"/>
        <v>Өмірзақ Аягөз Қабиболлақызы</v>
      </c>
      <c r="Y318" s="13" t="e">
        <f>VLOOKUP(J318,ИНФО!$Y$5:$AD$412,6,0)</f>
        <v>#N/A</v>
      </c>
      <c r="Z318" s="19" t="e">
        <f>VLOOKUP(J318,ИНФО!$Y$5:$AD$412,5,0)</f>
        <v>#N/A</v>
      </c>
      <c r="AA318" s="13">
        <f t="shared" si="18"/>
        <v>1</v>
      </c>
      <c r="AB318" s="25" t="str">
        <f>VLOOKUP(L318,ИНФО!$C$21:$D$24,2,0)</f>
        <v>вакант</v>
      </c>
      <c r="AC318" s="19">
        <f t="shared" si="19"/>
        <v>0</v>
      </c>
      <c r="AD318" s="19" t="str">
        <f>VLOOKUP(N318,ИНФО!$C$26:$D$38,2,0)</f>
        <v>Жай</v>
      </c>
      <c r="AE318" s="12" t="str">
        <f>VLOOKUP(B318,ИНФО!$L$4:$T$172,8,0)</f>
        <v>Басқа ВУЗдар</v>
      </c>
      <c r="AF318" s="11" t="s">
        <v>74</v>
      </c>
      <c r="AG318" s="24" t="e">
        <f>VLOOKUP(J318,ИНФО!$Y$5:$AD$413,7,0)</f>
        <v>#N/A</v>
      </c>
    </row>
    <row r="319" spans="1:33" ht="15.75" hidden="1" customHeight="1" x14ac:dyDescent="0.3">
      <c r="A319" s="90">
        <v>316</v>
      </c>
      <c r="B319" s="91" t="s">
        <v>993</v>
      </c>
      <c r="C319" s="92" t="s">
        <v>20</v>
      </c>
      <c r="D319" s="90" t="s">
        <v>260</v>
      </c>
      <c r="E319" s="93"/>
      <c r="F319" s="94"/>
      <c r="G319" s="94"/>
      <c r="H319" s="94" t="s">
        <v>1019</v>
      </c>
      <c r="I319" s="90" t="s">
        <v>250</v>
      </c>
      <c r="J319" s="93" t="s">
        <v>409</v>
      </c>
      <c r="K319" s="94">
        <v>1</v>
      </c>
      <c r="L319" s="98" t="s">
        <v>152</v>
      </c>
      <c r="M319" s="97"/>
      <c r="N319" s="98" t="s">
        <v>145</v>
      </c>
      <c r="O319" s="18" t="str">
        <f>VLOOKUP(B319,ИНФО!$L$4:$T$172,3,0)</f>
        <v>Другие ВУЗы</v>
      </c>
      <c r="P319" s="11" t="s">
        <v>72</v>
      </c>
      <c r="Q319" s="31">
        <f t="shared" si="16"/>
        <v>316</v>
      </c>
      <c r="R319" s="19" t="str">
        <f>VLOOKUP(B319,ИНФО!$L$4:$T$140,6,0)</f>
        <v>Ш. Уәлиханов атындағы Көкшетау мемлекеттік университеті</v>
      </c>
      <c r="S319" s="24" t="s">
        <v>154</v>
      </c>
      <c r="T319" s="13" t="s">
        <v>274</v>
      </c>
      <c r="U319" s="19" t="s">
        <v>260</v>
      </c>
      <c r="V319" s="13" t="s">
        <v>260</v>
      </c>
      <c r="W319" s="19" t="s">
        <v>260</v>
      </c>
      <c r="X319" s="30" t="str">
        <f t="shared" si="17"/>
        <v>Кенжеболат Санжар Сабыржанұлы</v>
      </c>
      <c r="Y319" s="13" t="e">
        <f>VLOOKUP(J319,ИНФО!$Y$5:$AD$412,6,0)</f>
        <v>#N/A</v>
      </c>
      <c r="Z319" s="19" t="e">
        <f>VLOOKUP(J319,ИНФО!$Y$5:$AD$412,5,0)</f>
        <v>#N/A</v>
      </c>
      <c r="AA319" s="13">
        <f t="shared" si="18"/>
        <v>1</v>
      </c>
      <c r="AB319" s="25" t="str">
        <f>VLOOKUP(L319,ИНФО!$C$21:$D$24,2,0)</f>
        <v>вакант</v>
      </c>
      <c r="AC319" s="19">
        <f t="shared" si="19"/>
        <v>0</v>
      </c>
      <c r="AD319" s="19" t="str">
        <f>VLOOKUP(N319,ИНФО!$C$26:$D$38,2,0)</f>
        <v>Жай</v>
      </c>
      <c r="AE319" s="12" t="str">
        <f>VLOOKUP(B319,ИНФО!$L$4:$T$172,8,0)</f>
        <v>Басқа ВУЗдар</v>
      </c>
      <c r="AF319" s="11" t="s">
        <v>74</v>
      </c>
      <c r="AG319" s="24" t="e">
        <f>VLOOKUP(J319,ИНФО!$Y$5:$AD$413,7,0)</f>
        <v>#N/A</v>
      </c>
    </row>
    <row r="320" spans="1:33" ht="15.75" hidden="1" customHeight="1" x14ac:dyDescent="0.3">
      <c r="A320" s="90">
        <v>317</v>
      </c>
      <c r="B320" s="91" t="s">
        <v>993</v>
      </c>
      <c r="C320" s="92" t="s">
        <v>20</v>
      </c>
      <c r="D320" s="90" t="s">
        <v>260</v>
      </c>
      <c r="E320" s="93"/>
      <c r="F320" s="94"/>
      <c r="G320" s="94"/>
      <c r="H320" s="94" t="s">
        <v>1020</v>
      </c>
      <c r="I320" s="90" t="s">
        <v>261</v>
      </c>
      <c r="J320" s="93" t="s">
        <v>334</v>
      </c>
      <c r="K320" s="94">
        <v>1</v>
      </c>
      <c r="L320" s="98" t="s">
        <v>152</v>
      </c>
      <c r="M320" s="97"/>
      <c r="N320" s="98" t="s">
        <v>149</v>
      </c>
      <c r="O320" s="18" t="str">
        <f>VLOOKUP(B320,ИНФО!$L$4:$T$172,3,0)</f>
        <v>Другие ВУЗы</v>
      </c>
      <c r="P320" s="11" t="s">
        <v>72</v>
      </c>
      <c r="Q320" s="31">
        <f t="shared" si="16"/>
        <v>317</v>
      </c>
      <c r="R320" s="19" t="str">
        <f>VLOOKUP(B320,ИНФО!$L$4:$T$140,6,0)</f>
        <v>Ш. Уәлиханов атындағы Көкшетау мемлекеттік университеті</v>
      </c>
      <c r="S320" s="24" t="s">
        <v>154</v>
      </c>
      <c r="T320" s="13" t="s">
        <v>335</v>
      </c>
      <c r="U320" s="19" t="s">
        <v>260</v>
      </c>
      <c r="V320" s="13" t="s">
        <v>260</v>
      </c>
      <c r="W320" s="19" t="s">
        <v>260</v>
      </c>
      <c r="X320" s="30" t="str">
        <f t="shared" si="17"/>
        <v>Толегенов Еламан Берикович</v>
      </c>
      <c r="Y320" s="13" t="e">
        <f>VLOOKUP(J320,ИНФО!$Y$5:$AD$412,6,0)</f>
        <v>#N/A</v>
      </c>
      <c r="Z320" s="19" t="e">
        <f>VLOOKUP(J320,ИНФО!$Y$5:$AD$412,5,0)</f>
        <v>#N/A</v>
      </c>
      <c r="AA320" s="13">
        <f t="shared" si="18"/>
        <v>1</v>
      </c>
      <c r="AB320" s="25" t="str">
        <f>VLOOKUP(L320,ИНФО!$C$21:$D$24,2,0)</f>
        <v>вакант</v>
      </c>
      <c r="AC320" s="19">
        <f t="shared" si="19"/>
        <v>0</v>
      </c>
      <c r="AD320" s="19" t="str">
        <f>VLOOKUP(N320,ИНФО!$C$26:$D$38,2,0)</f>
        <v>Серпин («Мәңгілік ел жастары – индустрияға!»)</v>
      </c>
      <c r="AE320" s="12" t="str">
        <f>VLOOKUP(B320,ИНФО!$L$4:$T$172,8,0)</f>
        <v>Басқа ВУЗдар</v>
      </c>
      <c r="AF320" s="11" t="s">
        <v>74</v>
      </c>
      <c r="AG320" s="24" t="e">
        <f>VLOOKUP(J320,ИНФО!$Y$5:$AD$413,7,0)</f>
        <v>#N/A</v>
      </c>
    </row>
    <row r="321" spans="1:33" ht="15.75" hidden="1" customHeight="1" x14ac:dyDescent="0.3">
      <c r="A321" s="90">
        <v>318</v>
      </c>
      <c r="B321" s="91" t="s">
        <v>993</v>
      </c>
      <c r="C321" s="92" t="s">
        <v>20</v>
      </c>
      <c r="D321" s="90" t="s">
        <v>260</v>
      </c>
      <c r="E321" s="93"/>
      <c r="F321" s="94"/>
      <c r="G321" s="94"/>
      <c r="H321" s="94" t="s">
        <v>1021</v>
      </c>
      <c r="I321" s="90" t="s">
        <v>284</v>
      </c>
      <c r="J321" s="93" t="s">
        <v>285</v>
      </c>
      <c r="K321" s="94">
        <v>1</v>
      </c>
      <c r="L321" s="98" t="s">
        <v>152</v>
      </c>
      <c r="M321" s="97"/>
      <c r="N321" s="98" t="s">
        <v>145</v>
      </c>
      <c r="O321" s="23" t="str">
        <f>VLOOKUP(B321,ИНФО!$L$4:$T$172,3,0)</f>
        <v>Другие ВУЗы</v>
      </c>
      <c r="P321" s="11" t="s">
        <v>72</v>
      </c>
      <c r="Q321" s="24">
        <f t="shared" si="16"/>
        <v>318</v>
      </c>
      <c r="R321" s="24" t="str">
        <f>VLOOKUP(B321,ИНФО!$L$4:$T$140,6,0)</f>
        <v>Ш. Уәлиханов атындағы Көкшетау мемлекеттік университеті</v>
      </c>
      <c r="S321" s="24" t="s">
        <v>154</v>
      </c>
      <c r="T321" s="13" t="s">
        <v>286</v>
      </c>
      <c r="U321" s="24" t="s">
        <v>260</v>
      </c>
      <c r="V321" s="26" t="s">
        <v>260</v>
      </c>
      <c r="W321" s="24" t="s">
        <v>260</v>
      </c>
      <c r="X321" s="24" t="str">
        <f t="shared" si="17"/>
        <v>Еркін Бақытжан Сәкенұлы</v>
      </c>
      <c r="Y321" s="13" t="e">
        <f>VLOOKUP(J321,ИНФО!$Y$5:$AD$412,6,0)</f>
        <v>#N/A</v>
      </c>
      <c r="Z321" s="24" t="e">
        <f>VLOOKUP(J321,ИНФО!$Y$5:$AD$412,5,0)</f>
        <v>#N/A</v>
      </c>
      <c r="AA321" s="26">
        <f t="shared" si="18"/>
        <v>1</v>
      </c>
      <c r="AB321" s="25" t="str">
        <f>VLOOKUP(L321,ИНФО!$C$21:$D$24,2,0)</f>
        <v>вакант</v>
      </c>
      <c r="AC321" s="19">
        <f t="shared" si="19"/>
        <v>0</v>
      </c>
      <c r="AD321" s="24" t="str">
        <f>VLOOKUP(N321,ИНФО!$C$26:$D$38,2,0)</f>
        <v>Жай</v>
      </c>
      <c r="AE321" s="25" t="str">
        <f>VLOOKUP(B321,ИНФО!$L$4:$T$172,8,0)</f>
        <v>Басқа ВУЗдар</v>
      </c>
      <c r="AF321" s="11" t="s">
        <v>74</v>
      </c>
      <c r="AG321" s="24" t="e">
        <f>VLOOKUP(J321,ИНФО!$Y$5:$AD$413,7,0)</f>
        <v>#N/A</v>
      </c>
    </row>
    <row r="322" spans="1:33" ht="15.75" hidden="1" customHeight="1" x14ac:dyDescent="0.3">
      <c r="A322" s="90">
        <v>319</v>
      </c>
      <c r="B322" s="91" t="s">
        <v>993</v>
      </c>
      <c r="C322" s="92" t="s">
        <v>20</v>
      </c>
      <c r="D322" s="90" t="s">
        <v>260</v>
      </c>
      <c r="E322" s="93"/>
      <c r="F322" s="94"/>
      <c r="G322" s="94"/>
      <c r="H322" s="94" t="s">
        <v>1022</v>
      </c>
      <c r="I322" s="90" t="s">
        <v>284</v>
      </c>
      <c r="J322" s="93" t="s">
        <v>285</v>
      </c>
      <c r="K322" s="94">
        <v>1</v>
      </c>
      <c r="L322" s="98" t="s">
        <v>152</v>
      </c>
      <c r="M322" s="97"/>
      <c r="N322" s="98" t="s">
        <v>145</v>
      </c>
      <c r="O322" s="18" t="str">
        <f>VLOOKUP(B322,ИНФО!$L$4:$T$172,3,0)</f>
        <v>Другие ВУЗы</v>
      </c>
      <c r="P322" s="11" t="s">
        <v>72</v>
      </c>
      <c r="Q322" s="31">
        <f t="shared" si="16"/>
        <v>319</v>
      </c>
      <c r="R322" s="19" t="str">
        <f>VLOOKUP(B322,ИНФО!$L$4:$T$140,6,0)</f>
        <v>Ш. Уәлиханов атындағы Көкшетау мемлекеттік университеті</v>
      </c>
      <c r="S322" s="24" t="s">
        <v>154</v>
      </c>
      <c r="T322" s="13" t="s">
        <v>286</v>
      </c>
      <c r="U322" s="19" t="s">
        <v>260</v>
      </c>
      <c r="V322" s="13" t="s">
        <v>260</v>
      </c>
      <c r="W322" s="19" t="s">
        <v>260</v>
      </c>
      <c r="X322" s="19" t="str">
        <f t="shared" si="17"/>
        <v>Молдағали Еркебұлан Өмірғалиұлы</v>
      </c>
      <c r="Y322" s="13" t="e">
        <f>VLOOKUP(J322,ИНФО!$Y$5:$AD$412,6,0)</f>
        <v>#N/A</v>
      </c>
      <c r="Z322" s="19" t="e">
        <f>VLOOKUP(J322,ИНФО!$Y$5:$AD$412,5,0)</f>
        <v>#N/A</v>
      </c>
      <c r="AA322" s="32">
        <f t="shared" si="18"/>
        <v>1</v>
      </c>
      <c r="AB322" s="25" t="str">
        <f>VLOOKUP(L322,ИНФО!$C$21:$D$24,2,0)</f>
        <v>вакант</v>
      </c>
      <c r="AC322" s="19">
        <f t="shared" si="19"/>
        <v>0</v>
      </c>
      <c r="AD322" s="19" t="str">
        <f>VLOOKUP(N322,ИНФО!$C$26:$D$38,2,0)</f>
        <v>Жай</v>
      </c>
      <c r="AE322" s="12" t="str">
        <f>VLOOKUP(B322,ИНФО!$L$4:$T$172,8,0)</f>
        <v>Басқа ВУЗдар</v>
      </c>
      <c r="AF322" s="11" t="s">
        <v>74</v>
      </c>
      <c r="AG322" s="24" t="e">
        <f>VLOOKUP(J322,ИНФО!$Y$5:$AD$413,7,0)</f>
        <v>#N/A</v>
      </c>
    </row>
    <row r="323" spans="1:33" ht="15.75" hidden="1" customHeight="1" x14ac:dyDescent="0.3">
      <c r="A323" s="90">
        <v>320</v>
      </c>
      <c r="B323" s="91" t="s">
        <v>1023</v>
      </c>
      <c r="C323" s="92" t="s">
        <v>20</v>
      </c>
      <c r="D323" s="90" t="s">
        <v>260</v>
      </c>
      <c r="E323" s="93"/>
      <c r="F323" s="94"/>
      <c r="G323" s="94"/>
      <c r="H323" s="94" t="s">
        <v>1025</v>
      </c>
      <c r="I323" s="90" t="s">
        <v>370</v>
      </c>
      <c r="J323" s="93" t="s">
        <v>371</v>
      </c>
      <c r="K323" s="94">
        <v>1</v>
      </c>
      <c r="L323" s="98" t="s">
        <v>152</v>
      </c>
      <c r="M323" s="97"/>
      <c r="N323" s="98" t="s">
        <v>145</v>
      </c>
      <c r="O323" s="18" t="str">
        <f>VLOOKUP(B323,ИНФО!$L$4:$T$172,3,0)</f>
        <v>Другие ВУЗы</v>
      </c>
      <c r="P323" s="11" t="s">
        <v>72</v>
      </c>
      <c r="Q323" s="20">
        <f t="shared" si="16"/>
        <v>320</v>
      </c>
      <c r="R323" s="20" t="str">
        <f>VLOOKUP(B323,ИНФО!$L$4:$T$140,6,0)</f>
        <v>І. Жансүгіров атындағы Жетісу мемлекеттік университеті</v>
      </c>
      <c r="S323" s="24" t="s">
        <v>154</v>
      </c>
      <c r="T323" s="13" t="s">
        <v>372</v>
      </c>
      <c r="U323" s="12" t="s">
        <v>260</v>
      </c>
      <c r="V323" s="13" t="s">
        <v>260</v>
      </c>
      <c r="W323" s="20" t="s">
        <v>260</v>
      </c>
      <c r="X323" s="20" t="str">
        <f t="shared" si="17"/>
        <v>Несіпбай Динара Батырбекқызы</v>
      </c>
      <c r="Y323" s="13" t="e">
        <f>VLOOKUP(J323,ИНФО!$Y$5:$AD$412,6,0)</f>
        <v>#N/A</v>
      </c>
      <c r="Z323" s="19" t="e">
        <f>VLOOKUP(J323,ИНФО!$Y$5:$AD$412,5,0)</f>
        <v>#N/A</v>
      </c>
      <c r="AA323" s="13">
        <f t="shared" si="18"/>
        <v>1</v>
      </c>
      <c r="AB323" s="25" t="str">
        <f>VLOOKUP(L323,ИНФО!$C$21:$D$24,2,0)</f>
        <v>вакант</v>
      </c>
      <c r="AC323" s="20">
        <f t="shared" si="19"/>
        <v>0</v>
      </c>
      <c r="AD323" s="19" t="str">
        <f>VLOOKUP(N323,ИНФО!$C$26:$D$38,2,0)</f>
        <v>Жай</v>
      </c>
      <c r="AE323" s="12" t="str">
        <f>VLOOKUP(B323,ИНФО!$L$4:$T$172,8,0)</f>
        <v>Басқа ВУЗдар</v>
      </c>
      <c r="AF323" s="11" t="s">
        <v>74</v>
      </c>
      <c r="AG323" s="24" t="e">
        <f>VLOOKUP(J323,ИНФО!$Y$5:$AD$413,7,0)</f>
        <v>#N/A</v>
      </c>
    </row>
    <row r="324" spans="1:33" ht="15.75" hidden="1" customHeight="1" x14ac:dyDescent="0.3">
      <c r="A324" s="90">
        <v>321</v>
      </c>
      <c r="B324" s="91" t="s">
        <v>1023</v>
      </c>
      <c r="C324" s="92" t="s">
        <v>20</v>
      </c>
      <c r="D324" s="90" t="s">
        <v>260</v>
      </c>
      <c r="E324" s="93"/>
      <c r="F324" s="94"/>
      <c r="G324" s="94"/>
      <c r="H324" s="101" t="s">
        <v>1026</v>
      </c>
      <c r="I324" s="90" t="s">
        <v>370</v>
      </c>
      <c r="J324" s="93" t="s">
        <v>371</v>
      </c>
      <c r="K324" s="94">
        <v>1</v>
      </c>
      <c r="L324" s="98" t="s">
        <v>152</v>
      </c>
      <c r="M324" s="97"/>
      <c r="N324" s="98" t="s">
        <v>145</v>
      </c>
      <c r="O324" s="18" t="str">
        <f>VLOOKUP(B324,ИНФО!$L$4:$T$172,3,0)</f>
        <v>Другие ВУЗы</v>
      </c>
      <c r="P324" s="11" t="s">
        <v>72</v>
      </c>
      <c r="Q324" s="19">
        <f t="shared" ref="Q324:Q387" si="20">A324</f>
        <v>321</v>
      </c>
      <c r="R324" s="20" t="str">
        <f>VLOOKUP(B324,ИНФО!$L$4:$T$140,6,0)</f>
        <v>І. Жансүгіров атындағы Жетісу мемлекеттік университеті</v>
      </c>
      <c r="S324" s="24" t="s">
        <v>154</v>
      </c>
      <c r="T324" s="13" t="s">
        <v>372</v>
      </c>
      <c r="U324" s="12" t="s">
        <v>260</v>
      </c>
      <c r="V324" s="13" t="s">
        <v>260</v>
      </c>
      <c r="W324" s="19" t="s">
        <v>260</v>
      </c>
      <c r="X324" s="19" t="str">
        <f t="shared" ref="X324:X387" si="21">H324</f>
        <v>Оразов Саян Нұрланбекұлы</v>
      </c>
      <c r="Y324" s="13" t="e">
        <f>VLOOKUP(J324,ИНФО!$Y$5:$AD$412,6,0)</f>
        <v>#N/A</v>
      </c>
      <c r="Z324" s="19" t="e">
        <f>VLOOKUP(J324,ИНФО!$Y$5:$AD$412,5,0)</f>
        <v>#N/A</v>
      </c>
      <c r="AA324" s="13">
        <f t="shared" ref="AA324:AA387" si="22">K324</f>
        <v>1</v>
      </c>
      <c r="AB324" s="25" t="str">
        <f>VLOOKUP(L324,ИНФО!$C$21:$D$24,2,0)</f>
        <v>вакант</v>
      </c>
      <c r="AC324" s="19">
        <f t="shared" ref="AC324:AC387" si="23">M324</f>
        <v>0</v>
      </c>
      <c r="AD324" s="19" t="str">
        <f>VLOOKUP(N324,ИНФО!$C$26:$D$38,2,0)</f>
        <v>Жай</v>
      </c>
      <c r="AE324" s="12" t="str">
        <f>VLOOKUP(B324,ИНФО!$L$4:$T$172,8,0)</f>
        <v>Басқа ВУЗдар</v>
      </c>
      <c r="AF324" s="11" t="s">
        <v>74</v>
      </c>
      <c r="AG324" s="24" t="e">
        <f>VLOOKUP(J324,ИНФО!$Y$5:$AD$413,7,0)</f>
        <v>#N/A</v>
      </c>
    </row>
    <row r="325" spans="1:33" ht="15.75" customHeight="1" x14ac:dyDescent="0.25">
      <c r="A325" s="90">
        <v>322</v>
      </c>
      <c r="B325" s="91" t="s">
        <v>1023</v>
      </c>
      <c r="C325" s="92" t="s">
        <v>20</v>
      </c>
      <c r="D325" s="90" t="s">
        <v>260</v>
      </c>
      <c r="E325" s="93"/>
      <c r="F325" s="94"/>
      <c r="G325" s="94"/>
      <c r="H325" s="101" t="s">
        <v>1027</v>
      </c>
      <c r="I325" s="90" t="s">
        <v>124</v>
      </c>
      <c r="J325" s="93" t="s">
        <v>662</v>
      </c>
      <c r="K325" s="94">
        <v>2</v>
      </c>
      <c r="L325" s="98" t="s">
        <v>152</v>
      </c>
      <c r="M325" s="97"/>
      <c r="N325" s="98" t="s">
        <v>145</v>
      </c>
      <c r="O325" s="18" t="str">
        <f>VLOOKUP(B325,ИНФО!$L$4:$T$172,3,0)</f>
        <v>Другие ВУЗы</v>
      </c>
      <c r="P325" s="11" t="s">
        <v>72</v>
      </c>
      <c r="Q325" s="19">
        <f t="shared" si="20"/>
        <v>322</v>
      </c>
      <c r="R325" s="19" t="str">
        <f>VLOOKUP(B325,ИНФО!$L$4:$T$140,6,0)</f>
        <v>І. Жансүгіров атындағы Жетісу мемлекеттік университеті</v>
      </c>
      <c r="S325" s="24" t="s">
        <v>154</v>
      </c>
      <c r="T325" s="13" t="s">
        <v>112</v>
      </c>
      <c r="U325" s="12" t="s">
        <v>260</v>
      </c>
      <c r="V325" s="13" t="s">
        <v>260</v>
      </c>
      <c r="W325" s="19" t="s">
        <v>260</v>
      </c>
      <c r="X325" s="19" t="str">
        <f t="shared" si="21"/>
        <v>Молдабек Гүлім Серікқызы</v>
      </c>
      <c r="Y325" s="13" t="str">
        <f>VLOOKUP(J325,ИНФО!$Y$5:$AD$412,6,0)</f>
        <v>Бакалавр</v>
      </c>
      <c r="Z325" s="19" t="str">
        <f>VLOOKUP(J325,ИНФО!$Y$5:$AD$412,5,0)</f>
        <v>1. Білім</v>
      </c>
      <c r="AA325" s="13">
        <f t="shared" si="22"/>
        <v>2</v>
      </c>
      <c r="AB325" s="25" t="str">
        <f>VLOOKUP(L325,ИНФО!$C$21:$D$24,2,0)</f>
        <v>вакант</v>
      </c>
      <c r="AC325" s="19">
        <f t="shared" si="23"/>
        <v>0</v>
      </c>
      <c r="AD325" s="19" t="str">
        <f>VLOOKUP(N325,ИНФО!$C$26:$D$38,2,0)</f>
        <v>Жай</v>
      </c>
      <c r="AE325" s="12" t="str">
        <f>VLOOKUP(B325,ИНФО!$L$4:$T$172,8,0)</f>
        <v>Басқа ВУЗдар</v>
      </c>
      <c r="AF325" s="11" t="s">
        <v>74</v>
      </c>
      <c r="AG325" s="24" t="e">
        <f>VLOOKUP(J325,ИНФО!$Y$5:$AD$413,7,0)</f>
        <v>#REF!</v>
      </c>
    </row>
    <row r="326" spans="1:33" ht="15.75" customHeight="1" x14ac:dyDescent="0.25">
      <c r="A326" s="90">
        <v>323</v>
      </c>
      <c r="B326" s="91" t="s">
        <v>1023</v>
      </c>
      <c r="C326" s="92" t="s">
        <v>20</v>
      </c>
      <c r="D326" s="90" t="s">
        <v>260</v>
      </c>
      <c r="E326" s="93"/>
      <c r="F326" s="94"/>
      <c r="G326" s="94"/>
      <c r="H326" s="94" t="s">
        <v>1028</v>
      </c>
      <c r="I326" s="90" t="s">
        <v>124</v>
      </c>
      <c r="J326" s="93" t="s">
        <v>22</v>
      </c>
      <c r="K326" s="94">
        <v>3</v>
      </c>
      <c r="L326" s="98" t="s">
        <v>152</v>
      </c>
      <c r="M326" s="97"/>
      <c r="N326" s="98" t="s">
        <v>145</v>
      </c>
      <c r="O326" s="23" t="str">
        <f>VLOOKUP(B326,ИНФО!$L$4:$T$172,3,0)</f>
        <v>Другие ВУЗы</v>
      </c>
      <c r="P326" s="11" t="s">
        <v>72</v>
      </c>
      <c r="Q326" s="24">
        <f t="shared" si="20"/>
        <v>323</v>
      </c>
      <c r="R326" s="24" t="str">
        <f>VLOOKUP(B326,ИНФО!$L$4:$T$140,6,0)</f>
        <v>І. Жансүгіров атындағы Жетісу мемлекеттік университеті</v>
      </c>
      <c r="S326" s="24" t="s">
        <v>154</v>
      </c>
      <c r="T326" s="13" t="s">
        <v>112</v>
      </c>
      <c r="U326" s="25" t="s">
        <v>260</v>
      </c>
      <c r="V326" s="26" t="s">
        <v>260</v>
      </c>
      <c r="W326" s="24" t="s">
        <v>260</v>
      </c>
      <c r="X326" s="24" t="str">
        <f t="shared" si="21"/>
        <v>Адильханова Гульнур Муратовна</v>
      </c>
      <c r="Y326" s="13" t="str">
        <f>VLOOKUP(J326,ИНФО!$Y$5:$AD$412,6,0)</f>
        <v>Бакалавр</v>
      </c>
      <c r="Z326" s="24" t="str">
        <f>VLOOKUP(J326,ИНФО!$Y$5:$AD$412,5,0)</f>
        <v>1. Білім</v>
      </c>
      <c r="AA326" s="26">
        <f t="shared" si="22"/>
        <v>3</v>
      </c>
      <c r="AB326" s="25" t="str">
        <f>VLOOKUP(L326,ИНФО!$C$21:$D$24,2,0)</f>
        <v>вакант</v>
      </c>
      <c r="AC326" s="19">
        <f t="shared" si="23"/>
        <v>0</v>
      </c>
      <c r="AD326" s="24" t="str">
        <f>VLOOKUP(N326,ИНФО!$C$26:$D$38,2,0)</f>
        <v>Жай</v>
      </c>
      <c r="AE326" s="25" t="str">
        <f>VLOOKUP(B326,ИНФО!$L$4:$T$172,8,0)</f>
        <v>Басқа ВУЗдар</v>
      </c>
      <c r="AF326" s="11" t="s">
        <v>74</v>
      </c>
      <c r="AG326" s="24" t="e">
        <f>VLOOKUP(J326,ИНФО!$Y$5:$AD$413,7,0)</f>
        <v>#REF!</v>
      </c>
    </row>
    <row r="327" spans="1:33" ht="15.75" customHeight="1" x14ac:dyDescent="0.25">
      <c r="A327" s="90">
        <v>324</v>
      </c>
      <c r="B327" s="91" t="s">
        <v>1029</v>
      </c>
      <c r="C327" s="92" t="s">
        <v>20</v>
      </c>
      <c r="D327" s="90" t="s">
        <v>260</v>
      </c>
      <c r="E327" s="93"/>
      <c r="F327" s="94"/>
      <c r="G327" s="94"/>
      <c r="H327" s="94" t="s">
        <v>1031</v>
      </c>
      <c r="I327" s="90" t="s">
        <v>261</v>
      </c>
      <c r="J327" s="93" t="s">
        <v>570</v>
      </c>
      <c r="K327" s="94">
        <v>2</v>
      </c>
      <c r="L327" s="98" t="s">
        <v>152</v>
      </c>
      <c r="M327" s="97"/>
      <c r="N327" s="98" t="s">
        <v>145</v>
      </c>
      <c r="O327" s="18" t="str">
        <f>VLOOKUP(B327,ИНФО!$L$4:$T$172,3,0)</f>
        <v>Другие ВУЗы</v>
      </c>
      <c r="P327" s="11" t="s">
        <v>72</v>
      </c>
      <c r="Q327" s="19">
        <f t="shared" si="20"/>
        <v>324</v>
      </c>
      <c r="R327" s="19" t="str">
        <f>VLOOKUP(B327,ИНФО!$L$4:$T$140,6,0)</f>
        <v>Алматы қ. университеті</v>
      </c>
      <c r="S327" s="24" t="s">
        <v>154</v>
      </c>
      <c r="T327" s="13" t="s">
        <v>571</v>
      </c>
      <c r="U327" s="19" t="s">
        <v>260</v>
      </c>
      <c r="V327" s="13" t="s">
        <v>260</v>
      </c>
      <c r="W327" s="19" t="s">
        <v>260</v>
      </c>
      <c r="X327" s="19" t="str">
        <f t="shared" si="21"/>
        <v xml:space="preserve">Шарапова Альбина </v>
      </c>
      <c r="Y327" s="13" t="e">
        <f>VLOOKUP(J327,ИНФО!$Y$5:$AD$412,6,0)</f>
        <v>#N/A</v>
      </c>
      <c r="Z327" s="19" t="e">
        <f>VLOOKUP(J327,ИНФО!$Y$5:$AD$412,5,0)</f>
        <v>#N/A</v>
      </c>
      <c r="AA327" s="32">
        <f t="shared" si="22"/>
        <v>2</v>
      </c>
      <c r="AB327" s="25" t="str">
        <f>VLOOKUP(L327,ИНФО!$C$21:$D$24,2,0)</f>
        <v>вакант</v>
      </c>
      <c r="AC327" s="19">
        <f t="shared" si="23"/>
        <v>0</v>
      </c>
      <c r="AD327" s="19" t="str">
        <f>VLOOKUP(N327,ИНФО!$C$26:$D$38,2,0)</f>
        <v>Жай</v>
      </c>
      <c r="AE327" s="12" t="str">
        <f>VLOOKUP(B327,ИНФО!$L$4:$T$172,8,0)</f>
        <v>Басқа ВУЗдар</v>
      </c>
      <c r="AF327" s="11" t="s">
        <v>74</v>
      </c>
      <c r="AG327" s="24" t="e">
        <f>VLOOKUP(J327,ИНФО!$Y$5:$AD$413,7,0)</f>
        <v>#N/A</v>
      </c>
    </row>
    <row r="328" spans="1:33" ht="15.75" customHeight="1" x14ac:dyDescent="0.25">
      <c r="A328" s="90">
        <v>325</v>
      </c>
      <c r="B328" s="91" t="s">
        <v>1060</v>
      </c>
      <c r="C328" s="92" t="s">
        <v>20</v>
      </c>
      <c r="D328" s="90"/>
      <c r="E328" s="93"/>
      <c r="F328" s="94"/>
      <c r="G328" s="94"/>
      <c r="H328" s="94" t="s">
        <v>1065</v>
      </c>
      <c r="I328" s="90" t="s">
        <v>131</v>
      </c>
      <c r="J328" s="93" t="s">
        <v>751</v>
      </c>
      <c r="K328" s="94">
        <v>2</v>
      </c>
      <c r="L328" s="96" t="s">
        <v>152</v>
      </c>
      <c r="M328" s="97"/>
      <c r="N328" s="98" t="s">
        <v>145</v>
      </c>
      <c r="O328" s="18" t="str">
        <f>VLOOKUP(B328,ИНФО!$L$4:$T$172,3,0)</f>
        <v>Национальные</v>
      </c>
      <c r="P328" s="11" t="s">
        <v>72</v>
      </c>
      <c r="Q328" s="19">
        <f t="shared" si="20"/>
        <v>325</v>
      </c>
      <c r="R328" s="19" t="str">
        <f>VLOOKUP(B328,ИНФО!$L$4:$T$140,6,0)</f>
        <v>Қазақ Ұлттық Аграрлық Университеті</v>
      </c>
      <c r="S328" s="19" t="s">
        <v>1064</v>
      </c>
      <c r="T328" s="13" t="s">
        <v>119</v>
      </c>
      <c r="U328" s="19" t="s">
        <v>260</v>
      </c>
      <c r="V328" s="13" t="s">
        <v>260</v>
      </c>
      <c r="W328" s="19" t="s">
        <v>260</v>
      </c>
      <c r="X328" s="19" t="str">
        <f t="shared" si="21"/>
        <v>Шалғынбаева Ақнұр Ақылбекқызы</v>
      </c>
      <c r="Y328" s="13" t="str">
        <f>VLOOKUP(J328,ИНФО!$Y$5:$AD$412,6,0)</f>
        <v>Бакалавр</v>
      </c>
      <c r="Z328" s="49" t="str">
        <f>VLOOKUP(J328,ИНФО!$Y$5:$AD$412,5,0)</f>
        <v>8. Ауылшаруашылық ғылымдары</v>
      </c>
      <c r="AA328" s="13">
        <f t="shared" si="22"/>
        <v>2</v>
      </c>
      <c r="AB328" s="24" t="str">
        <f>VLOOKUP(L328,ИНФО!$C$21:$D$24,2,0)</f>
        <v>вакант</v>
      </c>
      <c r="AC328" s="19">
        <f t="shared" si="23"/>
        <v>0</v>
      </c>
      <c r="AD328" s="19" t="str">
        <f>VLOOKUP(N328,ИНФО!$C$26:$D$38,2,0)</f>
        <v>Жай</v>
      </c>
      <c r="AE328" s="12" t="str">
        <f>VLOOKUP(B328,ИНФО!$L$4:$T$172,8,0)</f>
        <v>Ұлттық</v>
      </c>
      <c r="AF328" s="11" t="s">
        <v>74</v>
      </c>
      <c r="AG328" s="24" t="e">
        <f>VLOOKUP(J328,ИНФО!$Y$5:$AD$413,7,0)</f>
        <v>#REF!</v>
      </c>
    </row>
    <row r="329" spans="1:33" s="58" customFormat="1" ht="15.75" hidden="1" customHeight="1" x14ac:dyDescent="0.3">
      <c r="A329" s="90">
        <v>326</v>
      </c>
      <c r="B329" s="91" t="s">
        <v>1101</v>
      </c>
      <c r="C329" s="127" t="s">
        <v>20</v>
      </c>
      <c r="D329" s="129"/>
      <c r="E329" s="142"/>
      <c r="F329" s="118"/>
      <c r="G329" s="118"/>
      <c r="H329" s="143" t="s">
        <v>1685</v>
      </c>
      <c r="I329" s="129" t="s">
        <v>250</v>
      </c>
      <c r="J329" s="121" t="s">
        <v>603</v>
      </c>
      <c r="K329" s="128">
        <v>1</v>
      </c>
      <c r="L329" s="96" t="s">
        <v>152</v>
      </c>
      <c r="M329" s="122"/>
      <c r="N329" s="123" t="s">
        <v>145</v>
      </c>
      <c r="O329" s="72" t="str">
        <f>VLOOKUP(B329,ИНФО!$L$4:$T$172,3,0)</f>
        <v>Национальные</v>
      </c>
      <c r="P329" s="69" t="s">
        <v>72</v>
      </c>
      <c r="Q329" s="71">
        <f t="shared" si="20"/>
        <v>326</v>
      </c>
      <c r="R329" s="19" t="str">
        <f>VLOOKUP(B329,ИНФО!$L$4:$T$140,6,0)</f>
        <v>С.Д.Асфендияров атындағы Қазақ ұлттық медициналық университеті</v>
      </c>
      <c r="S329" s="19" t="s">
        <v>1064</v>
      </c>
      <c r="T329" s="70" t="s">
        <v>252</v>
      </c>
      <c r="U329" s="74" t="s">
        <v>604</v>
      </c>
      <c r="V329" s="70">
        <v>0</v>
      </c>
      <c r="W329" s="71">
        <v>0</v>
      </c>
      <c r="X329" s="73" t="str">
        <f t="shared" si="21"/>
        <v xml:space="preserve">Набихан Ернар Киікбайұлы </v>
      </c>
      <c r="Y329" s="70" t="e">
        <f>VLOOKUP(J329,ИНФО!$Y$5:$AD$412,6,0)</f>
        <v>#N/A</v>
      </c>
      <c r="Z329" s="73" t="e">
        <f>VLOOKUP(J329,ИНФО!$Y$5:$AD$412,5,0)</f>
        <v>#N/A</v>
      </c>
      <c r="AA329" s="70">
        <f t="shared" si="22"/>
        <v>1</v>
      </c>
      <c r="AB329" s="75" t="str">
        <f>VLOOKUP(L329,ИНФО!$C$21:$D$24,2,0)</f>
        <v>вакант</v>
      </c>
      <c r="AC329" s="71">
        <f t="shared" si="23"/>
        <v>0</v>
      </c>
      <c r="AD329" s="71" t="str">
        <f>VLOOKUP(N329,ИНФО!$C$26:$D$38,2,0)</f>
        <v>Жай</v>
      </c>
      <c r="AE329" s="74" t="str">
        <f>VLOOKUP(B329,ИНФО!$L$4:$T$172,8,0)</f>
        <v>Ұлттық</v>
      </c>
      <c r="AF329" s="69" t="s">
        <v>74</v>
      </c>
      <c r="AG329" s="24" t="e">
        <f>VLOOKUP(J329,ИНФО!$Y$5:$AD$413,7,0)</f>
        <v>#N/A</v>
      </c>
    </row>
    <row r="330" spans="1:33" s="58" customFormat="1" ht="15.75" hidden="1" customHeight="1" x14ac:dyDescent="0.3">
      <c r="A330" s="90">
        <v>327</v>
      </c>
      <c r="B330" s="91" t="s">
        <v>1101</v>
      </c>
      <c r="C330" s="127" t="s">
        <v>20</v>
      </c>
      <c r="D330" s="129"/>
      <c r="E330" s="142"/>
      <c r="F330" s="118"/>
      <c r="G330" s="118"/>
      <c r="H330" s="143" t="s">
        <v>1686</v>
      </c>
      <c r="I330" s="129" t="s">
        <v>250</v>
      </c>
      <c r="J330" s="121" t="s">
        <v>603</v>
      </c>
      <c r="K330" s="128">
        <v>1</v>
      </c>
      <c r="L330" s="96" t="s">
        <v>152</v>
      </c>
      <c r="M330" s="122"/>
      <c r="N330" s="123" t="s">
        <v>145</v>
      </c>
      <c r="O330" s="72" t="str">
        <f>VLOOKUP(B330,ИНФО!$L$4:$T$172,3,0)</f>
        <v>Национальные</v>
      </c>
      <c r="P330" s="69" t="s">
        <v>72</v>
      </c>
      <c r="Q330" s="71">
        <f t="shared" si="20"/>
        <v>327</v>
      </c>
      <c r="R330" s="19" t="str">
        <f>VLOOKUP(B330,ИНФО!$L$4:$T$140,6,0)</f>
        <v>С.Д.Асфендияров атындағы Қазақ ұлттық медициналық университеті</v>
      </c>
      <c r="S330" s="19" t="s">
        <v>1064</v>
      </c>
      <c r="T330" s="70" t="s">
        <v>252</v>
      </c>
      <c r="U330" s="74" t="s">
        <v>604</v>
      </c>
      <c r="V330" s="70">
        <v>0</v>
      </c>
      <c r="W330" s="71">
        <v>0</v>
      </c>
      <c r="X330" s="73" t="str">
        <f t="shared" si="21"/>
        <v xml:space="preserve">Ахматваева Шохлола Хурсанбековна </v>
      </c>
      <c r="Y330" s="70" t="e">
        <f>VLOOKUP(J330,ИНФО!$Y$5:$AD$412,6,0)</f>
        <v>#N/A</v>
      </c>
      <c r="Z330" s="73" t="e">
        <f>VLOOKUP(J330,ИНФО!$Y$5:$AD$412,5,0)</f>
        <v>#N/A</v>
      </c>
      <c r="AA330" s="70">
        <f t="shared" si="22"/>
        <v>1</v>
      </c>
      <c r="AB330" s="75" t="str">
        <f>VLOOKUP(L330,ИНФО!$C$21:$D$24,2,0)</f>
        <v>вакант</v>
      </c>
      <c r="AC330" s="71">
        <f t="shared" si="23"/>
        <v>0</v>
      </c>
      <c r="AD330" s="71" t="str">
        <f>VLOOKUP(N330,ИНФО!$C$26:$D$38,2,0)</f>
        <v>Жай</v>
      </c>
      <c r="AE330" s="74" t="str">
        <f>VLOOKUP(B330,ИНФО!$L$4:$T$172,8,0)</f>
        <v>Ұлттық</v>
      </c>
      <c r="AF330" s="69" t="s">
        <v>74</v>
      </c>
      <c r="AG330" s="24" t="e">
        <f>VLOOKUP(J330,ИНФО!$Y$5:$AD$413,7,0)</f>
        <v>#N/A</v>
      </c>
    </row>
    <row r="331" spans="1:33" s="58" customFormat="1" ht="15.75" customHeight="1" x14ac:dyDescent="0.25">
      <c r="A331" s="90">
        <v>328</v>
      </c>
      <c r="B331" s="91" t="s">
        <v>1101</v>
      </c>
      <c r="C331" s="127" t="s">
        <v>20</v>
      </c>
      <c r="D331" s="129"/>
      <c r="E331" s="142"/>
      <c r="F331" s="118"/>
      <c r="G331" s="118"/>
      <c r="H331" s="144" t="s">
        <v>1687</v>
      </c>
      <c r="I331" s="129" t="s">
        <v>130</v>
      </c>
      <c r="J331" s="121" t="s">
        <v>38</v>
      </c>
      <c r="K331" s="128">
        <v>2</v>
      </c>
      <c r="L331" s="96" t="s">
        <v>152</v>
      </c>
      <c r="M331" s="122"/>
      <c r="N331" s="123" t="s">
        <v>145</v>
      </c>
      <c r="O331" s="72" t="str">
        <f>VLOOKUP(B331,ИНФО!$L$4:$T$172,3,0)</f>
        <v>Национальные</v>
      </c>
      <c r="P331" s="69" t="s">
        <v>72</v>
      </c>
      <c r="Q331" s="71">
        <f t="shared" si="20"/>
        <v>328</v>
      </c>
      <c r="R331" s="19" t="str">
        <f>VLOOKUP(B331,ИНФО!$L$4:$T$140,6,0)</f>
        <v>С.Д.Асфендияров атындағы Қазақ ұлттық медициналық университеті</v>
      </c>
      <c r="S331" s="19" t="s">
        <v>1064</v>
      </c>
      <c r="T331" s="70" t="s">
        <v>247</v>
      </c>
      <c r="U331" s="74" t="s">
        <v>65</v>
      </c>
      <c r="V331" s="70">
        <v>0</v>
      </c>
      <c r="W331" s="71">
        <v>0</v>
      </c>
      <c r="X331" s="73" t="str">
        <f t="shared" si="21"/>
        <v xml:space="preserve">Ахмаджанова  Динора Бахрамжановна  </v>
      </c>
      <c r="Y331" s="70" t="str">
        <f>VLOOKUP(J331,ИНФО!$Y$5:$AD$412,6,0)</f>
        <v>Бакалавр</v>
      </c>
      <c r="Z331" s="73" t="str">
        <f>VLOOKUP(J331,ИНФО!$Y$5:$AD$412,5,0)</f>
        <v>7. Техникалық ғылымдар жəне технологиялар</v>
      </c>
      <c r="AA331" s="70">
        <f t="shared" si="22"/>
        <v>2</v>
      </c>
      <c r="AB331" s="75" t="str">
        <f>VLOOKUP(L331,ИНФО!$C$21:$D$24,2,0)</f>
        <v>вакант</v>
      </c>
      <c r="AC331" s="71">
        <f t="shared" si="23"/>
        <v>0</v>
      </c>
      <c r="AD331" s="71" t="str">
        <f>VLOOKUP(N331,ИНФО!$C$26:$D$38,2,0)</f>
        <v>Жай</v>
      </c>
      <c r="AE331" s="74" t="str">
        <f>VLOOKUP(B331,ИНФО!$L$4:$T$172,8,0)</f>
        <v>Ұлттық</v>
      </c>
      <c r="AF331" s="69" t="s">
        <v>74</v>
      </c>
      <c r="AG331" s="24" t="e">
        <f>VLOOKUP(J331,ИНФО!$Y$5:$AD$413,7,0)</f>
        <v>#REF!</v>
      </c>
    </row>
    <row r="332" spans="1:33" s="58" customFormat="1" ht="31.5" hidden="1" customHeight="1" x14ac:dyDescent="0.3">
      <c r="A332" s="90">
        <v>329</v>
      </c>
      <c r="B332" s="91" t="s">
        <v>1123</v>
      </c>
      <c r="C332" s="127" t="s">
        <v>20</v>
      </c>
      <c r="D332" s="90" t="s">
        <v>260</v>
      </c>
      <c r="E332" s="93"/>
      <c r="F332" s="94"/>
      <c r="G332" s="94"/>
      <c r="H332" s="94" t="s">
        <v>1688</v>
      </c>
      <c r="I332" s="90" t="s">
        <v>250</v>
      </c>
      <c r="J332" s="93" t="s">
        <v>859</v>
      </c>
      <c r="K332" s="94">
        <v>1</v>
      </c>
      <c r="L332" s="96" t="s">
        <v>152</v>
      </c>
      <c r="M332" s="97"/>
      <c r="N332" s="98" t="s">
        <v>145</v>
      </c>
      <c r="O332" s="18" t="str">
        <f>VLOOKUP(B332,ИНФО!$L$4:$T$172,3,0)</f>
        <v>Другие ВУЗы</v>
      </c>
      <c r="P332" s="11" t="s">
        <v>72</v>
      </c>
      <c r="Q332" s="19">
        <f t="shared" si="20"/>
        <v>329</v>
      </c>
      <c r="R332" s="19" t="str">
        <f>VLOOKUP(B332,ИНФО!$L$4:$T$140,6,0)</f>
        <v>Халықаралық білім беру корпорациясы</v>
      </c>
      <c r="S332" s="19" t="s">
        <v>260</v>
      </c>
      <c r="T332" s="13" t="s">
        <v>252</v>
      </c>
      <c r="U332" s="12" t="s">
        <v>260</v>
      </c>
      <c r="V332" s="13" t="s">
        <v>260</v>
      </c>
      <c r="W332" s="19" t="s">
        <v>260</v>
      </c>
      <c r="X332" s="19" t="str">
        <f t="shared" si="21"/>
        <v>Жолдасбай Медет Ержанұлы</v>
      </c>
      <c r="Y332" s="13" t="e">
        <f>VLOOKUP(J332,ИНФО!$Y$5:$AD$412,6,0)</f>
        <v>#N/A</v>
      </c>
      <c r="Z332" s="19" t="e">
        <f>VLOOKUP(J332,ИНФО!$Y$5:$AD$412,5,0)</f>
        <v>#N/A</v>
      </c>
      <c r="AA332" s="13">
        <f t="shared" si="22"/>
        <v>1</v>
      </c>
      <c r="AB332" s="15" t="str">
        <f>VLOOKUP(L332,ИНФО!$C$21:$D$24,2,0)</f>
        <v>вакант</v>
      </c>
      <c r="AC332" s="19">
        <f t="shared" si="23"/>
        <v>0</v>
      </c>
      <c r="AD332" s="19" t="str">
        <f>VLOOKUP(N332,ИНФО!$C$26:$D$38,2,0)</f>
        <v>Жай</v>
      </c>
      <c r="AE332" s="12" t="str">
        <f>VLOOKUP(B332,ИНФО!$L$4:$T$172,8,0)</f>
        <v>Басқа ВУЗдар</v>
      </c>
      <c r="AF332" s="11" t="s">
        <v>74</v>
      </c>
      <c r="AG332" s="24" t="e">
        <f>VLOOKUP(J332,ИНФО!$Y$5:$AD$413,7,0)</f>
        <v>#N/A</v>
      </c>
    </row>
    <row r="333" spans="1:33" s="58" customFormat="1" ht="15.75" customHeight="1" x14ac:dyDescent="0.25">
      <c r="A333" s="5">
        <v>1</v>
      </c>
      <c r="B333" s="6" t="s">
        <v>537</v>
      </c>
      <c r="C333" s="21"/>
      <c r="D333" s="8" t="s">
        <v>260</v>
      </c>
      <c r="E333" s="9"/>
      <c r="F333" s="17"/>
      <c r="G333" s="17"/>
      <c r="H333" s="17"/>
      <c r="I333" s="8" t="str">
        <f>IF(J333=0," ",VLOOKUP(J333,ИНФО!$Y$4:$AD$412,2,0))</f>
        <v>1. Образование</v>
      </c>
      <c r="J333" s="9" t="s">
        <v>662</v>
      </c>
      <c r="K333" s="17"/>
      <c r="L333" s="27" t="s">
        <v>152</v>
      </c>
      <c r="M333" s="28"/>
      <c r="N333" s="22" t="s">
        <v>145</v>
      </c>
      <c r="O333" s="23" t="str">
        <f>VLOOKUP(B333,ИНФО!$L$4:$T$172,3,0)</f>
        <v>Другие ВУЗы</v>
      </c>
      <c r="P333" s="11" t="s">
        <v>72</v>
      </c>
      <c r="Q333" s="24">
        <f t="shared" si="20"/>
        <v>1</v>
      </c>
      <c r="R333" s="24" t="str">
        <f>VLOOKUP(B333,ИНФО!$L$4:$T$140,6,0)</f>
        <v>Қ.А. Ясауи атындағы Халықаралық қазақ-түрік университеті</v>
      </c>
      <c r="S333" s="24" t="s">
        <v>260</v>
      </c>
      <c r="T333" s="13" t="s">
        <v>260</v>
      </c>
      <c r="U333" s="24" t="s">
        <v>260</v>
      </c>
      <c r="V333" s="26" t="s">
        <v>260</v>
      </c>
      <c r="W333" s="24" t="s">
        <v>260</v>
      </c>
      <c r="X333" s="24">
        <f t="shared" si="21"/>
        <v>0</v>
      </c>
      <c r="Y333" s="13" t="str">
        <f>VLOOKUP(J333,ИНФО!$Y$5:$AD$412,6,0)</f>
        <v>Бакалавр</v>
      </c>
      <c r="Z333" s="24" t="str">
        <f>VLOOKUP(J333,ИНФО!$Y$5:$AD$412,5,0)</f>
        <v>1. Білім</v>
      </c>
      <c r="AA333" s="26">
        <f t="shared" si="22"/>
        <v>0</v>
      </c>
      <c r="AB333" s="24" t="str">
        <f>VLOOKUP(L333,ИНФО!$C$21:$D$24,2,0)</f>
        <v>вакант</v>
      </c>
      <c r="AC333" s="19">
        <f t="shared" si="23"/>
        <v>0</v>
      </c>
      <c r="AD333" s="24" t="str">
        <f>VLOOKUP(N333,ИНФО!$C$26:$D$38,2,0)</f>
        <v>Жай</v>
      </c>
      <c r="AE333" s="24" t="str">
        <f>VLOOKUP(B333,ИНФО!$L$4:$T$172,8,0)</f>
        <v>Басқа ВУЗдар</v>
      </c>
      <c r="AF333" s="11" t="s">
        <v>74</v>
      </c>
      <c r="AG333" s="24" t="e">
        <f>VLOOKUP(J333,ИНФО!$Y$5:$AD$413,7,0)</f>
        <v>#REF!</v>
      </c>
    </row>
    <row r="334" spans="1:33" s="58" customFormat="1" ht="15.75" customHeight="1" x14ac:dyDescent="0.25">
      <c r="A334" s="5">
        <v>2</v>
      </c>
      <c r="B334" s="6"/>
      <c r="C334" s="21"/>
      <c r="D334" s="8" t="s">
        <v>260</v>
      </c>
      <c r="E334" s="9"/>
      <c r="F334" s="17"/>
      <c r="G334" s="17"/>
      <c r="H334" s="17"/>
      <c r="I334" s="8" t="str">
        <f>IF(J334=0," ",VLOOKUP(J334,ИНФО!$Y$4:$AD$412,2,0))</f>
        <v xml:space="preserve"> </v>
      </c>
      <c r="J334" s="9"/>
      <c r="K334" s="17"/>
      <c r="L334" s="27"/>
      <c r="M334" s="28"/>
      <c r="N334" s="22"/>
      <c r="O334" s="23" t="e">
        <f>VLOOKUP(B334,ИНФО!$L$4:$T$172,3,0)</f>
        <v>#N/A</v>
      </c>
      <c r="P334" s="11" t="s">
        <v>72</v>
      </c>
      <c r="Q334" s="24">
        <f t="shared" si="20"/>
        <v>2</v>
      </c>
      <c r="R334" s="24" t="e">
        <f>VLOOKUP(B334,ИНФО!$L$4:$T$140,6,0)</f>
        <v>#N/A</v>
      </c>
      <c r="S334" s="24" t="s">
        <v>260</v>
      </c>
      <c r="T334" s="13" t="s">
        <v>260</v>
      </c>
      <c r="U334" s="24" t="s">
        <v>260</v>
      </c>
      <c r="V334" s="26" t="s">
        <v>260</v>
      </c>
      <c r="W334" s="24" t="s">
        <v>260</v>
      </c>
      <c r="X334" s="24">
        <f t="shared" si="21"/>
        <v>0</v>
      </c>
      <c r="Y334" s="13" t="e">
        <f>VLOOKUP(J334,ИНФО!$Y$5:$AD$412,6,0)</f>
        <v>#N/A</v>
      </c>
      <c r="Z334" s="24" t="e">
        <f>VLOOKUP(J334,ИНФО!$Y$5:$AD$412,5,0)</f>
        <v>#N/A</v>
      </c>
      <c r="AA334" s="26">
        <f t="shared" si="22"/>
        <v>0</v>
      </c>
      <c r="AB334" s="24" t="e">
        <f>VLOOKUP(L334,ИНФО!$C$21:$D$24,2,0)</f>
        <v>#N/A</v>
      </c>
      <c r="AC334" s="19">
        <f t="shared" si="23"/>
        <v>0</v>
      </c>
      <c r="AD334" s="24" t="e">
        <f>VLOOKUP(N334,ИНФО!$C$26:$D$38,2,0)</f>
        <v>#N/A</v>
      </c>
      <c r="AE334" s="24" t="e">
        <f>VLOOKUP(B334,ИНФО!$L$4:$T$172,8,0)</f>
        <v>#N/A</v>
      </c>
      <c r="AF334" s="11" t="s">
        <v>74</v>
      </c>
      <c r="AG334" s="24" t="e">
        <f>VLOOKUP(J334,ИНФО!$Y$5:$AD$413,7,0)</f>
        <v>#N/A</v>
      </c>
    </row>
    <row r="335" spans="1:33" s="58" customFormat="1" ht="15.75" customHeight="1" x14ac:dyDescent="0.25">
      <c r="A335" s="5">
        <v>3</v>
      </c>
      <c r="B335" s="6"/>
      <c r="C335" s="21"/>
      <c r="D335" s="8" t="s">
        <v>260</v>
      </c>
      <c r="E335" s="9"/>
      <c r="F335" s="17"/>
      <c r="G335" s="17"/>
      <c r="H335" s="17"/>
      <c r="I335" s="8" t="str">
        <f>IF(J335=0," ",VLOOKUP(J335,ИНФО!$Y$4:$AD$412,2,0))</f>
        <v xml:space="preserve"> </v>
      </c>
      <c r="J335" s="9"/>
      <c r="K335" s="17"/>
      <c r="L335" s="27"/>
      <c r="M335" s="28"/>
      <c r="N335" s="22"/>
      <c r="O335" s="23" t="e">
        <f>VLOOKUP(B335,ИНФО!$L$4:$T$172,3,0)</f>
        <v>#N/A</v>
      </c>
      <c r="P335" s="11" t="s">
        <v>72</v>
      </c>
      <c r="Q335" s="24">
        <f t="shared" si="20"/>
        <v>3</v>
      </c>
      <c r="R335" s="24" t="e">
        <f>VLOOKUP(B335,ИНФО!$L$4:$T$140,6,0)</f>
        <v>#N/A</v>
      </c>
      <c r="S335" s="24" t="s">
        <v>260</v>
      </c>
      <c r="T335" s="13" t="s">
        <v>260</v>
      </c>
      <c r="U335" s="24" t="s">
        <v>260</v>
      </c>
      <c r="V335" s="26" t="s">
        <v>260</v>
      </c>
      <c r="W335" s="24" t="s">
        <v>260</v>
      </c>
      <c r="X335" s="24">
        <f t="shared" si="21"/>
        <v>0</v>
      </c>
      <c r="Y335" s="13" t="e">
        <f>VLOOKUP(J335,ИНФО!$Y$5:$AD$412,6,0)</f>
        <v>#N/A</v>
      </c>
      <c r="Z335" s="24" t="e">
        <f>VLOOKUP(J335,ИНФО!$Y$5:$AD$412,5,0)</f>
        <v>#N/A</v>
      </c>
      <c r="AA335" s="26">
        <f t="shared" si="22"/>
        <v>0</v>
      </c>
      <c r="AB335" s="24" t="e">
        <f>VLOOKUP(L335,ИНФО!$C$21:$D$24,2,0)</f>
        <v>#N/A</v>
      </c>
      <c r="AC335" s="19">
        <f t="shared" si="23"/>
        <v>0</v>
      </c>
      <c r="AD335" s="24" t="e">
        <f>VLOOKUP(N335,ИНФО!$C$26:$D$38,2,0)</f>
        <v>#N/A</v>
      </c>
      <c r="AE335" s="24" t="e">
        <f>VLOOKUP(B335,ИНФО!$L$4:$T$172,8,0)</f>
        <v>#N/A</v>
      </c>
      <c r="AF335" s="11" t="s">
        <v>74</v>
      </c>
      <c r="AG335" s="24" t="e">
        <f>VLOOKUP(J335,ИНФО!$Y$5:$AD$413,7,0)</f>
        <v>#N/A</v>
      </c>
    </row>
    <row r="336" spans="1:33" s="58" customFormat="1" ht="15.75" customHeight="1" x14ac:dyDescent="0.25">
      <c r="A336" s="5">
        <v>4</v>
      </c>
      <c r="B336" s="6"/>
      <c r="C336" s="21"/>
      <c r="D336" s="8" t="s">
        <v>260</v>
      </c>
      <c r="E336" s="9"/>
      <c r="F336" s="17"/>
      <c r="G336" s="17"/>
      <c r="H336" s="17"/>
      <c r="I336" s="8" t="str">
        <f>IF(J336=0," ",VLOOKUP(J336,ИНФО!$Y$4:$AD$412,2,0))</f>
        <v xml:space="preserve"> </v>
      </c>
      <c r="J336" s="9"/>
      <c r="K336" s="17"/>
      <c r="L336" s="27"/>
      <c r="M336" s="28"/>
      <c r="N336" s="22"/>
      <c r="O336" s="23" t="e">
        <f>VLOOKUP(B336,ИНФО!$L$4:$T$172,3,0)</f>
        <v>#N/A</v>
      </c>
      <c r="P336" s="11" t="s">
        <v>72</v>
      </c>
      <c r="Q336" s="24">
        <f t="shared" si="20"/>
        <v>4</v>
      </c>
      <c r="R336" s="24" t="e">
        <f>VLOOKUP(B336,ИНФО!$L$4:$T$140,6,0)</f>
        <v>#N/A</v>
      </c>
      <c r="S336" s="24" t="s">
        <v>260</v>
      </c>
      <c r="T336" s="13" t="s">
        <v>260</v>
      </c>
      <c r="U336" s="24" t="s">
        <v>260</v>
      </c>
      <c r="V336" s="26" t="s">
        <v>260</v>
      </c>
      <c r="W336" s="24" t="s">
        <v>260</v>
      </c>
      <c r="X336" s="24">
        <f t="shared" si="21"/>
        <v>0</v>
      </c>
      <c r="Y336" s="13" t="e">
        <f>VLOOKUP(J336,ИНФО!$Y$5:$AD$412,6,0)</f>
        <v>#N/A</v>
      </c>
      <c r="Z336" s="24" t="e">
        <f>VLOOKUP(J336,ИНФО!$Y$5:$AD$412,5,0)</f>
        <v>#N/A</v>
      </c>
      <c r="AA336" s="26">
        <f t="shared" si="22"/>
        <v>0</v>
      </c>
      <c r="AB336" s="24" t="e">
        <f>VLOOKUP(L336,ИНФО!$C$21:$D$24,2,0)</f>
        <v>#N/A</v>
      </c>
      <c r="AC336" s="19">
        <f t="shared" si="23"/>
        <v>0</v>
      </c>
      <c r="AD336" s="24" t="e">
        <f>VLOOKUP(N336,ИНФО!$C$26:$D$38,2,0)</f>
        <v>#N/A</v>
      </c>
      <c r="AE336" s="24" t="e">
        <f>VLOOKUP(B336,ИНФО!$L$4:$T$172,8,0)</f>
        <v>#N/A</v>
      </c>
      <c r="AF336" s="11" t="s">
        <v>74</v>
      </c>
      <c r="AG336" s="24" t="e">
        <f>VLOOKUP(J336,ИНФО!$Y$5:$AD$413,7,0)</f>
        <v>#N/A</v>
      </c>
    </row>
    <row r="337" spans="1:33" s="58" customFormat="1" ht="15.75" customHeight="1" x14ac:dyDescent="0.25">
      <c r="A337" s="5">
        <v>5</v>
      </c>
      <c r="B337" s="6"/>
      <c r="C337" s="21"/>
      <c r="D337" s="8" t="s">
        <v>260</v>
      </c>
      <c r="E337" s="9"/>
      <c r="F337" s="17"/>
      <c r="G337" s="17"/>
      <c r="H337" s="17"/>
      <c r="I337" s="8" t="str">
        <f>IF(J337=0," ",VLOOKUP(J337,ИНФО!$Y$4:$AD$412,2,0))</f>
        <v xml:space="preserve"> </v>
      </c>
      <c r="J337" s="9"/>
      <c r="K337" s="17"/>
      <c r="L337" s="27"/>
      <c r="M337" s="28"/>
      <c r="N337" s="22"/>
      <c r="O337" s="23" t="e">
        <f>VLOOKUP(B337,ИНФО!$L$4:$T$172,3,0)</f>
        <v>#N/A</v>
      </c>
      <c r="P337" s="11" t="s">
        <v>72</v>
      </c>
      <c r="Q337" s="24">
        <f t="shared" si="20"/>
        <v>5</v>
      </c>
      <c r="R337" s="24" t="e">
        <f>VLOOKUP(B337,ИНФО!$L$4:$T$140,6,0)</f>
        <v>#N/A</v>
      </c>
      <c r="S337" s="24" t="s">
        <v>260</v>
      </c>
      <c r="T337" s="13" t="s">
        <v>260</v>
      </c>
      <c r="U337" s="24" t="s">
        <v>260</v>
      </c>
      <c r="V337" s="26" t="s">
        <v>260</v>
      </c>
      <c r="W337" s="24" t="s">
        <v>260</v>
      </c>
      <c r="X337" s="24">
        <f t="shared" si="21"/>
        <v>0</v>
      </c>
      <c r="Y337" s="13" t="e">
        <f>VLOOKUP(J337,ИНФО!$Y$5:$AD$412,6,0)</f>
        <v>#N/A</v>
      </c>
      <c r="Z337" s="24" t="e">
        <f>VLOOKUP(J337,ИНФО!$Y$5:$AD$412,5,0)</f>
        <v>#N/A</v>
      </c>
      <c r="AA337" s="26">
        <f t="shared" si="22"/>
        <v>0</v>
      </c>
      <c r="AB337" s="24" t="e">
        <f>VLOOKUP(L337,ИНФО!$C$21:$D$24,2,0)</f>
        <v>#N/A</v>
      </c>
      <c r="AC337" s="19">
        <f t="shared" si="23"/>
        <v>0</v>
      </c>
      <c r="AD337" s="24" t="e">
        <f>VLOOKUP(N337,ИНФО!$C$26:$D$38,2,0)</f>
        <v>#N/A</v>
      </c>
      <c r="AE337" s="24" t="e">
        <f>VLOOKUP(B337,ИНФО!$L$4:$T$172,8,0)</f>
        <v>#N/A</v>
      </c>
      <c r="AF337" s="11" t="s">
        <v>74</v>
      </c>
      <c r="AG337" s="24" t="e">
        <f>VLOOKUP(J337,ИНФО!$Y$5:$AD$413,7,0)</f>
        <v>#N/A</v>
      </c>
    </row>
    <row r="338" spans="1:33" s="58" customFormat="1" ht="15.75" customHeight="1" x14ac:dyDescent="0.25">
      <c r="A338" s="5">
        <v>6</v>
      </c>
      <c r="B338" s="6"/>
      <c r="C338" s="21"/>
      <c r="D338" s="8" t="s">
        <v>260</v>
      </c>
      <c r="E338" s="9"/>
      <c r="F338" s="17"/>
      <c r="G338" s="17"/>
      <c r="H338" s="17"/>
      <c r="I338" s="8" t="str">
        <f>IF(J338=0," ",VLOOKUP(J338,ИНФО!$Y$4:$AD$412,2,0))</f>
        <v xml:space="preserve"> </v>
      </c>
      <c r="J338" s="9"/>
      <c r="K338" s="17"/>
      <c r="L338" s="27"/>
      <c r="M338" s="28"/>
      <c r="N338" s="22"/>
      <c r="O338" s="23" t="e">
        <f>VLOOKUP(B338,ИНФО!$L$4:$T$172,3,0)</f>
        <v>#N/A</v>
      </c>
      <c r="P338" s="11" t="s">
        <v>72</v>
      </c>
      <c r="Q338" s="24">
        <f t="shared" si="20"/>
        <v>6</v>
      </c>
      <c r="R338" s="24" t="e">
        <f>VLOOKUP(B338,ИНФО!$L$4:$T$140,6,0)</f>
        <v>#N/A</v>
      </c>
      <c r="S338" s="24" t="s">
        <v>260</v>
      </c>
      <c r="T338" s="13" t="s">
        <v>260</v>
      </c>
      <c r="U338" s="24" t="s">
        <v>260</v>
      </c>
      <c r="V338" s="26" t="s">
        <v>260</v>
      </c>
      <c r="W338" s="24" t="s">
        <v>260</v>
      </c>
      <c r="X338" s="24">
        <f t="shared" si="21"/>
        <v>0</v>
      </c>
      <c r="Y338" s="13" t="e">
        <f>VLOOKUP(J338,ИНФО!$Y$5:$AD$412,6,0)</f>
        <v>#N/A</v>
      </c>
      <c r="Z338" s="24" t="e">
        <f>VLOOKUP(J338,ИНФО!$Y$5:$AD$412,5,0)</f>
        <v>#N/A</v>
      </c>
      <c r="AA338" s="26">
        <f t="shared" si="22"/>
        <v>0</v>
      </c>
      <c r="AB338" s="24" t="e">
        <f>VLOOKUP(L338,ИНФО!$C$21:$D$24,2,0)</f>
        <v>#N/A</v>
      </c>
      <c r="AC338" s="19">
        <f t="shared" si="23"/>
        <v>0</v>
      </c>
      <c r="AD338" s="24" t="e">
        <f>VLOOKUP(N338,ИНФО!$C$26:$D$38,2,0)</f>
        <v>#N/A</v>
      </c>
      <c r="AE338" s="24" t="e">
        <f>VLOOKUP(B338,ИНФО!$L$4:$T$172,8,0)</f>
        <v>#N/A</v>
      </c>
      <c r="AF338" s="11" t="s">
        <v>74</v>
      </c>
      <c r="AG338" s="24" t="e">
        <f>VLOOKUP(J338,ИНФО!$Y$5:$AD$413,7,0)</f>
        <v>#N/A</v>
      </c>
    </row>
    <row r="339" spans="1:33" s="58" customFormat="1" ht="15.75" customHeight="1" x14ac:dyDescent="0.25">
      <c r="A339" s="5">
        <v>7</v>
      </c>
      <c r="B339" s="6"/>
      <c r="C339" s="21"/>
      <c r="D339" s="8" t="s">
        <v>260</v>
      </c>
      <c r="E339" s="9"/>
      <c r="F339" s="17"/>
      <c r="G339" s="17"/>
      <c r="H339" s="17"/>
      <c r="I339" s="8" t="str">
        <f>IF(J339=0," ",VLOOKUP(J339,ИНФО!$Y$4:$AD$412,2,0))</f>
        <v xml:space="preserve"> </v>
      </c>
      <c r="J339" s="9"/>
      <c r="K339" s="17"/>
      <c r="L339" s="27"/>
      <c r="M339" s="28"/>
      <c r="N339" s="22"/>
      <c r="O339" s="23" t="e">
        <f>VLOOKUP(B339,ИНФО!$L$4:$T$172,3,0)</f>
        <v>#N/A</v>
      </c>
      <c r="P339" s="11" t="s">
        <v>72</v>
      </c>
      <c r="Q339" s="24">
        <f t="shared" si="20"/>
        <v>7</v>
      </c>
      <c r="R339" s="24" t="e">
        <f>VLOOKUP(B339,ИНФО!$L$4:$T$140,6,0)</f>
        <v>#N/A</v>
      </c>
      <c r="S339" s="30" t="s">
        <v>260</v>
      </c>
      <c r="T339" s="13" t="s">
        <v>260</v>
      </c>
      <c r="U339" s="24" t="s">
        <v>260</v>
      </c>
      <c r="V339" s="26" t="s">
        <v>260</v>
      </c>
      <c r="W339" s="24" t="s">
        <v>260</v>
      </c>
      <c r="X339" s="30">
        <f t="shared" si="21"/>
        <v>0</v>
      </c>
      <c r="Y339" s="13" t="e">
        <f>VLOOKUP(J339,ИНФО!$Y$5:$AD$412,6,0)</f>
        <v>#N/A</v>
      </c>
      <c r="Z339" s="24" t="e">
        <f>VLOOKUP(J339,ИНФО!$Y$5:$AD$412,5,0)</f>
        <v>#N/A</v>
      </c>
      <c r="AA339" s="26">
        <f t="shared" si="22"/>
        <v>0</v>
      </c>
      <c r="AB339" s="24" t="e">
        <f>VLOOKUP(L339,ИНФО!$C$21:$D$24,2,0)</f>
        <v>#N/A</v>
      </c>
      <c r="AC339" s="19">
        <f t="shared" si="23"/>
        <v>0</v>
      </c>
      <c r="AD339" s="24" t="e">
        <f>VLOOKUP(N339,ИНФО!$C$26:$D$38,2,0)</f>
        <v>#N/A</v>
      </c>
      <c r="AE339" s="24" t="e">
        <f>VLOOKUP(B339,ИНФО!$L$4:$T$172,8,0)</f>
        <v>#N/A</v>
      </c>
      <c r="AF339" s="11" t="s">
        <v>74</v>
      </c>
      <c r="AG339" s="24" t="e">
        <f>VLOOKUP(J339,ИНФО!$Y$5:$AD$413,7,0)</f>
        <v>#N/A</v>
      </c>
    </row>
    <row r="340" spans="1:33" s="58" customFormat="1" ht="18" customHeight="1" x14ac:dyDescent="0.25">
      <c r="A340" s="5">
        <v>8</v>
      </c>
      <c r="B340" s="6"/>
      <c r="C340" s="21"/>
      <c r="D340" s="8" t="s">
        <v>260</v>
      </c>
      <c r="E340" s="9"/>
      <c r="F340" s="17"/>
      <c r="G340" s="17"/>
      <c r="H340" s="17"/>
      <c r="I340" s="8" t="str">
        <f>IF(J340=0," ",VLOOKUP(J340,ИНФО!$Y$4:$AD$412,2,0))</f>
        <v xml:space="preserve"> </v>
      </c>
      <c r="J340" s="9"/>
      <c r="K340" s="17"/>
      <c r="L340" s="27"/>
      <c r="M340" s="28"/>
      <c r="N340" s="22"/>
      <c r="O340" s="23" t="e">
        <f>VLOOKUP(B340,ИНФО!$L$4:$T$172,3,0)</f>
        <v>#N/A</v>
      </c>
      <c r="P340" s="11" t="s">
        <v>72</v>
      </c>
      <c r="Q340" s="24">
        <f t="shared" si="20"/>
        <v>8</v>
      </c>
      <c r="R340" s="24" t="e">
        <f>VLOOKUP(B340,ИНФО!$L$4:$T$140,6,0)</f>
        <v>#N/A</v>
      </c>
      <c r="S340" s="30" t="s">
        <v>260</v>
      </c>
      <c r="T340" s="13" t="s">
        <v>260</v>
      </c>
      <c r="U340" s="24" t="s">
        <v>260</v>
      </c>
      <c r="V340" s="26" t="s">
        <v>260</v>
      </c>
      <c r="W340" s="24" t="s">
        <v>260</v>
      </c>
      <c r="X340" s="30">
        <f t="shared" si="21"/>
        <v>0</v>
      </c>
      <c r="Y340" s="13" t="e">
        <f>VLOOKUP(J340,ИНФО!$Y$5:$AD$412,6,0)</f>
        <v>#N/A</v>
      </c>
      <c r="Z340" s="24" t="e">
        <f>VLOOKUP(J340,ИНФО!$Y$5:$AD$412,5,0)</f>
        <v>#N/A</v>
      </c>
      <c r="AA340" s="26">
        <f t="shared" si="22"/>
        <v>0</v>
      </c>
      <c r="AB340" s="24" t="e">
        <f>VLOOKUP(L340,ИНФО!$C$21:$D$24,2,0)</f>
        <v>#N/A</v>
      </c>
      <c r="AC340" s="19">
        <f t="shared" si="23"/>
        <v>0</v>
      </c>
      <c r="AD340" s="24" t="e">
        <f>VLOOKUP(N340,ИНФО!$C$26:$D$38,2,0)</f>
        <v>#N/A</v>
      </c>
      <c r="AE340" s="24" t="e">
        <f>VLOOKUP(B340,ИНФО!$L$4:$T$172,8,0)</f>
        <v>#N/A</v>
      </c>
      <c r="AF340" s="11" t="s">
        <v>74</v>
      </c>
      <c r="AG340" s="24" t="e">
        <f>VLOOKUP(J340,ИНФО!$Y$5:$AD$413,7,0)</f>
        <v>#N/A</v>
      </c>
    </row>
    <row r="341" spans="1:33" s="58" customFormat="1" ht="15.75" customHeight="1" x14ac:dyDescent="0.25">
      <c r="A341" s="5">
        <v>9</v>
      </c>
      <c r="B341" s="6"/>
      <c r="C341" s="21"/>
      <c r="D341" s="8" t="s">
        <v>260</v>
      </c>
      <c r="E341" s="9"/>
      <c r="F341" s="17"/>
      <c r="G341" s="17"/>
      <c r="H341" s="17"/>
      <c r="I341" s="8" t="str">
        <f>IF(J341=0," ",VLOOKUP(J341,ИНФО!$Y$4:$AD$412,2,0))</f>
        <v xml:space="preserve"> </v>
      </c>
      <c r="J341" s="9"/>
      <c r="K341" s="17"/>
      <c r="L341" s="27"/>
      <c r="M341" s="28"/>
      <c r="N341" s="22"/>
      <c r="O341" s="23" t="e">
        <f>VLOOKUP(B341,ИНФО!$L$4:$T$172,3,0)</f>
        <v>#N/A</v>
      </c>
      <c r="P341" s="11" t="s">
        <v>72</v>
      </c>
      <c r="Q341" s="24">
        <f t="shared" si="20"/>
        <v>9</v>
      </c>
      <c r="R341" s="24" t="e">
        <f>VLOOKUP(B341,ИНФО!$L$4:$T$140,6,0)</f>
        <v>#N/A</v>
      </c>
      <c r="S341" s="24" t="s">
        <v>260</v>
      </c>
      <c r="T341" s="13" t="s">
        <v>260</v>
      </c>
      <c r="U341" s="24" t="s">
        <v>260</v>
      </c>
      <c r="V341" s="26" t="s">
        <v>260</v>
      </c>
      <c r="W341" s="24" t="s">
        <v>260</v>
      </c>
      <c r="X341" s="24">
        <f t="shared" si="21"/>
        <v>0</v>
      </c>
      <c r="Y341" s="13" t="e">
        <f>VLOOKUP(J341,ИНФО!$Y$5:$AD$412,6,0)</f>
        <v>#N/A</v>
      </c>
      <c r="Z341" s="24" t="e">
        <f>VLOOKUP(J341,ИНФО!$Y$5:$AD$412,5,0)</f>
        <v>#N/A</v>
      </c>
      <c r="AA341" s="26">
        <f t="shared" si="22"/>
        <v>0</v>
      </c>
      <c r="AB341" s="24" t="e">
        <f>VLOOKUP(L341,ИНФО!$C$21:$D$24,2,0)</f>
        <v>#N/A</v>
      </c>
      <c r="AC341" s="19">
        <f t="shared" si="23"/>
        <v>0</v>
      </c>
      <c r="AD341" s="24" t="e">
        <f>VLOOKUP(N341,ИНФО!$C$26:$D$38,2,0)</f>
        <v>#N/A</v>
      </c>
      <c r="AE341" s="24" t="e">
        <f>VLOOKUP(B341,ИНФО!$L$4:$T$172,8,0)</f>
        <v>#N/A</v>
      </c>
      <c r="AF341" s="11" t="s">
        <v>74</v>
      </c>
      <c r="AG341" s="24" t="e">
        <f>VLOOKUP(J341,ИНФО!$Y$5:$AD$413,7,0)</f>
        <v>#N/A</v>
      </c>
    </row>
    <row r="342" spans="1:33" s="58" customFormat="1" ht="15.75" customHeight="1" x14ac:dyDescent="0.25">
      <c r="A342" s="5">
        <v>10</v>
      </c>
      <c r="B342" s="6"/>
      <c r="C342" s="21"/>
      <c r="D342" s="8" t="s">
        <v>260</v>
      </c>
      <c r="E342" s="9"/>
      <c r="F342" s="17"/>
      <c r="G342" s="17"/>
      <c r="H342" s="17"/>
      <c r="I342" s="8" t="str">
        <f>IF(J342=0," ",VLOOKUP(J342,ИНФО!$Y$4:$AD$412,2,0))</f>
        <v xml:space="preserve"> </v>
      </c>
      <c r="J342" s="9"/>
      <c r="K342" s="17"/>
      <c r="L342" s="27"/>
      <c r="M342" s="28"/>
      <c r="N342" s="22"/>
      <c r="O342" s="23" t="e">
        <f>VLOOKUP(B342,ИНФО!$L$4:$T$172,3,0)</f>
        <v>#N/A</v>
      </c>
      <c r="P342" s="11" t="s">
        <v>72</v>
      </c>
      <c r="Q342" s="24">
        <f t="shared" si="20"/>
        <v>10</v>
      </c>
      <c r="R342" s="24" t="e">
        <f>VLOOKUP(B342,ИНФО!$L$4:$T$140,6,0)</f>
        <v>#N/A</v>
      </c>
      <c r="S342" s="24" t="s">
        <v>260</v>
      </c>
      <c r="T342" s="13" t="s">
        <v>260</v>
      </c>
      <c r="U342" s="24" t="s">
        <v>260</v>
      </c>
      <c r="V342" s="26" t="s">
        <v>260</v>
      </c>
      <c r="W342" s="24" t="s">
        <v>260</v>
      </c>
      <c r="X342" s="24">
        <f t="shared" si="21"/>
        <v>0</v>
      </c>
      <c r="Y342" s="13" t="e">
        <f>VLOOKUP(J342,ИНФО!$Y$5:$AD$412,6,0)</f>
        <v>#N/A</v>
      </c>
      <c r="Z342" s="24" t="e">
        <f>VLOOKUP(J342,ИНФО!$Y$5:$AD$412,5,0)</f>
        <v>#N/A</v>
      </c>
      <c r="AA342" s="26">
        <f t="shared" si="22"/>
        <v>0</v>
      </c>
      <c r="AB342" s="24" t="e">
        <f>VLOOKUP(L342,ИНФО!$C$21:$D$24,2,0)</f>
        <v>#N/A</v>
      </c>
      <c r="AC342" s="19">
        <f t="shared" si="23"/>
        <v>0</v>
      </c>
      <c r="AD342" s="24" t="e">
        <f>VLOOKUP(N342,ИНФО!$C$26:$D$38,2,0)</f>
        <v>#N/A</v>
      </c>
      <c r="AE342" s="24" t="e">
        <f>VLOOKUP(B342,ИНФО!$L$4:$T$172,8,0)</f>
        <v>#N/A</v>
      </c>
      <c r="AF342" s="11" t="s">
        <v>74</v>
      </c>
      <c r="AG342" s="24" t="e">
        <f>VLOOKUP(J342,ИНФО!$Y$5:$AD$413,7,0)</f>
        <v>#N/A</v>
      </c>
    </row>
    <row r="343" spans="1:33" s="58" customFormat="1" ht="15.75" customHeight="1" x14ac:dyDescent="0.25">
      <c r="A343" s="5">
        <v>11</v>
      </c>
      <c r="B343" s="6"/>
      <c r="C343" s="21"/>
      <c r="D343" s="8" t="s">
        <v>260</v>
      </c>
      <c r="E343" s="9"/>
      <c r="F343" s="17"/>
      <c r="G343" s="17"/>
      <c r="H343" s="17"/>
      <c r="I343" s="8" t="str">
        <f>IF(J343=0," ",VLOOKUP(J343,ИНФО!$Y$4:$AD$412,2,0))</f>
        <v xml:space="preserve"> </v>
      </c>
      <c r="J343" s="9"/>
      <c r="K343" s="17"/>
      <c r="L343" s="27"/>
      <c r="M343" s="28"/>
      <c r="N343" s="22"/>
      <c r="O343" s="23" t="e">
        <f>VLOOKUP(B343,ИНФО!$L$4:$T$172,3,0)</f>
        <v>#N/A</v>
      </c>
      <c r="P343" s="11" t="s">
        <v>72</v>
      </c>
      <c r="Q343" s="24">
        <f t="shared" si="20"/>
        <v>11</v>
      </c>
      <c r="R343" s="24" t="e">
        <f>VLOOKUP(B343,ИНФО!$L$4:$T$140,6,0)</f>
        <v>#N/A</v>
      </c>
      <c r="S343" s="24" t="s">
        <v>260</v>
      </c>
      <c r="T343" s="13" t="s">
        <v>260</v>
      </c>
      <c r="U343" s="24" t="s">
        <v>260</v>
      </c>
      <c r="V343" s="26" t="s">
        <v>260</v>
      </c>
      <c r="W343" s="24" t="s">
        <v>260</v>
      </c>
      <c r="X343" s="24">
        <f t="shared" si="21"/>
        <v>0</v>
      </c>
      <c r="Y343" s="13" t="e">
        <f>VLOOKUP(J343,ИНФО!$Y$5:$AD$412,6,0)</f>
        <v>#N/A</v>
      </c>
      <c r="Z343" s="24" t="e">
        <f>VLOOKUP(J343,ИНФО!$Y$5:$AD$412,5,0)</f>
        <v>#N/A</v>
      </c>
      <c r="AA343" s="26">
        <f t="shared" si="22"/>
        <v>0</v>
      </c>
      <c r="AB343" s="24" t="e">
        <f>VLOOKUP(L343,ИНФО!$C$21:$D$24,2,0)</f>
        <v>#N/A</v>
      </c>
      <c r="AC343" s="19">
        <f t="shared" si="23"/>
        <v>0</v>
      </c>
      <c r="AD343" s="24" t="e">
        <f>VLOOKUP(N343,ИНФО!$C$26:$D$38,2,0)</f>
        <v>#N/A</v>
      </c>
      <c r="AE343" s="24" t="e">
        <f>VLOOKUP(B343,ИНФО!$L$4:$T$172,8,0)</f>
        <v>#N/A</v>
      </c>
      <c r="AF343" s="11" t="s">
        <v>74</v>
      </c>
      <c r="AG343" s="24" t="e">
        <f>VLOOKUP(J343,ИНФО!$Y$5:$AD$413,7,0)</f>
        <v>#N/A</v>
      </c>
    </row>
    <row r="344" spans="1:33" s="58" customFormat="1" ht="15.75" customHeight="1" x14ac:dyDescent="0.25">
      <c r="A344" s="5">
        <v>12</v>
      </c>
      <c r="B344" s="6"/>
      <c r="C344" s="21"/>
      <c r="D344" s="8" t="s">
        <v>260</v>
      </c>
      <c r="E344" s="9"/>
      <c r="F344" s="17"/>
      <c r="G344" s="17"/>
      <c r="H344" s="17"/>
      <c r="I344" s="8" t="str">
        <f>IF(J344=0," ",VLOOKUP(J344,ИНФО!$Y$4:$AD$412,2,0))</f>
        <v xml:space="preserve"> </v>
      </c>
      <c r="J344" s="9"/>
      <c r="K344" s="17"/>
      <c r="L344" s="27"/>
      <c r="M344" s="28"/>
      <c r="N344" s="22"/>
      <c r="O344" s="23" t="e">
        <f>VLOOKUP(B344,ИНФО!$L$4:$T$172,3,0)</f>
        <v>#N/A</v>
      </c>
      <c r="P344" s="11" t="s">
        <v>72</v>
      </c>
      <c r="Q344" s="24">
        <f t="shared" si="20"/>
        <v>12</v>
      </c>
      <c r="R344" s="24" t="e">
        <f>VLOOKUP(B344,ИНФО!$L$4:$T$140,6,0)</f>
        <v>#N/A</v>
      </c>
      <c r="S344" s="24" t="s">
        <v>260</v>
      </c>
      <c r="T344" s="13" t="s">
        <v>260</v>
      </c>
      <c r="U344" s="24" t="s">
        <v>260</v>
      </c>
      <c r="V344" s="26" t="s">
        <v>260</v>
      </c>
      <c r="W344" s="24" t="s">
        <v>260</v>
      </c>
      <c r="X344" s="24">
        <f t="shared" si="21"/>
        <v>0</v>
      </c>
      <c r="Y344" s="13" t="e">
        <f>VLOOKUP(J344,ИНФО!$Y$5:$AD$412,6,0)</f>
        <v>#N/A</v>
      </c>
      <c r="Z344" s="24" t="e">
        <f>VLOOKUP(J344,ИНФО!$Y$5:$AD$412,5,0)</f>
        <v>#N/A</v>
      </c>
      <c r="AA344" s="26">
        <f t="shared" si="22"/>
        <v>0</v>
      </c>
      <c r="AB344" s="24" t="e">
        <f>VLOOKUP(L344,ИНФО!$C$21:$D$24,2,0)</f>
        <v>#N/A</v>
      </c>
      <c r="AC344" s="19">
        <f t="shared" si="23"/>
        <v>0</v>
      </c>
      <c r="AD344" s="24" t="e">
        <f>VLOOKUP(N344,ИНФО!$C$26:$D$38,2,0)</f>
        <v>#N/A</v>
      </c>
      <c r="AE344" s="24" t="e">
        <f>VLOOKUP(B344,ИНФО!$L$4:$T$172,8,0)</f>
        <v>#N/A</v>
      </c>
      <c r="AF344" s="11" t="s">
        <v>74</v>
      </c>
      <c r="AG344" s="24" t="e">
        <f>VLOOKUP(J344,ИНФО!$Y$5:$AD$413,7,0)</f>
        <v>#N/A</v>
      </c>
    </row>
    <row r="345" spans="1:33" s="58" customFormat="1" ht="15.75" customHeight="1" x14ac:dyDescent="0.25">
      <c r="A345" s="5">
        <v>13</v>
      </c>
      <c r="B345" s="6"/>
      <c r="C345" s="21"/>
      <c r="D345" s="8" t="s">
        <v>260</v>
      </c>
      <c r="E345" s="9"/>
      <c r="F345" s="17"/>
      <c r="G345" s="17"/>
      <c r="H345" s="17"/>
      <c r="I345" s="8" t="str">
        <f>IF(J345=0," ",VLOOKUP(J345,ИНФО!$Y$4:$AD$412,2,0))</f>
        <v xml:space="preserve"> </v>
      </c>
      <c r="J345" s="9"/>
      <c r="K345" s="17"/>
      <c r="L345" s="27"/>
      <c r="M345" s="28"/>
      <c r="N345" s="22"/>
      <c r="O345" s="23" t="e">
        <f>VLOOKUP(B345,ИНФО!$L$4:$T$172,3,0)</f>
        <v>#N/A</v>
      </c>
      <c r="P345" s="11" t="s">
        <v>72</v>
      </c>
      <c r="Q345" s="24">
        <f t="shared" si="20"/>
        <v>13</v>
      </c>
      <c r="R345" s="24" t="e">
        <f>VLOOKUP(B345,ИНФО!$L$4:$T$140,6,0)</f>
        <v>#N/A</v>
      </c>
      <c r="S345" s="24" t="s">
        <v>260</v>
      </c>
      <c r="T345" s="13" t="s">
        <v>260</v>
      </c>
      <c r="U345" s="24" t="s">
        <v>260</v>
      </c>
      <c r="V345" s="26" t="s">
        <v>260</v>
      </c>
      <c r="W345" s="24" t="s">
        <v>260</v>
      </c>
      <c r="X345" s="24">
        <f t="shared" si="21"/>
        <v>0</v>
      </c>
      <c r="Y345" s="13" t="e">
        <f>VLOOKUP(J345,ИНФО!$Y$5:$AD$412,6,0)</f>
        <v>#N/A</v>
      </c>
      <c r="Z345" s="24" t="e">
        <f>VLOOKUP(J345,ИНФО!$Y$5:$AD$412,5,0)</f>
        <v>#N/A</v>
      </c>
      <c r="AA345" s="26">
        <f t="shared" si="22"/>
        <v>0</v>
      </c>
      <c r="AB345" s="24" t="e">
        <f>VLOOKUP(L345,ИНФО!$C$21:$D$24,2,0)</f>
        <v>#N/A</v>
      </c>
      <c r="AC345" s="19">
        <f t="shared" si="23"/>
        <v>0</v>
      </c>
      <c r="AD345" s="24" t="e">
        <f>VLOOKUP(N345,ИНФО!$C$26:$D$38,2,0)</f>
        <v>#N/A</v>
      </c>
      <c r="AE345" s="24" t="e">
        <f>VLOOKUP(B345,ИНФО!$L$4:$T$172,8,0)</f>
        <v>#N/A</v>
      </c>
      <c r="AF345" s="11" t="s">
        <v>74</v>
      </c>
      <c r="AG345" s="24" t="e">
        <f>VLOOKUP(J345,ИНФО!$Y$5:$AD$413,7,0)</f>
        <v>#N/A</v>
      </c>
    </row>
    <row r="346" spans="1:33" s="58" customFormat="1" ht="15.75" customHeight="1" x14ac:dyDescent="0.25">
      <c r="A346" s="5">
        <v>14</v>
      </c>
      <c r="B346" s="6"/>
      <c r="C346" s="21"/>
      <c r="D346" s="8" t="s">
        <v>260</v>
      </c>
      <c r="E346" s="9"/>
      <c r="F346" s="17"/>
      <c r="G346" s="17"/>
      <c r="H346" s="17"/>
      <c r="I346" s="8" t="str">
        <f>IF(J346=0," ",VLOOKUP(J346,ИНФО!$Y$4:$AD$412,2,0))</f>
        <v xml:space="preserve"> </v>
      </c>
      <c r="J346" s="9"/>
      <c r="K346" s="17"/>
      <c r="L346" s="27"/>
      <c r="M346" s="28"/>
      <c r="N346" s="22"/>
      <c r="O346" s="23" t="e">
        <f>VLOOKUP(B346,ИНФО!$L$4:$T$172,3,0)</f>
        <v>#N/A</v>
      </c>
      <c r="P346" s="11" t="s">
        <v>72</v>
      </c>
      <c r="Q346" s="24">
        <f t="shared" si="20"/>
        <v>14</v>
      </c>
      <c r="R346" s="24" t="e">
        <f>VLOOKUP(B346,ИНФО!$L$4:$T$140,6,0)</f>
        <v>#N/A</v>
      </c>
      <c r="S346" s="24" t="s">
        <v>260</v>
      </c>
      <c r="T346" s="13" t="s">
        <v>260</v>
      </c>
      <c r="U346" s="24" t="s">
        <v>260</v>
      </c>
      <c r="V346" s="26" t="s">
        <v>260</v>
      </c>
      <c r="W346" s="24" t="s">
        <v>260</v>
      </c>
      <c r="X346" s="24">
        <f t="shared" si="21"/>
        <v>0</v>
      </c>
      <c r="Y346" s="13" t="e">
        <f>VLOOKUP(J346,ИНФО!$Y$5:$AD$412,6,0)</f>
        <v>#N/A</v>
      </c>
      <c r="Z346" s="24" t="e">
        <f>VLOOKUP(J346,ИНФО!$Y$5:$AD$412,5,0)</f>
        <v>#N/A</v>
      </c>
      <c r="AA346" s="26">
        <f t="shared" si="22"/>
        <v>0</v>
      </c>
      <c r="AB346" s="24" t="e">
        <f>VLOOKUP(L346,ИНФО!$C$21:$D$24,2,0)</f>
        <v>#N/A</v>
      </c>
      <c r="AC346" s="19">
        <f t="shared" si="23"/>
        <v>0</v>
      </c>
      <c r="AD346" s="24" t="e">
        <f>VLOOKUP(N346,ИНФО!$C$26:$D$38,2,0)</f>
        <v>#N/A</v>
      </c>
      <c r="AE346" s="24" t="e">
        <f>VLOOKUP(B346,ИНФО!$L$4:$T$172,8,0)</f>
        <v>#N/A</v>
      </c>
      <c r="AF346" s="11" t="s">
        <v>74</v>
      </c>
      <c r="AG346" s="24" t="e">
        <f>VLOOKUP(J346,ИНФО!$Y$5:$AD$413,7,0)</f>
        <v>#N/A</v>
      </c>
    </row>
    <row r="347" spans="1:33" s="58" customFormat="1" ht="15.75" customHeight="1" x14ac:dyDescent="0.25">
      <c r="A347" s="5">
        <v>15</v>
      </c>
      <c r="B347" s="6"/>
      <c r="C347" s="21"/>
      <c r="D347" s="8" t="s">
        <v>260</v>
      </c>
      <c r="E347" s="9"/>
      <c r="F347" s="17"/>
      <c r="G347" s="17"/>
      <c r="H347" s="17"/>
      <c r="I347" s="8" t="str">
        <f>IF(J347=0," ",VLOOKUP(J347,ИНФО!$Y$4:$AD$412,2,0))</f>
        <v xml:space="preserve"> </v>
      </c>
      <c r="J347" s="9"/>
      <c r="K347" s="17"/>
      <c r="L347" s="27"/>
      <c r="M347" s="28"/>
      <c r="N347" s="22"/>
      <c r="O347" s="23" t="e">
        <f>VLOOKUP(B347,ИНФО!$L$4:$T$172,3,0)</f>
        <v>#N/A</v>
      </c>
      <c r="P347" s="11" t="s">
        <v>72</v>
      </c>
      <c r="Q347" s="24">
        <f t="shared" si="20"/>
        <v>15</v>
      </c>
      <c r="R347" s="24" t="e">
        <f>VLOOKUP(B347,ИНФО!$L$4:$T$140,6,0)</f>
        <v>#N/A</v>
      </c>
      <c r="S347" s="24" t="s">
        <v>260</v>
      </c>
      <c r="T347" s="13" t="s">
        <v>260</v>
      </c>
      <c r="U347" s="24" t="s">
        <v>260</v>
      </c>
      <c r="V347" s="26" t="s">
        <v>260</v>
      </c>
      <c r="W347" s="24" t="s">
        <v>260</v>
      </c>
      <c r="X347" s="24">
        <f t="shared" si="21"/>
        <v>0</v>
      </c>
      <c r="Y347" s="13" t="e">
        <f>VLOOKUP(J347,ИНФО!$Y$5:$AD$412,6,0)</f>
        <v>#N/A</v>
      </c>
      <c r="Z347" s="24" t="e">
        <f>VLOOKUP(J347,ИНФО!$Y$5:$AD$412,5,0)</f>
        <v>#N/A</v>
      </c>
      <c r="AA347" s="26">
        <f t="shared" si="22"/>
        <v>0</v>
      </c>
      <c r="AB347" s="24" t="e">
        <f>VLOOKUP(L347,ИНФО!$C$21:$D$24,2,0)</f>
        <v>#N/A</v>
      </c>
      <c r="AC347" s="19">
        <f t="shared" si="23"/>
        <v>0</v>
      </c>
      <c r="AD347" s="24" t="e">
        <f>VLOOKUP(N347,ИНФО!$C$26:$D$38,2,0)</f>
        <v>#N/A</v>
      </c>
      <c r="AE347" s="24" t="e">
        <f>VLOOKUP(B347,ИНФО!$L$4:$T$172,8,0)</f>
        <v>#N/A</v>
      </c>
      <c r="AF347" s="11" t="s">
        <v>74</v>
      </c>
      <c r="AG347" s="24" t="e">
        <f>VLOOKUP(J347,ИНФО!$Y$5:$AD$413,7,0)</f>
        <v>#N/A</v>
      </c>
    </row>
    <row r="348" spans="1:33" s="58" customFormat="1" ht="15.75" customHeight="1" x14ac:dyDescent="0.25">
      <c r="A348" s="5">
        <v>16</v>
      </c>
      <c r="B348" s="6"/>
      <c r="C348" s="21"/>
      <c r="D348" s="8" t="s">
        <v>260</v>
      </c>
      <c r="E348" s="9"/>
      <c r="F348" s="17"/>
      <c r="G348" s="17"/>
      <c r="H348" s="17"/>
      <c r="I348" s="8" t="str">
        <f>IF(J348=0," ",VLOOKUP(J348,ИНФО!$Y$4:$AD$412,2,0))</f>
        <v xml:space="preserve"> </v>
      </c>
      <c r="J348" s="9"/>
      <c r="K348" s="17"/>
      <c r="L348" s="27"/>
      <c r="M348" s="28"/>
      <c r="N348" s="22"/>
      <c r="O348" s="23" t="e">
        <f>VLOOKUP(B348,ИНФО!$L$4:$T$172,3,0)</f>
        <v>#N/A</v>
      </c>
      <c r="P348" s="11" t="s">
        <v>72</v>
      </c>
      <c r="Q348" s="24">
        <f t="shared" si="20"/>
        <v>16</v>
      </c>
      <c r="R348" s="24" t="e">
        <f>VLOOKUP(B348,ИНФО!$L$4:$T$140,6,0)</f>
        <v>#N/A</v>
      </c>
      <c r="S348" s="24" t="s">
        <v>260</v>
      </c>
      <c r="T348" s="13" t="s">
        <v>260</v>
      </c>
      <c r="U348" s="24" t="s">
        <v>260</v>
      </c>
      <c r="V348" s="26" t="s">
        <v>260</v>
      </c>
      <c r="W348" s="24" t="s">
        <v>260</v>
      </c>
      <c r="X348" s="24">
        <f t="shared" si="21"/>
        <v>0</v>
      </c>
      <c r="Y348" s="13" t="e">
        <f>VLOOKUP(J348,ИНФО!$Y$5:$AD$412,6,0)</f>
        <v>#N/A</v>
      </c>
      <c r="Z348" s="24" t="e">
        <f>VLOOKUP(J348,ИНФО!$Y$5:$AD$412,5,0)</f>
        <v>#N/A</v>
      </c>
      <c r="AA348" s="26">
        <f t="shared" si="22"/>
        <v>0</v>
      </c>
      <c r="AB348" s="24" t="e">
        <f>VLOOKUP(L348,ИНФО!$C$21:$D$24,2,0)</f>
        <v>#N/A</v>
      </c>
      <c r="AC348" s="19">
        <f t="shared" si="23"/>
        <v>0</v>
      </c>
      <c r="AD348" s="24" t="e">
        <f>VLOOKUP(N348,ИНФО!$C$26:$D$38,2,0)</f>
        <v>#N/A</v>
      </c>
      <c r="AE348" s="24" t="e">
        <f>VLOOKUP(B348,ИНФО!$L$4:$T$172,8,0)</f>
        <v>#N/A</v>
      </c>
      <c r="AF348" s="11" t="s">
        <v>74</v>
      </c>
      <c r="AG348" s="24" t="e">
        <f>VLOOKUP(J348,ИНФО!$Y$5:$AD$413,7,0)</f>
        <v>#N/A</v>
      </c>
    </row>
    <row r="349" spans="1:33" s="58" customFormat="1" ht="15.75" customHeight="1" x14ac:dyDescent="0.25">
      <c r="A349" s="5">
        <v>17</v>
      </c>
      <c r="B349" s="6"/>
      <c r="C349" s="21"/>
      <c r="D349" s="8" t="s">
        <v>260</v>
      </c>
      <c r="E349" s="9"/>
      <c r="F349" s="17"/>
      <c r="G349" s="17"/>
      <c r="H349" s="17"/>
      <c r="I349" s="8" t="str">
        <f>IF(J349=0," ",VLOOKUP(J349,ИНФО!$Y$4:$AD$412,2,0))</f>
        <v xml:space="preserve"> </v>
      </c>
      <c r="J349" s="9"/>
      <c r="K349" s="17"/>
      <c r="L349" s="27"/>
      <c r="M349" s="28"/>
      <c r="N349" s="22"/>
      <c r="O349" s="23" t="e">
        <f>VLOOKUP(B349,ИНФО!$L$4:$T$172,3,0)</f>
        <v>#N/A</v>
      </c>
      <c r="P349" s="11" t="s">
        <v>72</v>
      </c>
      <c r="Q349" s="24">
        <f t="shared" si="20"/>
        <v>17</v>
      </c>
      <c r="R349" s="24" t="e">
        <f>VLOOKUP(B349,ИНФО!$L$4:$T$140,6,0)</f>
        <v>#N/A</v>
      </c>
      <c r="S349" s="24" t="s">
        <v>260</v>
      </c>
      <c r="T349" s="13" t="s">
        <v>260</v>
      </c>
      <c r="U349" s="24" t="s">
        <v>260</v>
      </c>
      <c r="V349" s="26" t="s">
        <v>260</v>
      </c>
      <c r="W349" s="24" t="s">
        <v>260</v>
      </c>
      <c r="X349" s="24">
        <f t="shared" si="21"/>
        <v>0</v>
      </c>
      <c r="Y349" s="13" t="e">
        <f>VLOOKUP(J349,ИНФО!$Y$5:$AD$412,6,0)</f>
        <v>#N/A</v>
      </c>
      <c r="Z349" s="24" t="e">
        <f>VLOOKUP(J349,ИНФО!$Y$5:$AD$412,5,0)</f>
        <v>#N/A</v>
      </c>
      <c r="AA349" s="26">
        <f t="shared" si="22"/>
        <v>0</v>
      </c>
      <c r="AB349" s="24" t="e">
        <f>VLOOKUP(L349,ИНФО!$C$21:$D$24,2,0)</f>
        <v>#N/A</v>
      </c>
      <c r="AC349" s="19">
        <f t="shared" si="23"/>
        <v>0</v>
      </c>
      <c r="AD349" s="24" t="e">
        <f>VLOOKUP(N349,ИНФО!$C$26:$D$38,2,0)</f>
        <v>#N/A</v>
      </c>
      <c r="AE349" s="24" t="e">
        <f>VLOOKUP(B349,ИНФО!$L$4:$T$172,8,0)</f>
        <v>#N/A</v>
      </c>
      <c r="AF349" s="11" t="s">
        <v>74</v>
      </c>
      <c r="AG349" s="24" t="e">
        <f>VLOOKUP(J349,ИНФО!$Y$5:$AD$413,7,0)</f>
        <v>#N/A</v>
      </c>
    </row>
    <row r="350" spans="1:33" s="58" customFormat="1" ht="15.75" customHeight="1" x14ac:dyDescent="0.25">
      <c r="A350" s="5">
        <v>18</v>
      </c>
      <c r="B350" s="6"/>
      <c r="C350" s="21"/>
      <c r="D350" s="8" t="s">
        <v>260</v>
      </c>
      <c r="E350" s="9"/>
      <c r="F350" s="17"/>
      <c r="G350" s="17"/>
      <c r="H350" s="17"/>
      <c r="I350" s="8" t="str">
        <f>IF(J350=0," ",VLOOKUP(J350,ИНФО!$Y$4:$AD$412,2,0))</f>
        <v xml:space="preserve"> </v>
      </c>
      <c r="J350" s="9"/>
      <c r="K350" s="17"/>
      <c r="L350" s="27"/>
      <c r="M350" s="28"/>
      <c r="N350" s="22"/>
      <c r="O350" s="23" t="e">
        <f>VLOOKUP(B350,ИНФО!$L$4:$T$172,3,0)</f>
        <v>#N/A</v>
      </c>
      <c r="P350" s="11" t="s">
        <v>72</v>
      </c>
      <c r="Q350" s="24">
        <f t="shared" si="20"/>
        <v>18</v>
      </c>
      <c r="R350" s="24" t="e">
        <f>VLOOKUP(B350,ИНФО!$L$4:$T$140,6,0)</f>
        <v>#N/A</v>
      </c>
      <c r="S350" s="24" t="s">
        <v>260</v>
      </c>
      <c r="T350" s="13" t="s">
        <v>260</v>
      </c>
      <c r="U350" s="24" t="s">
        <v>260</v>
      </c>
      <c r="V350" s="26" t="s">
        <v>260</v>
      </c>
      <c r="W350" s="24" t="s">
        <v>260</v>
      </c>
      <c r="X350" s="24">
        <f t="shared" si="21"/>
        <v>0</v>
      </c>
      <c r="Y350" s="13" t="e">
        <f>VLOOKUP(J350,ИНФО!$Y$5:$AD$412,6,0)</f>
        <v>#N/A</v>
      </c>
      <c r="Z350" s="24" t="e">
        <f>VLOOKUP(J350,ИНФО!$Y$5:$AD$412,5,0)</f>
        <v>#N/A</v>
      </c>
      <c r="AA350" s="26">
        <f t="shared" si="22"/>
        <v>0</v>
      </c>
      <c r="AB350" s="24" t="e">
        <f>VLOOKUP(L350,ИНФО!$C$21:$D$24,2,0)</f>
        <v>#N/A</v>
      </c>
      <c r="AC350" s="19">
        <f t="shared" si="23"/>
        <v>0</v>
      </c>
      <c r="AD350" s="24" t="e">
        <f>VLOOKUP(N350,ИНФО!$C$26:$D$38,2,0)</f>
        <v>#N/A</v>
      </c>
      <c r="AE350" s="24" t="e">
        <f>VLOOKUP(B350,ИНФО!$L$4:$T$172,8,0)</f>
        <v>#N/A</v>
      </c>
      <c r="AF350" s="11" t="s">
        <v>74</v>
      </c>
      <c r="AG350" s="24" t="e">
        <f>VLOOKUP(J350,ИНФО!$Y$5:$AD$413,7,0)</f>
        <v>#N/A</v>
      </c>
    </row>
    <row r="351" spans="1:33" s="58" customFormat="1" ht="15.75" customHeight="1" x14ac:dyDescent="0.25">
      <c r="A351" s="5">
        <v>19</v>
      </c>
      <c r="B351" s="6"/>
      <c r="C351" s="21"/>
      <c r="D351" s="8" t="s">
        <v>260</v>
      </c>
      <c r="E351" s="9"/>
      <c r="F351" s="17"/>
      <c r="G351" s="17"/>
      <c r="H351" s="17"/>
      <c r="I351" s="8" t="str">
        <f>IF(J351=0," ",VLOOKUP(J351,ИНФО!$Y$4:$AD$412,2,0))</f>
        <v xml:space="preserve"> </v>
      </c>
      <c r="J351" s="9"/>
      <c r="K351" s="17"/>
      <c r="L351" s="27"/>
      <c r="M351" s="28"/>
      <c r="N351" s="22"/>
      <c r="O351" s="23" t="e">
        <f>VLOOKUP(B351,ИНФО!$L$4:$T$172,3,0)</f>
        <v>#N/A</v>
      </c>
      <c r="P351" s="11" t="s">
        <v>72</v>
      </c>
      <c r="Q351" s="24">
        <f t="shared" si="20"/>
        <v>19</v>
      </c>
      <c r="R351" s="24" t="e">
        <f>VLOOKUP(B351,ИНФО!$L$4:$T$140,6,0)</f>
        <v>#N/A</v>
      </c>
      <c r="S351" s="24" t="s">
        <v>260</v>
      </c>
      <c r="T351" s="13" t="s">
        <v>260</v>
      </c>
      <c r="U351" s="24" t="s">
        <v>260</v>
      </c>
      <c r="V351" s="26" t="s">
        <v>260</v>
      </c>
      <c r="W351" s="24" t="s">
        <v>260</v>
      </c>
      <c r="X351" s="24">
        <f t="shared" si="21"/>
        <v>0</v>
      </c>
      <c r="Y351" s="13" t="e">
        <f>VLOOKUP(J351,ИНФО!$Y$5:$AD$412,6,0)</f>
        <v>#N/A</v>
      </c>
      <c r="Z351" s="24" t="e">
        <f>VLOOKUP(J351,ИНФО!$Y$5:$AD$412,5,0)</f>
        <v>#N/A</v>
      </c>
      <c r="AA351" s="26">
        <f t="shared" si="22"/>
        <v>0</v>
      </c>
      <c r="AB351" s="24" t="e">
        <f>VLOOKUP(L351,ИНФО!$C$21:$D$24,2,0)</f>
        <v>#N/A</v>
      </c>
      <c r="AC351" s="19">
        <f t="shared" si="23"/>
        <v>0</v>
      </c>
      <c r="AD351" s="24" t="e">
        <f>VLOOKUP(N351,ИНФО!$C$26:$D$38,2,0)</f>
        <v>#N/A</v>
      </c>
      <c r="AE351" s="24" t="e">
        <f>VLOOKUP(B351,ИНФО!$L$4:$T$172,8,0)</f>
        <v>#N/A</v>
      </c>
      <c r="AF351" s="11" t="s">
        <v>74</v>
      </c>
      <c r="AG351" s="24" t="e">
        <f>VLOOKUP(J351,ИНФО!$Y$5:$AD$413,7,0)</f>
        <v>#N/A</v>
      </c>
    </row>
    <row r="352" spans="1:33" s="58" customFormat="1" ht="15.75" customHeight="1" x14ac:dyDescent="0.25">
      <c r="A352" s="5">
        <v>20</v>
      </c>
      <c r="B352" s="6"/>
      <c r="C352" s="21"/>
      <c r="D352" s="8" t="s">
        <v>260</v>
      </c>
      <c r="E352" s="9"/>
      <c r="F352" s="17"/>
      <c r="G352" s="17"/>
      <c r="H352" s="17"/>
      <c r="I352" s="8" t="str">
        <f>IF(J352=0," ",VLOOKUP(J352,ИНФО!$Y$4:$AD$412,2,0))</f>
        <v xml:space="preserve"> </v>
      </c>
      <c r="J352" s="9"/>
      <c r="K352" s="17"/>
      <c r="L352" s="27"/>
      <c r="M352" s="28"/>
      <c r="N352" s="22"/>
      <c r="O352" s="23" t="e">
        <f>VLOOKUP(B352,ИНФО!$L$4:$T$172,3,0)</f>
        <v>#N/A</v>
      </c>
      <c r="P352" s="11" t="s">
        <v>72</v>
      </c>
      <c r="Q352" s="24">
        <f t="shared" si="20"/>
        <v>20</v>
      </c>
      <c r="R352" s="24" t="e">
        <f>VLOOKUP(B352,ИНФО!$L$4:$T$140,6,0)</f>
        <v>#N/A</v>
      </c>
      <c r="S352" s="24" t="s">
        <v>260</v>
      </c>
      <c r="T352" s="13" t="s">
        <v>260</v>
      </c>
      <c r="U352" s="24" t="s">
        <v>260</v>
      </c>
      <c r="V352" s="26" t="s">
        <v>260</v>
      </c>
      <c r="W352" s="24" t="s">
        <v>260</v>
      </c>
      <c r="X352" s="24">
        <f t="shared" si="21"/>
        <v>0</v>
      </c>
      <c r="Y352" s="13" t="e">
        <f>VLOOKUP(J352,ИНФО!$Y$5:$AD$412,6,0)</f>
        <v>#N/A</v>
      </c>
      <c r="Z352" s="24" t="e">
        <f>VLOOKUP(J352,ИНФО!$Y$5:$AD$412,5,0)</f>
        <v>#N/A</v>
      </c>
      <c r="AA352" s="26">
        <f t="shared" si="22"/>
        <v>0</v>
      </c>
      <c r="AB352" s="24" t="e">
        <f>VLOOKUP(L352,ИНФО!$C$21:$D$24,2,0)</f>
        <v>#N/A</v>
      </c>
      <c r="AC352" s="19">
        <f t="shared" si="23"/>
        <v>0</v>
      </c>
      <c r="AD352" s="24" t="e">
        <f>VLOOKUP(N352,ИНФО!$C$26:$D$38,2,0)</f>
        <v>#N/A</v>
      </c>
      <c r="AE352" s="24" t="e">
        <f>VLOOKUP(B352,ИНФО!$L$4:$T$172,8,0)</f>
        <v>#N/A</v>
      </c>
      <c r="AF352" s="11" t="s">
        <v>74</v>
      </c>
      <c r="AG352" s="24" t="e">
        <f>VLOOKUP(J352,ИНФО!$Y$5:$AD$413,7,0)</f>
        <v>#N/A</v>
      </c>
    </row>
    <row r="353" spans="1:33" s="58" customFormat="1" ht="15.75" customHeight="1" x14ac:dyDescent="0.25">
      <c r="A353" s="5">
        <v>21</v>
      </c>
      <c r="B353" s="6"/>
      <c r="C353" s="21"/>
      <c r="D353" s="8" t="s">
        <v>260</v>
      </c>
      <c r="E353" s="9"/>
      <c r="F353" s="17"/>
      <c r="G353" s="17"/>
      <c r="H353" s="17"/>
      <c r="I353" s="8" t="str">
        <f>IF(J353=0," ",VLOOKUP(J353,ИНФО!$Y$4:$AD$412,2,0))</f>
        <v xml:space="preserve"> </v>
      </c>
      <c r="J353" s="9"/>
      <c r="K353" s="17"/>
      <c r="L353" s="27"/>
      <c r="M353" s="28"/>
      <c r="N353" s="22"/>
      <c r="O353" s="23" t="e">
        <f>VLOOKUP(B353,ИНФО!$L$4:$T$172,3,0)</f>
        <v>#N/A</v>
      </c>
      <c r="P353" s="11" t="s">
        <v>72</v>
      </c>
      <c r="Q353" s="24">
        <f t="shared" si="20"/>
        <v>21</v>
      </c>
      <c r="R353" s="24" t="e">
        <f>VLOOKUP(B353,ИНФО!$L$4:$T$140,6,0)</f>
        <v>#N/A</v>
      </c>
      <c r="S353" s="24" t="s">
        <v>260</v>
      </c>
      <c r="T353" s="13" t="s">
        <v>260</v>
      </c>
      <c r="U353" s="24" t="s">
        <v>260</v>
      </c>
      <c r="V353" s="26" t="s">
        <v>260</v>
      </c>
      <c r="W353" s="24" t="s">
        <v>260</v>
      </c>
      <c r="X353" s="24">
        <f t="shared" si="21"/>
        <v>0</v>
      </c>
      <c r="Y353" s="13" t="e">
        <f>VLOOKUP(J353,ИНФО!$Y$5:$AD$412,6,0)</f>
        <v>#N/A</v>
      </c>
      <c r="Z353" s="24" t="e">
        <f>VLOOKUP(J353,ИНФО!$Y$5:$AD$412,5,0)</f>
        <v>#N/A</v>
      </c>
      <c r="AA353" s="26">
        <f t="shared" si="22"/>
        <v>0</v>
      </c>
      <c r="AB353" s="24" t="e">
        <f>VLOOKUP(L353,ИНФО!$C$21:$D$24,2,0)</f>
        <v>#N/A</v>
      </c>
      <c r="AC353" s="19">
        <f t="shared" si="23"/>
        <v>0</v>
      </c>
      <c r="AD353" s="24" t="e">
        <f>VLOOKUP(N353,ИНФО!$C$26:$D$38,2,0)</f>
        <v>#N/A</v>
      </c>
      <c r="AE353" s="24" t="e">
        <f>VLOOKUP(B353,ИНФО!$L$4:$T$172,8,0)</f>
        <v>#N/A</v>
      </c>
      <c r="AF353" s="11" t="s">
        <v>74</v>
      </c>
      <c r="AG353" s="24" t="e">
        <f>VLOOKUP(J353,ИНФО!$Y$5:$AD$413,7,0)</f>
        <v>#N/A</v>
      </c>
    </row>
    <row r="354" spans="1:33" s="58" customFormat="1" ht="15.75" customHeight="1" x14ac:dyDescent="0.25">
      <c r="A354" s="5">
        <v>22</v>
      </c>
      <c r="B354" s="6"/>
      <c r="C354" s="21"/>
      <c r="D354" s="8" t="s">
        <v>260</v>
      </c>
      <c r="E354" s="9"/>
      <c r="F354" s="17"/>
      <c r="G354" s="17"/>
      <c r="H354" s="17"/>
      <c r="I354" s="8" t="str">
        <f>IF(J354=0," ",VLOOKUP(J354,ИНФО!$Y$4:$AD$412,2,0))</f>
        <v xml:space="preserve"> </v>
      </c>
      <c r="J354" s="9"/>
      <c r="K354" s="17"/>
      <c r="L354" s="27"/>
      <c r="M354" s="28"/>
      <c r="N354" s="22"/>
      <c r="O354" s="23" t="e">
        <f>VLOOKUP(B354,ИНФО!$L$4:$T$172,3,0)</f>
        <v>#N/A</v>
      </c>
      <c r="P354" s="11" t="s">
        <v>72</v>
      </c>
      <c r="Q354" s="24">
        <f t="shared" si="20"/>
        <v>22</v>
      </c>
      <c r="R354" s="24" t="e">
        <f>VLOOKUP(B354,ИНФО!$L$4:$T$140,6,0)</f>
        <v>#N/A</v>
      </c>
      <c r="S354" s="24" t="s">
        <v>260</v>
      </c>
      <c r="T354" s="13" t="s">
        <v>260</v>
      </c>
      <c r="U354" s="24" t="s">
        <v>260</v>
      </c>
      <c r="V354" s="26" t="s">
        <v>260</v>
      </c>
      <c r="W354" s="24" t="s">
        <v>260</v>
      </c>
      <c r="X354" s="24">
        <f t="shared" si="21"/>
        <v>0</v>
      </c>
      <c r="Y354" s="13" t="e">
        <f>VLOOKUP(J354,ИНФО!$Y$5:$AD$412,6,0)</f>
        <v>#N/A</v>
      </c>
      <c r="Z354" s="24" t="e">
        <f>VLOOKUP(J354,ИНФО!$Y$5:$AD$412,5,0)</f>
        <v>#N/A</v>
      </c>
      <c r="AA354" s="26">
        <f t="shared" si="22"/>
        <v>0</v>
      </c>
      <c r="AB354" s="24" t="e">
        <f>VLOOKUP(L354,ИНФО!$C$21:$D$24,2,0)</f>
        <v>#N/A</v>
      </c>
      <c r="AC354" s="19">
        <f t="shared" si="23"/>
        <v>0</v>
      </c>
      <c r="AD354" s="24" t="e">
        <f>VLOOKUP(N354,ИНФО!$C$26:$D$38,2,0)</f>
        <v>#N/A</v>
      </c>
      <c r="AE354" s="24" t="e">
        <f>VLOOKUP(B354,ИНФО!$L$4:$T$172,8,0)</f>
        <v>#N/A</v>
      </c>
      <c r="AF354" s="11" t="s">
        <v>74</v>
      </c>
      <c r="AG354" s="24" t="e">
        <f>VLOOKUP(J354,ИНФО!$Y$5:$AD$413,7,0)</f>
        <v>#N/A</v>
      </c>
    </row>
    <row r="355" spans="1:33" s="58" customFormat="1" ht="15.75" customHeight="1" x14ac:dyDescent="0.25">
      <c r="A355" s="5">
        <v>23</v>
      </c>
      <c r="B355" s="6"/>
      <c r="C355" s="21"/>
      <c r="D355" s="8" t="s">
        <v>260</v>
      </c>
      <c r="E355" s="9"/>
      <c r="F355" s="17"/>
      <c r="G355" s="17"/>
      <c r="H355" s="17"/>
      <c r="I355" s="8" t="str">
        <f>IF(J355=0," ",VLOOKUP(J355,ИНФО!$Y$4:$AD$412,2,0))</f>
        <v xml:space="preserve"> </v>
      </c>
      <c r="J355" s="9"/>
      <c r="K355" s="17"/>
      <c r="L355" s="27"/>
      <c r="M355" s="28"/>
      <c r="N355" s="22"/>
      <c r="O355" s="23" t="e">
        <f>VLOOKUP(B355,ИНФО!$L$4:$T$172,3,0)</f>
        <v>#N/A</v>
      </c>
      <c r="P355" s="11" t="s">
        <v>72</v>
      </c>
      <c r="Q355" s="24">
        <f t="shared" si="20"/>
        <v>23</v>
      </c>
      <c r="R355" s="24" t="e">
        <f>VLOOKUP(B355,ИНФО!$L$4:$T$140,6,0)</f>
        <v>#N/A</v>
      </c>
      <c r="S355" s="24" t="s">
        <v>260</v>
      </c>
      <c r="T355" s="13" t="s">
        <v>260</v>
      </c>
      <c r="U355" s="24" t="s">
        <v>260</v>
      </c>
      <c r="V355" s="26" t="s">
        <v>260</v>
      </c>
      <c r="W355" s="24" t="s">
        <v>260</v>
      </c>
      <c r="X355" s="24">
        <f t="shared" si="21"/>
        <v>0</v>
      </c>
      <c r="Y355" s="13" t="e">
        <f>VLOOKUP(J355,ИНФО!$Y$5:$AD$412,6,0)</f>
        <v>#N/A</v>
      </c>
      <c r="Z355" s="24" t="e">
        <f>VLOOKUP(J355,ИНФО!$Y$5:$AD$412,5,0)</f>
        <v>#N/A</v>
      </c>
      <c r="AA355" s="26">
        <f t="shared" si="22"/>
        <v>0</v>
      </c>
      <c r="AB355" s="24" t="e">
        <f>VLOOKUP(L355,ИНФО!$C$21:$D$24,2,0)</f>
        <v>#N/A</v>
      </c>
      <c r="AC355" s="19">
        <f t="shared" si="23"/>
        <v>0</v>
      </c>
      <c r="AD355" s="24" t="e">
        <f>VLOOKUP(N355,ИНФО!$C$26:$D$38,2,0)</f>
        <v>#N/A</v>
      </c>
      <c r="AE355" s="24" t="e">
        <f>VLOOKUP(B355,ИНФО!$L$4:$T$172,8,0)</f>
        <v>#N/A</v>
      </c>
      <c r="AF355" s="11" t="s">
        <v>74</v>
      </c>
      <c r="AG355" s="24" t="e">
        <f>VLOOKUP(J355,ИНФО!$Y$5:$AD$413,7,0)</f>
        <v>#N/A</v>
      </c>
    </row>
    <row r="356" spans="1:33" s="58" customFormat="1" ht="15.75" customHeight="1" x14ac:dyDescent="0.25">
      <c r="A356" s="5">
        <v>24</v>
      </c>
      <c r="B356" s="6"/>
      <c r="C356" s="21"/>
      <c r="D356" s="8" t="s">
        <v>260</v>
      </c>
      <c r="E356" s="9"/>
      <c r="F356" s="17"/>
      <c r="G356" s="17"/>
      <c r="H356" s="17"/>
      <c r="I356" s="8" t="str">
        <f>IF(J356=0," ",VLOOKUP(J356,ИНФО!$Y$4:$AD$412,2,0))</f>
        <v xml:space="preserve"> </v>
      </c>
      <c r="J356" s="9"/>
      <c r="K356" s="17"/>
      <c r="L356" s="27"/>
      <c r="M356" s="28"/>
      <c r="N356" s="22"/>
      <c r="O356" s="23" t="e">
        <f>VLOOKUP(B356,ИНФО!$L$4:$T$172,3,0)</f>
        <v>#N/A</v>
      </c>
      <c r="P356" s="11" t="s">
        <v>72</v>
      </c>
      <c r="Q356" s="24">
        <f t="shared" si="20"/>
        <v>24</v>
      </c>
      <c r="R356" s="24" t="e">
        <f>VLOOKUP(B356,ИНФО!$L$4:$T$140,6,0)</f>
        <v>#N/A</v>
      </c>
      <c r="S356" s="24" t="s">
        <v>260</v>
      </c>
      <c r="T356" s="13" t="s">
        <v>260</v>
      </c>
      <c r="U356" s="24" t="s">
        <v>260</v>
      </c>
      <c r="V356" s="26" t="s">
        <v>260</v>
      </c>
      <c r="W356" s="24" t="s">
        <v>260</v>
      </c>
      <c r="X356" s="24">
        <f t="shared" si="21"/>
        <v>0</v>
      </c>
      <c r="Y356" s="13" t="e">
        <f>VLOOKUP(J356,ИНФО!$Y$5:$AD$412,6,0)</f>
        <v>#N/A</v>
      </c>
      <c r="Z356" s="24" t="e">
        <f>VLOOKUP(J356,ИНФО!$Y$5:$AD$412,5,0)</f>
        <v>#N/A</v>
      </c>
      <c r="AA356" s="26">
        <f t="shared" si="22"/>
        <v>0</v>
      </c>
      <c r="AB356" s="24" t="e">
        <f>VLOOKUP(L356,ИНФО!$C$21:$D$24,2,0)</f>
        <v>#N/A</v>
      </c>
      <c r="AC356" s="19">
        <f t="shared" si="23"/>
        <v>0</v>
      </c>
      <c r="AD356" s="24" t="e">
        <f>VLOOKUP(N356,ИНФО!$C$26:$D$38,2,0)</f>
        <v>#N/A</v>
      </c>
      <c r="AE356" s="24" t="e">
        <f>VLOOKUP(B356,ИНФО!$L$4:$T$172,8,0)</f>
        <v>#N/A</v>
      </c>
      <c r="AF356" s="11" t="s">
        <v>74</v>
      </c>
      <c r="AG356" s="24" t="e">
        <f>VLOOKUP(J356,ИНФО!$Y$5:$AD$413,7,0)</f>
        <v>#N/A</v>
      </c>
    </row>
    <row r="357" spans="1:33" s="58" customFormat="1" ht="15.75" customHeight="1" x14ac:dyDescent="0.25">
      <c r="A357" s="5">
        <v>25</v>
      </c>
      <c r="B357" s="6"/>
      <c r="C357" s="21"/>
      <c r="D357" s="8" t="s">
        <v>260</v>
      </c>
      <c r="E357" s="9"/>
      <c r="F357" s="17"/>
      <c r="G357" s="17"/>
      <c r="H357" s="17"/>
      <c r="I357" s="8" t="str">
        <f>IF(J357=0," ",VLOOKUP(J357,ИНФО!$Y$4:$AD$412,2,0))</f>
        <v xml:space="preserve"> </v>
      </c>
      <c r="J357" s="9"/>
      <c r="K357" s="17"/>
      <c r="L357" s="27"/>
      <c r="M357" s="28"/>
      <c r="N357" s="22"/>
      <c r="O357" s="23" t="e">
        <f>VLOOKUP(B357,ИНФО!$L$4:$T$172,3,0)</f>
        <v>#N/A</v>
      </c>
      <c r="P357" s="11" t="s">
        <v>72</v>
      </c>
      <c r="Q357" s="24">
        <f t="shared" si="20"/>
        <v>25</v>
      </c>
      <c r="R357" s="24" t="e">
        <f>VLOOKUP(B357,ИНФО!$L$4:$T$140,6,0)</f>
        <v>#N/A</v>
      </c>
      <c r="S357" s="24" t="s">
        <v>260</v>
      </c>
      <c r="T357" s="13" t="s">
        <v>260</v>
      </c>
      <c r="U357" s="24" t="s">
        <v>260</v>
      </c>
      <c r="V357" s="26" t="s">
        <v>260</v>
      </c>
      <c r="W357" s="24" t="s">
        <v>260</v>
      </c>
      <c r="X357" s="24">
        <f t="shared" si="21"/>
        <v>0</v>
      </c>
      <c r="Y357" s="13" t="e">
        <f>VLOOKUP(J357,ИНФО!$Y$5:$AD$412,6,0)</f>
        <v>#N/A</v>
      </c>
      <c r="Z357" s="24" t="e">
        <f>VLOOKUP(J357,ИНФО!$Y$5:$AD$412,5,0)</f>
        <v>#N/A</v>
      </c>
      <c r="AA357" s="26">
        <f t="shared" si="22"/>
        <v>0</v>
      </c>
      <c r="AB357" s="24" t="e">
        <f>VLOOKUP(L357,ИНФО!$C$21:$D$24,2,0)</f>
        <v>#N/A</v>
      </c>
      <c r="AC357" s="19">
        <f t="shared" si="23"/>
        <v>0</v>
      </c>
      <c r="AD357" s="24" t="e">
        <f>VLOOKUP(N357,ИНФО!$C$26:$D$38,2,0)</f>
        <v>#N/A</v>
      </c>
      <c r="AE357" s="24" t="e">
        <f>VLOOKUP(B357,ИНФО!$L$4:$T$172,8,0)</f>
        <v>#N/A</v>
      </c>
      <c r="AF357" s="11" t="s">
        <v>74</v>
      </c>
      <c r="AG357" s="24" t="e">
        <f>VLOOKUP(J357,ИНФО!$Y$5:$AD$413,7,0)</f>
        <v>#N/A</v>
      </c>
    </row>
    <row r="358" spans="1:33" ht="15.75" customHeight="1" x14ac:dyDescent="0.25">
      <c r="A358" s="5">
        <v>26</v>
      </c>
      <c r="B358" s="6"/>
      <c r="C358" s="21"/>
      <c r="D358" s="8" t="s">
        <v>260</v>
      </c>
      <c r="E358" s="9"/>
      <c r="F358" s="17"/>
      <c r="G358" s="17"/>
      <c r="H358" s="17"/>
      <c r="I358" s="8" t="str">
        <f>IF(J358=0," ",VLOOKUP(J358,ИНФО!$Y$4:$AD$412,2,0))</f>
        <v xml:space="preserve"> </v>
      </c>
      <c r="J358" s="9"/>
      <c r="K358" s="17"/>
      <c r="L358" s="27"/>
      <c r="M358" s="28"/>
      <c r="N358" s="22"/>
      <c r="O358" s="23" t="e">
        <f>VLOOKUP(B358,ИНФО!$L$4:$T$172,3,0)</f>
        <v>#N/A</v>
      </c>
      <c r="P358" s="11" t="s">
        <v>72</v>
      </c>
      <c r="Q358" s="24">
        <f t="shared" si="20"/>
        <v>26</v>
      </c>
      <c r="R358" s="24" t="e">
        <f>VLOOKUP(B358,ИНФО!$L$4:$T$140,6,0)</f>
        <v>#N/A</v>
      </c>
      <c r="S358" s="24" t="s">
        <v>260</v>
      </c>
      <c r="T358" s="13" t="s">
        <v>260</v>
      </c>
      <c r="U358" s="24" t="s">
        <v>260</v>
      </c>
      <c r="V358" s="26" t="s">
        <v>260</v>
      </c>
      <c r="W358" s="24" t="s">
        <v>260</v>
      </c>
      <c r="X358" s="24">
        <f t="shared" si="21"/>
        <v>0</v>
      </c>
      <c r="Y358" s="13" t="e">
        <f>VLOOKUP(J358,ИНФО!$Y$5:$AD$412,6,0)</f>
        <v>#N/A</v>
      </c>
      <c r="Z358" s="24" t="e">
        <f>VLOOKUP(J358,ИНФО!$Y$5:$AD$412,5,0)</f>
        <v>#N/A</v>
      </c>
      <c r="AA358" s="26">
        <f t="shared" si="22"/>
        <v>0</v>
      </c>
      <c r="AB358" s="24" t="e">
        <f>VLOOKUP(L358,ИНФО!$C$21:$D$24,2,0)</f>
        <v>#N/A</v>
      </c>
      <c r="AC358" s="19">
        <f t="shared" si="23"/>
        <v>0</v>
      </c>
      <c r="AD358" s="24" t="e">
        <f>VLOOKUP(N358,ИНФО!$C$26:$D$38,2,0)</f>
        <v>#N/A</v>
      </c>
      <c r="AE358" s="24" t="e">
        <f>VLOOKUP(B358,ИНФО!$L$4:$T$172,8,0)</f>
        <v>#N/A</v>
      </c>
      <c r="AF358" s="11" t="s">
        <v>74</v>
      </c>
      <c r="AG358" s="24" t="e">
        <f>VLOOKUP(J358,ИНФО!$Y$5:$AD$413,7,0)</f>
        <v>#N/A</v>
      </c>
    </row>
    <row r="359" spans="1:33" ht="15.75" customHeight="1" x14ac:dyDescent="0.25">
      <c r="A359" s="5">
        <v>27</v>
      </c>
      <c r="B359" s="6"/>
      <c r="C359" s="21"/>
      <c r="D359" s="8" t="s">
        <v>260</v>
      </c>
      <c r="E359" s="9"/>
      <c r="F359" s="17"/>
      <c r="G359" s="17"/>
      <c r="H359" s="17"/>
      <c r="I359" s="8" t="str">
        <f>IF(J359=0," ",VLOOKUP(J359,ИНФО!$Y$4:$AD$412,2,0))</f>
        <v xml:space="preserve"> </v>
      </c>
      <c r="J359" s="9"/>
      <c r="K359" s="17"/>
      <c r="L359" s="27"/>
      <c r="M359" s="28"/>
      <c r="N359" s="22"/>
      <c r="O359" s="23" t="e">
        <f>VLOOKUP(B359,ИНФО!$L$4:$T$172,3,0)</f>
        <v>#N/A</v>
      </c>
      <c r="P359" s="11" t="s">
        <v>72</v>
      </c>
      <c r="Q359" s="24">
        <f t="shared" si="20"/>
        <v>27</v>
      </c>
      <c r="R359" s="24" t="e">
        <f>VLOOKUP(B359,ИНФО!$L$4:$T$140,6,0)</f>
        <v>#N/A</v>
      </c>
      <c r="S359" s="24" t="s">
        <v>260</v>
      </c>
      <c r="T359" s="13" t="s">
        <v>260</v>
      </c>
      <c r="U359" s="24" t="s">
        <v>260</v>
      </c>
      <c r="V359" s="26" t="s">
        <v>260</v>
      </c>
      <c r="W359" s="24" t="s">
        <v>260</v>
      </c>
      <c r="X359" s="24">
        <f t="shared" si="21"/>
        <v>0</v>
      </c>
      <c r="Y359" s="13" t="e">
        <f>VLOOKUP(J359,ИНФО!$Y$5:$AD$412,6,0)</f>
        <v>#N/A</v>
      </c>
      <c r="Z359" s="24" t="e">
        <f>VLOOKUP(J359,ИНФО!$Y$5:$AD$412,5,0)</f>
        <v>#N/A</v>
      </c>
      <c r="AA359" s="26">
        <f t="shared" si="22"/>
        <v>0</v>
      </c>
      <c r="AB359" s="24" t="e">
        <f>VLOOKUP(L359,ИНФО!$C$21:$D$24,2,0)</f>
        <v>#N/A</v>
      </c>
      <c r="AC359" s="19">
        <f t="shared" si="23"/>
        <v>0</v>
      </c>
      <c r="AD359" s="24" t="e">
        <f>VLOOKUP(N359,ИНФО!$C$26:$D$38,2,0)</f>
        <v>#N/A</v>
      </c>
      <c r="AE359" s="24" t="e">
        <f>VLOOKUP(B359,ИНФО!$L$4:$T$172,8,0)</f>
        <v>#N/A</v>
      </c>
      <c r="AF359" s="11" t="s">
        <v>74</v>
      </c>
      <c r="AG359" s="24" t="e">
        <f>VLOOKUP(J359,ИНФО!$Y$5:$AD$413,7,0)</f>
        <v>#N/A</v>
      </c>
    </row>
    <row r="360" spans="1:33" ht="15.75" customHeight="1" x14ac:dyDescent="0.25">
      <c r="A360" s="5">
        <v>28</v>
      </c>
      <c r="B360" s="6"/>
      <c r="C360" s="21"/>
      <c r="D360" s="8" t="s">
        <v>260</v>
      </c>
      <c r="E360" s="9"/>
      <c r="F360" s="17"/>
      <c r="G360" s="17"/>
      <c r="H360" s="17"/>
      <c r="I360" s="8" t="str">
        <f>IF(J360=0," ",VLOOKUP(J360,ИНФО!$Y$4:$AD$412,2,0))</f>
        <v xml:space="preserve"> </v>
      </c>
      <c r="J360" s="9"/>
      <c r="K360" s="17"/>
      <c r="L360" s="27"/>
      <c r="M360" s="28"/>
      <c r="N360" s="22"/>
      <c r="O360" s="23" t="e">
        <f>VLOOKUP(B360,ИНФО!$L$4:$T$172,3,0)</f>
        <v>#N/A</v>
      </c>
      <c r="P360" s="11" t="s">
        <v>72</v>
      </c>
      <c r="Q360" s="24">
        <f t="shared" si="20"/>
        <v>28</v>
      </c>
      <c r="R360" s="24" t="e">
        <f>VLOOKUP(B360,ИНФО!$L$4:$T$140,6,0)</f>
        <v>#N/A</v>
      </c>
      <c r="S360" s="24" t="s">
        <v>260</v>
      </c>
      <c r="T360" s="13" t="s">
        <v>260</v>
      </c>
      <c r="U360" s="24" t="s">
        <v>260</v>
      </c>
      <c r="V360" s="26" t="s">
        <v>260</v>
      </c>
      <c r="W360" s="24" t="s">
        <v>260</v>
      </c>
      <c r="X360" s="24">
        <f t="shared" si="21"/>
        <v>0</v>
      </c>
      <c r="Y360" s="13" t="e">
        <f>VLOOKUP(J360,ИНФО!$Y$5:$AD$412,6,0)</f>
        <v>#N/A</v>
      </c>
      <c r="Z360" s="24" t="e">
        <f>VLOOKUP(J360,ИНФО!$Y$5:$AD$412,5,0)</f>
        <v>#N/A</v>
      </c>
      <c r="AA360" s="26">
        <f t="shared" si="22"/>
        <v>0</v>
      </c>
      <c r="AB360" s="24" t="e">
        <f>VLOOKUP(L360,ИНФО!$C$21:$D$24,2,0)</f>
        <v>#N/A</v>
      </c>
      <c r="AC360" s="19">
        <f t="shared" si="23"/>
        <v>0</v>
      </c>
      <c r="AD360" s="24" t="e">
        <f>VLOOKUP(N360,ИНФО!$C$26:$D$38,2,0)</f>
        <v>#N/A</v>
      </c>
      <c r="AE360" s="24" t="e">
        <f>VLOOKUP(B360,ИНФО!$L$4:$T$172,8,0)</f>
        <v>#N/A</v>
      </c>
      <c r="AF360" s="11" t="s">
        <v>74</v>
      </c>
      <c r="AG360" s="24" t="e">
        <f>VLOOKUP(J360,ИНФО!$Y$5:$AD$413,7,0)</f>
        <v>#N/A</v>
      </c>
    </row>
    <row r="361" spans="1:33" ht="15.75" customHeight="1" x14ac:dyDescent="0.25">
      <c r="A361" s="5">
        <v>29</v>
      </c>
      <c r="B361" s="6"/>
      <c r="C361" s="21"/>
      <c r="D361" s="8" t="s">
        <v>260</v>
      </c>
      <c r="E361" s="9"/>
      <c r="F361" s="17"/>
      <c r="G361" s="17"/>
      <c r="H361" s="17"/>
      <c r="I361" s="8" t="str">
        <f>IF(J361=0," ",VLOOKUP(J361,ИНФО!$Y$4:$AD$412,2,0))</f>
        <v xml:space="preserve"> </v>
      </c>
      <c r="J361" s="9"/>
      <c r="K361" s="17"/>
      <c r="L361" s="27"/>
      <c r="M361" s="28"/>
      <c r="N361" s="22"/>
      <c r="O361" s="23" t="e">
        <f>VLOOKUP(B361,ИНФО!$L$4:$T$172,3,0)</f>
        <v>#N/A</v>
      </c>
      <c r="P361" s="11" t="s">
        <v>72</v>
      </c>
      <c r="Q361" s="24">
        <f t="shared" si="20"/>
        <v>29</v>
      </c>
      <c r="R361" s="24" t="e">
        <f>VLOOKUP(B361,ИНФО!$L$4:$T$140,6,0)</f>
        <v>#N/A</v>
      </c>
      <c r="S361" s="24" t="s">
        <v>260</v>
      </c>
      <c r="T361" s="13" t="s">
        <v>260</v>
      </c>
      <c r="U361" s="24" t="s">
        <v>260</v>
      </c>
      <c r="V361" s="26" t="s">
        <v>260</v>
      </c>
      <c r="W361" s="24" t="s">
        <v>260</v>
      </c>
      <c r="X361" s="24">
        <f t="shared" si="21"/>
        <v>0</v>
      </c>
      <c r="Y361" s="13" t="e">
        <f>VLOOKUP(J361,ИНФО!$Y$5:$AD$412,6,0)</f>
        <v>#N/A</v>
      </c>
      <c r="Z361" s="24" t="e">
        <f>VLOOKUP(J361,ИНФО!$Y$5:$AD$412,5,0)</f>
        <v>#N/A</v>
      </c>
      <c r="AA361" s="26">
        <f t="shared" si="22"/>
        <v>0</v>
      </c>
      <c r="AB361" s="24" t="e">
        <f>VLOOKUP(L361,ИНФО!$C$21:$D$24,2,0)</f>
        <v>#N/A</v>
      </c>
      <c r="AC361" s="19">
        <f t="shared" si="23"/>
        <v>0</v>
      </c>
      <c r="AD361" s="24" t="e">
        <f>VLOOKUP(N361,ИНФО!$C$26:$D$38,2,0)</f>
        <v>#N/A</v>
      </c>
      <c r="AE361" s="24" t="e">
        <f>VLOOKUP(B361,ИНФО!$L$4:$T$172,8,0)</f>
        <v>#N/A</v>
      </c>
      <c r="AF361" s="11" t="s">
        <v>74</v>
      </c>
      <c r="AG361" s="24" t="e">
        <f>VLOOKUP(J361,ИНФО!$Y$5:$AD$413,7,0)</f>
        <v>#N/A</v>
      </c>
    </row>
    <row r="362" spans="1:33" ht="15.75" customHeight="1" x14ac:dyDescent="0.25">
      <c r="A362" s="5">
        <v>30</v>
      </c>
      <c r="B362" s="6"/>
      <c r="C362" s="21"/>
      <c r="D362" s="8" t="s">
        <v>260</v>
      </c>
      <c r="E362" s="9"/>
      <c r="F362" s="17"/>
      <c r="G362" s="17"/>
      <c r="H362" s="17"/>
      <c r="I362" s="8" t="str">
        <f>IF(J362=0," ",VLOOKUP(J362,ИНФО!$Y$4:$AD$412,2,0))</f>
        <v xml:space="preserve"> </v>
      </c>
      <c r="J362" s="9"/>
      <c r="K362" s="17"/>
      <c r="L362" s="27"/>
      <c r="M362" s="28"/>
      <c r="N362" s="22"/>
      <c r="O362" s="23" t="e">
        <f>VLOOKUP(B362,ИНФО!$L$4:$T$172,3,0)</f>
        <v>#N/A</v>
      </c>
      <c r="P362" s="11" t="s">
        <v>72</v>
      </c>
      <c r="Q362" s="24">
        <f t="shared" si="20"/>
        <v>30</v>
      </c>
      <c r="R362" s="24" t="e">
        <f>VLOOKUP(B362,ИНФО!$L$4:$T$140,6,0)</f>
        <v>#N/A</v>
      </c>
      <c r="S362" s="24" t="s">
        <v>260</v>
      </c>
      <c r="T362" s="13" t="s">
        <v>260</v>
      </c>
      <c r="U362" s="24" t="s">
        <v>260</v>
      </c>
      <c r="V362" s="26" t="s">
        <v>260</v>
      </c>
      <c r="W362" s="24" t="s">
        <v>260</v>
      </c>
      <c r="X362" s="24">
        <f t="shared" si="21"/>
        <v>0</v>
      </c>
      <c r="Y362" s="13" t="e">
        <f>VLOOKUP(J362,ИНФО!$Y$5:$AD$412,6,0)</f>
        <v>#N/A</v>
      </c>
      <c r="Z362" s="24" t="e">
        <f>VLOOKUP(J362,ИНФО!$Y$5:$AD$412,5,0)</f>
        <v>#N/A</v>
      </c>
      <c r="AA362" s="26">
        <f t="shared" si="22"/>
        <v>0</v>
      </c>
      <c r="AB362" s="24" t="e">
        <f>VLOOKUP(L362,ИНФО!$C$21:$D$24,2,0)</f>
        <v>#N/A</v>
      </c>
      <c r="AC362" s="19">
        <f t="shared" si="23"/>
        <v>0</v>
      </c>
      <c r="AD362" s="24" t="e">
        <f>VLOOKUP(N362,ИНФО!$C$26:$D$38,2,0)</f>
        <v>#N/A</v>
      </c>
      <c r="AE362" s="24" t="e">
        <f>VLOOKUP(B362,ИНФО!$L$4:$T$172,8,0)</f>
        <v>#N/A</v>
      </c>
      <c r="AF362" s="11" t="s">
        <v>74</v>
      </c>
      <c r="AG362" s="24" t="e">
        <f>VLOOKUP(J362,ИНФО!$Y$5:$AD$413,7,0)</f>
        <v>#N/A</v>
      </c>
    </row>
    <row r="363" spans="1:33" ht="15.75" customHeight="1" x14ac:dyDescent="0.25">
      <c r="A363" s="5">
        <v>31</v>
      </c>
      <c r="B363" s="6"/>
      <c r="C363" s="21"/>
      <c r="D363" s="8" t="s">
        <v>260</v>
      </c>
      <c r="E363" s="9"/>
      <c r="F363" s="17"/>
      <c r="G363" s="17"/>
      <c r="H363" s="17"/>
      <c r="I363" s="8" t="str">
        <f>IF(J363=0," ",VLOOKUP(J363,ИНФО!$Y$4:$AD$412,2,0))</f>
        <v xml:space="preserve"> </v>
      </c>
      <c r="J363" s="9"/>
      <c r="K363" s="17"/>
      <c r="L363" s="27"/>
      <c r="M363" s="28"/>
      <c r="N363" s="22"/>
      <c r="O363" s="23" t="e">
        <f>VLOOKUP(B363,ИНФО!$L$4:$T$172,3,0)</f>
        <v>#N/A</v>
      </c>
      <c r="P363" s="11" t="s">
        <v>72</v>
      </c>
      <c r="Q363" s="24">
        <f t="shared" si="20"/>
        <v>31</v>
      </c>
      <c r="R363" s="24" t="e">
        <f>VLOOKUP(B363,ИНФО!$L$4:$T$140,6,0)</f>
        <v>#N/A</v>
      </c>
      <c r="S363" s="24" t="s">
        <v>260</v>
      </c>
      <c r="T363" s="13" t="s">
        <v>260</v>
      </c>
      <c r="U363" s="24" t="s">
        <v>260</v>
      </c>
      <c r="V363" s="26" t="s">
        <v>260</v>
      </c>
      <c r="W363" s="24" t="s">
        <v>260</v>
      </c>
      <c r="X363" s="24">
        <f t="shared" si="21"/>
        <v>0</v>
      </c>
      <c r="Y363" s="13" t="e">
        <f>VLOOKUP(J363,ИНФО!$Y$5:$AD$412,6,0)</f>
        <v>#N/A</v>
      </c>
      <c r="Z363" s="24" t="e">
        <f>VLOOKUP(J363,ИНФО!$Y$5:$AD$412,5,0)</f>
        <v>#N/A</v>
      </c>
      <c r="AA363" s="26">
        <f t="shared" si="22"/>
        <v>0</v>
      </c>
      <c r="AB363" s="24" t="e">
        <f>VLOOKUP(L363,ИНФО!$C$21:$D$24,2,0)</f>
        <v>#N/A</v>
      </c>
      <c r="AC363" s="19">
        <f t="shared" si="23"/>
        <v>0</v>
      </c>
      <c r="AD363" s="24" t="e">
        <f>VLOOKUP(N363,ИНФО!$C$26:$D$38,2,0)</f>
        <v>#N/A</v>
      </c>
      <c r="AE363" s="24" t="e">
        <f>VLOOKUP(B363,ИНФО!$L$4:$T$172,8,0)</f>
        <v>#N/A</v>
      </c>
      <c r="AF363" s="11" t="s">
        <v>74</v>
      </c>
      <c r="AG363" s="24" t="e">
        <f>VLOOKUP(J363,ИНФО!$Y$5:$AD$413,7,0)</f>
        <v>#N/A</v>
      </c>
    </row>
    <row r="364" spans="1:33" ht="15.75" customHeight="1" x14ac:dyDescent="0.25">
      <c r="A364" s="5">
        <v>32</v>
      </c>
      <c r="B364" s="6"/>
      <c r="C364" s="21"/>
      <c r="D364" s="8" t="s">
        <v>260</v>
      </c>
      <c r="E364" s="9"/>
      <c r="F364" s="17"/>
      <c r="G364" s="17"/>
      <c r="H364" s="17"/>
      <c r="I364" s="8" t="str">
        <f>IF(J364=0," ",VLOOKUP(J364,ИНФО!$Y$4:$AD$412,2,0))</f>
        <v xml:space="preserve"> </v>
      </c>
      <c r="J364" s="9"/>
      <c r="K364" s="17"/>
      <c r="L364" s="27"/>
      <c r="M364" s="28"/>
      <c r="N364" s="22"/>
      <c r="O364" s="23" t="e">
        <f>VLOOKUP(B364,ИНФО!$L$4:$T$172,3,0)</f>
        <v>#N/A</v>
      </c>
      <c r="P364" s="11" t="s">
        <v>72</v>
      </c>
      <c r="Q364" s="24">
        <f t="shared" si="20"/>
        <v>32</v>
      </c>
      <c r="R364" s="24" t="e">
        <f>VLOOKUP(B364,ИНФО!$L$4:$T$140,6,0)</f>
        <v>#N/A</v>
      </c>
      <c r="S364" s="24" t="s">
        <v>260</v>
      </c>
      <c r="T364" s="13" t="s">
        <v>260</v>
      </c>
      <c r="U364" s="24" t="s">
        <v>260</v>
      </c>
      <c r="V364" s="26" t="s">
        <v>260</v>
      </c>
      <c r="W364" s="24" t="s">
        <v>260</v>
      </c>
      <c r="X364" s="24">
        <f t="shared" si="21"/>
        <v>0</v>
      </c>
      <c r="Y364" s="13" t="e">
        <f>VLOOKUP(J364,ИНФО!$Y$5:$AD$412,6,0)</f>
        <v>#N/A</v>
      </c>
      <c r="Z364" s="24" t="e">
        <f>VLOOKUP(J364,ИНФО!$Y$5:$AD$412,5,0)</f>
        <v>#N/A</v>
      </c>
      <c r="AA364" s="26">
        <f t="shared" si="22"/>
        <v>0</v>
      </c>
      <c r="AB364" s="24" t="e">
        <f>VLOOKUP(L364,ИНФО!$C$21:$D$24,2,0)</f>
        <v>#N/A</v>
      </c>
      <c r="AC364" s="19">
        <f t="shared" si="23"/>
        <v>0</v>
      </c>
      <c r="AD364" s="24" t="e">
        <f>VLOOKUP(N364,ИНФО!$C$26:$D$38,2,0)</f>
        <v>#N/A</v>
      </c>
      <c r="AE364" s="24" t="e">
        <f>VLOOKUP(B364,ИНФО!$L$4:$T$172,8,0)</f>
        <v>#N/A</v>
      </c>
      <c r="AF364" s="11" t="s">
        <v>74</v>
      </c>
      <c r="AG364" s="24" t="e">
        <f>VLOOKUP(J364,ИНФО!$Y$5:$AD$413,7,0)</f>
        <v>#N/A</v>
      </c>
    </row>
    <row r="365" spans="1:33" ht="15.75" customHeight="1" x14ac:dyDescent="0.25">
      <c r="A365" s="5">
        <v>33</v>
      </c>
      <c r="B365" s="6"/>
      <c r="C365" s="21"/>
      <c r="D365" s="8" t="s">
        <v>260</v>
      </c>
      <c r="E365" s="9"/>
      <c r="F365" s="17"/>
      <c r="G365" s="17"/>
      <c r="H365" s="17"/>
      <c r="I365" s="8" t="str">
        <f>IF(J365=0," ",VLOOKUP(J365,ИНФО!$Y$4:$AD$412,2,0))</f>
        <v xml:space="preserve"> </v>
      </c>
      <c r="J365" s="9"/>
      <c r="K365" s="17"/>
      <c r="L365" s="27"/>
      <c r="M365" s="28"/>
      <c r="N365" s="22"/>
      <c r="O365" s="23" t="e">
        <f>VLOOKUP(B365,ИНФО!$L$4:$T$172,3,0)</f>
        <v>#N/A</v>
      </c>
      <c r="P365" s="11" t="s">
        <v>72</v>
      </c>
      <c r="Q365" s="24">
        <f t="shared" si="20"/>
        <v>33</v>
      </c>
      <c r="R365" s="24" t="e">
        <f>VLOOKUP(B365,ИНФО!$L$4:$T$140,6,0)</f>
        <v>#N/A</v>
      </c>
      <c r="S365" s="24" t="s">
        <v>260</v>
      </c>
      <c r="T365" s="13" t="s">
        <v>260</v>
      </c>
      <c r="U365" s="24" t="s">
        <v>260</v>
      </c>
      <c r="V365" s="26" t="s">
        <v>260</v>
      </c>
      <c r="W365" s="24" t="s">
        <v>260</v>
      </c>
      <c r="X365" s="24">
        <f t="shared" si="21"/>
        <v>0</v>
      </c>
      <c r="Y365" s="13" t="e">
        <f>VLOOKUP(J365,ИНФО!$Y$5:$AD$412,6,0)</f>
        <v>#N/A</v>
      </c>
      <c r="Z365" s="24" t="e">
        <f>VLOOKUP(J365,ИНФО!$Y$5:$AD$412,5,0)</f>
        <v>#N/A</v>
      </c>
      <c r="AA365" s="26">
        <f t="shared" si="22"/>
        <v>0</v>
      </c>
      <c r="AB365" s="24" t="e">
        <f>VLOOKUP(L365,ИНФО!$C$21:$D$24,2,0)</f>
        <v>#N/A</v>
      </c>
      <c r="AC365" s="19">
        <f t="shared" si="23"/>
        <v>0</v>
      </c>
      <c r="AD365" s="24" t="e">
        <f>VLOOKUP(N365,ИНФО!$C$26:$D$38,2,0)</f>
        <v>#N/A</v>
      </c>
      <c r="AE365" s="24" t="e">
        <f>VLOOKUP(B365,ИНФО!$L$4:$T$172,8,0)</f>
        <v>#N/A</v>
      </c>
      <c r="AF365" s="11" t="s">
        <v>74</v>
      </c>
      <c r="AG365" s="24" t="e">
        <f>VLOOKUP(J365,ИНФО!$Y$5:$AD$413,7,0)</f>
        <v>#N/A</v>
      </c>
    </row>
    <row r="366" spans="1:33" ht="15.75" customHeight="1" x14ac:dyDescent="0.25">
      <c r="A366" s="5">
        <v>34</v>
      </c>
      <c r="B366" s="6"/>
      <c r="C366" s="21"/>
      <c r="D366" s="8" t="s">
        <v>260</v>
      </c>
      <c r="E366" s="9"/>
      <c r="F366" s="17"/>
      <c r="G366" s="17"/>
      <c r="H366" s="17"/>
      <c r="I366" s="8" t="str">
        <f>IF(J366=0," ",VLOOKUP(J366,ИНФО!$Y$4:$AD$412,2,0))</f>
        <v xml:space="preserve"> </v>
      </c>
      <c r="J366" s="9"/>
      <c r="K366" s="17"/>
      <c r="L366" s="27"/>
      <c r="M366" s="28"/>
      <c r="N366" s="22"/>
      <c r="O366" s="53" t="e">
        <f>VLOOKUP(B366,ИНФО!$L$4:$T$172,3,0)</f>
        <v>#N/A</v>
      </c>
      <c r="P366" s="11" t="s">
        <v>72</v>
      </c>
      <c r="Q366" s="54">
        <f t="shared" si="20"/>
        <v>34</v>
      </c>
      <c r="R366" s="54" t="e">
        <f>VLOOKUP(B366,ИНФО!$L$4:$T$140,6,0)</f>
        <v>#N/A</v>
      </c>
      <c r="S366" s="54" t="s">
        <v>260</v>
      </c>
      <c r="T366" s="13" t="s">
        <v>260</v>
      </c>
      <c r="U366" s="54" t="s">
        <v>260</v>
      </c>
      <c r="V366" s="55" t="s">
        <v>260</v>
      </c>
      <c r="W366" s="54" t="s">
        <v>260</v>
      </c>
      <c r="X366" s="54">
        <f t="shared" si="21"/>
        <v>0</v>
      </c>
      <c r="Y366" s="13" t="e">
        <f>VLOOKUP(J366,ИНФО!$Y$5:$AD$412,6,0)</f>
        <v>#N/A</v>
      </c>
      <c r="Z366" s="54" t="e">
        <f>VLOOKUP(J366,ИНФО!$Y$5:$AD$412,5,0)</f>
        <v>#N/A</v>
      </c>
      <c r="AA366" s="55">
        <f t="shared" si="22"/>
        <v>0</v>
      </c>
      <c r="AB366" s="54" t="e">
        <f>VLOOKUP(L366,ИНФО!$C$21:$D$24,2,0)</f>
        <v>#N/A</v>
      </c>
      <c r="AC366" s="56">
        <f t="shared" si="23"/>
        <v>0</v>
      </c>
      <c r="AD366" s="54" t="e">
        <f>VLOOKUP(N366,ИНФО!$C$26:$D$38,2,0)</f>
        <v>#N/A</v>
      </c>
      <c r="AE366" s="54" t="e">
        <f>VLOOKUP(B366,ИНФО!$L$4:$T$172,8,0)</f>
        <v>#N/A</v>
      </c>
      <c r="AF366" s="11" t="s">
        <v>74</v>
      </c>
      <c r="AG366" s="24" t="e">
        <f>VLOOKUP(J366,ИНФО!$Y$5:$AD$413,7,0)</f>
        <v>#N/A</v>
      </c>
    </row>
    <row r="367" spans="1:33" ht="15.75" customHeight="1" x14ac:dyDescent="0.25">
      <c r="A367" s="5">
        <v>35</v>
      </c>
      <c r="B367" s="6"/>
      <c r="C367" s="21"/>
      <c r="D367" s="8" t="s">
        <v>260</v>
      </c>
      <c r="E367" s="9"/>
      <c r="F367" s="17"/>
      <c r="G367" s="17"/>
      <c r="H367" s="17"/>
      <c r="I367" s="8" t="str">
        <f>IF(J367=0," ",VLOOKUP(J367,ИНФО!$Y$4:$AD$412,2,0))</f>
        <v xml:space="preserve"> </v>
      </c>
      <c r="J367" s="9"/>
      <c r="K367" s="17"/>
      <c r="L367" s="27"/>
      <c r="M367" s="28"/>
      <c r="N367" s="22"/>
      <c r="O367" s="23" t="e">
        <f>VLOOKUP(B367,ИНФО!$L$4:$T$172,3,0)</f>
        <v>#N/A</v>
      </c>
      <c r="P367" s="11" t="s">
        <v>72</v>
      </c>
      <c r="Q367" s="24">
        <f t="shared" si="20"/>
        <v>35</v>
      </c>
      <c r="R367" s="24" t="e">
        <f>VLOOKUP(B367,ИНФО!$L$4:$T$140,6,0)</f>
        <v>#N/A</v>
      </c>
      <c r="S367" s="24" t="s">
        <v>260</v>
      </c>
      <c r="T367" s="13" t="s">
        <v>260</v>
      </c>
      <c r="U367" s="24" t="s">
        <v>260</v>
      </c>
      <c r="V367" s="26" t="s">
        <v>260</v>
      </c>
      <c r="W367" s="24" t="s">
        <v>260</v>
      </c>
      <c r="X367" s="24">
        <f t="shared" si="21"/>
        <v>0</v>
      </c>
      <c r="Y367" s="13" t="e">
        <f>VLOOKUP(J367,ИНФО!$Y$5:$AD$412,6,0)</f>
        <v>#N/A</v>
      </c>
      <c r="Z367" s="24" t="e">
        <f>VLOOKUP(J367,ИНФО!$Y$5:$AD$412,5,0)</f>
        <v>#N/A</v>
      </c>
      <c r="AA367" s="26">
        <f t="shared" si="22"/>
        <v>0</v>
      </c>
      <c r="AB367" s="24" t="e">
        <f>VLOOKUP(L367,ИНФО!$C$21:$D$24,2,0)</f>
        <v>#N/A</v>
      </c>
      <c r="AC367" s="19">
        <f t="shared" si="23"/>
        <v>0</v>
      </c>
      <c r="AD367" s="24" t="e">
        <f>VLOOKUP(N367,ИНФО!$C$26:$D$38,2,0)</f>
        <v>#N/A</v>
      </c>
      <c r="AE367" s="24" t="e">
        <f>VLOOKUP(B367,ИНФО!$L$4:$T$172,8,0)</f>
        <v>#N/A</v>
      </c>
      <c r="AF367" s="11" t="s">
        <v>74</v>
      </c>
      <c r="AG367" s="24" t="e">
        <f>VLOOKUP(J367,ИНФО!$Y$5:$AD$413,7,0)</f>
        <v>#N/A</v>
      </c>
    </row>
    <row r="368" spans="1:33" ht="15.75" customHeight="1" x14ac:dyDescent="0.25">
      <c r="A368" s="5">
        <v>36</v>
      </c>
      <c r="B368" s="6"/>
      <c r="C368" s="21"/>
      <c r="D368" s="8" t="s">
        <v>260</v>
      </c>
      <c r="E368" s="9"/>
      <c r="F368" s="17"/>
      <c r="G368" s="17"/>
      <c r="H368" s="17"/>
      <c r="I368" s="8" t="str">
        <f>IF(J368=0," ",VLOOKUP(J368,ИНФО!$Y$4:$AD$412,2,0))</f>
        <v xml:space="preserve"> </v>
      </c>
      <c r="J368" s="9"/>
      <c r="K368" s="17"/>
      <c r="L368" s="27"/>
      <c r="M368" s="28"/>
      <c r="N368" s="22"/>
      <c r="O368" s="23" t="e">
        <f>VLOOKUP(B368,ИНФО!$L$4:$T$172,3,0)</f>
        <v>#N/A</v>
      </c>
      <c r="P368" s="11" t="s">
        <v>72</v>
      </c>
      <c r="Q368" s="24">
        <f t="shared" si="20"/>
        <v>36</v>
      </c>
      <c r="R368" s="24" t="e">
        <f>VLOOKUP(B368,ИНФО!$L$4:$T$140,6,0)</f>
        <v>#N/A</v>
      </c>
      <c r="S368" s="24" t="s">
        <v>260</v>
      </c>
      <c r="T368" s="13" t="s">
        <v>260</v>
      </c>
      <c r="U368" s="24" t="s">
        <v>260</v>
      </c>
      <c r="V368" s="26" t="s">
        <v>260</v>
      </c>
      <c r="W368" s="24" t="s">
        <v>260</v>
      </c>
      <c r="X368" s="24">
        <f t="shared" si="21"/>
        <v>0</v>
      </c>
      <c r="Y368" s="13" t="e">
        <f>VLOOKUP(J368,ИНФО!$Y$5:$AD$412,6,0)</f>
        <v>#N/A</v>
      </c>
      <c r="Z368" s="24" t="e">
        <f>VLOOKUP(J368,ИНФО!$Y$5:$AD$412,5,0)</f>
        <v>#N/A</v>
      </c>
      <c r="AA368" s="26">
        <f t="shared" si="22"/>
        <v>0</v>
      </c>
      <c r="AB368" s="24" t="e">
        <f>VLOOKUP(L368,ИНФО!$C$21:$D$24,2,0)</f>
        <v>#N/A</v>
      </c>
      <c r="AC368" s="19">
        <f t="shared" si="23"/>
        <v>0</v>
      </c>
      <c r="AD368" s="24" t="e">
        <f>VLOOKUP(N368,ИНФО!$C$26:$D$38,2,0)</f>
        <v>#N/A</v>
      </c>
      <c r="AE368" s="24" t="e">
        <f>VLOOKUP(B368,ИНФО!$L$4:$T$172,8,0)</f>
        <v>#N/A</v>
      </c>
      <c r="AF368" s="11" t="s">
        <v>74</v>
      </c>
      <c r="AG368" s="24" t="e">
        <f>VLOOKUP(J368,ИНФО!$Y$5:$AD$413,7,0)</f>
        <v>#N/A</v>
      </c>
    </row>
    <row r="369" spans="1:33" ht="15.75" customHeight="1" x14ac:dyDescent="0.25">
      <c r="A369" s="5">
        <v>37</v>
      </c>
      <c r="B369" s="6"/>
      <c r="C369" s="21"/>
      <c r="D369" s="8" t="s">
        <v>260</v>
      </c>
      <c r="E369" s="9"/>
      <c r="F369" s="17"/>
      <c r="G369" s="17"/>
      <c r="H369" s="17"/>
      <c r="I369" s="8" t="str">
        <f>IF(J369=0," ",VLOOKUP(J369,ИНФО!$Y$4:$AD$412,2,0))</f>
        <v xml:space="preserve"> </v>
      </c>
      <c r="J369" s="9"/>
      <c r="K369" s="17"/>
      <c r="L369" s="27"/>
      <c r="M369" s="28"/>
      <c r="N369" s="22"/>
      <c r="O369" s="23" t="e">
        <f>VLOOKUP(B369,ИНФО!$L$4:$T$172,3,0)</f>
        <v>#N/A</v>
      </c>
      <c r="P369" s="11" t="s">
        <v>72</v>
      </c>
      <c r="Q369" s="24">
        <f t="shared" si="20"/>
        <v>37</v>
      </c>
      <c r="R369" s="24" t="e">
        <f>VLOOKUP(B369,ИНФО!$L$4:$T$140,6,0)</f>
        <v>#N/A</v>
      </c>
      <c r="S369" s="24" t="s">
        <v>260</v>
      </c>
      <c r="T369" s="13" t="s">
        <v>260</v>
      </c>
      <c r="U369" s="24" t="s">
        <v>260</v>
      </c>
      <c r="V369" s="26" t="s">
        <v>260</v>
      </c>
      <c r="W369" s="24" t="s">
        <v>260</v>
      </c>
      <c r="X369" s="24">
        <f t="shared" si="21"/>
        <v>0</v>
      </c>
      <c r="Y369" s="13" t="e">
        <f>VLOOKUP(J369,ИНФО!$Y$5:$AD$412,6,0)</f>
        <v>#N/A</v>
      </c>
      <c r="Z369" s="24" t="e">
        <f>VLOOKUP(J369,ИНФО!$Y$5:$AD$412,5,0)</f>
        <v>#N/A</v>
      </c>
      <c r="AA369" s="26">
        <f t="shared" si="22"/>
        <v>0</v>
      </c>
      <c r="AB369" s="24" t="e">
        <f>VLOOKUP(L369,ИНФО!$C$21:$D$24,2,0)</f>
        <v>#N/A</v>
      </c>
      <c r="AC369" s="19">
        <f t="shared" si="23"/>
        <v>0</v>
      </c>
      <c r="AD369" s="24" t="e">
        <f>VLOOKUP(N369,ИНФО!$C$26:$D$38,2,0)</f>
        <v>#N/A</v>
      </c>
      <c r="AE369" s="24" t="e">
        <f>VLOOKUP(B369,ИНФО!$L$4:$T$172,8,0)</f>
        <v>#N/A</v>
      </c>
      <c r="AF369" s="11" t="s">
        <v>74</v>
      </c>
      <c r="AG369" s="24" t="e">
        <f>VLOOKUP(J369,ИНФО!$Y$5:$AD$413,7,0)</f>
        <v>#N/A</v>
      </c>
    </row>
    <row r="370" spans="1:33" ht="15.75" customHeight="1" x14ac:dyDescent="0.25">
      <c r="A370" s="5">
        <v>38</v>
      </c>
      <c r="B370" s="6"/>
      <c r="C370" s="21"/>
      <c r="D370" s="8" t="s">
        <v>260</v>
      </c>
      <c r="E370" s="9"/>
      <c r="F370" s="17"/>
      <c r="G370" s="17"/>
      <c r="H370" s="17"/>
      <c r="I370" s="8" t="str">
        <f>IF(J370=0," ",VLOOKUP(J370,ИНФО!$Y$4:$AD$412,2,0))</f>
        <v xml:space="preserve"> </v>
      </c>
      <c r="J370" s="9"/>
      <c r="K370" s="17"/>
      <c r="L370" s="27"/>
      <c r="M370" s="28"/>
      <c r="N370" s="22"/>
      <c r="O370" s="23" t="e">
        <f>VLOOKUP(B370,ИНФО!$L$4:$T$172,3,0)</f>
        <v>#N/A</v>
      </c>
      <c r="P370" s="11" t="s">
        <v>72</v>
      </c>
      <c r="Q370" s="24">
        <f t="shared" si="20"/>
        <v>38</v>
      </c>
      <c r="R370" s="24" t="e">
        <f>VLOOKUP(B370,ИНФО!$L$4:$T$140,6,0)</f>
        <v>#N/A</v>
      </c>
      <c r="S370" s="24" t="s">
        <v>260</v>
      </c>
      <c r="T370" s="13" t="s">
        <v>260</v>
      </c>
      <c r="U370" s="24" t="s">
        <v>260</v>
      </c>
      <c r="V370" s="26" t="s">
        <v>260</v>
      </c>
      <c r="W370" s="24" t="s">
        <v>260</v>
      </c>
      <c r="X370" s="24">
        <f t="shared" si="21"/>
        <v>0</v>
      </c>
      <c r="Y370" s="13" t="e">
        <f>VLOOKUP(J370,ИНФО!$Y$5:$AD$412,6,0)</f>
        <v>#N/A</v>
      </c>
      <c r="Z370" s="24" t="e">
        <f>VLOOKUP(J370,ИНФО!$Y$5:$AD$412,5,0)</f>
        <v>#N/A</v>
      </c>
      <c r="AA370" s="26">
        <f t="shared" si="22"/>
        <v>0</v>
      </c>
      <c r="AB370" s="24" t="e">
        <f>VLOOKUP(L370,ИНФО!$C$21:$D$24,2,0)</f>
        <v>#N/A</v>
      </c>
      <c r="AC370" s="19">
        <f t="shared" si="23"/>
        <v>0</v>
      </c>
      <c r="AD370" s="24" t="e">
        <f>VLOOKUP(N370,ИНФО!$C$26:$D$38,2,0)</f>
        <v>#N/A</v>
      </c>
      <c r="AE370" s="24" t="e">
        <f>VLOOKUP(B370,ИНФО!$L$4:$T$172,8,0)</f>
        <v>#N/A</v>
      </c>
      <c r="AF370" s="11" t="s">
        <v>74</v>
      </c>
      <c r="AG370" s="24" t="e">
        <f>VLOOKUP(J370,ИНФО!$Y$5:$AD$413,7,0)</f>
        <v>#N/A</v>
      </c>
    </row>
    <row r="371" spans="1:33" ht="15.75" customHeight="1" x14ac:dyDescent="0.25">
      <c r="A371" s="5">
        <v>39</v>
      </c>
      <c r="B371" s="6"/>
      <c r="C371" s="21"/>
      <c r="D371" s="8" t="s">
        <v>260</v>
      </c>
      <c r="E371" s="9"/>
      <c r="F371" s="17"/>
      <c r="G371" s="17"/>
      <c r="H371" s="17"/>
      <c r="I371" s="8" t="str">
        <f>IF(J371=0," ",VLOOKUP(J371,ИНФО!$Y$4:$AD$412,2,0))</f>
        <v xml:space="preserve"> </v>
      </c>
      <c r="J371" s="9"/>
      <c r="K371" s="17"/>
      <c r="L371" s="27"/>
      <c r="M371" s="28"/>
      <c r="N371" s="22"/>
      <c r="O371" s="23" t="e">
        <f>VLOOKUP(B371,ИНФО!$L$4:$T$172,3,0)</f>
        <v>#N/A</v>
      </c>
      <c r="P371" s="11" t="s">
        <v>72</v>
      </c>
      <c r="Q371" s="24">
        <f t="shared" si="20"/>
        <v>39</v>
      </c>
      <c r="R371" s="24" t="e">
        <f>VLOOKUP(B371,ИНФО!$L$4:$T$140,6,0)</f>
        <v>#N/A</v>
      </c>
      <c r="S371" s="24" t="s">
        <v>260</v>
      </c>
      <c r="T371" s="13" t="s">
        <v>260</v>
      </c>
      <c r="U371" s="24" t="s">
        <v>260</v>
      </c>
      <c r="V371" s="26" t="s">
        <v>260</v>
      </c>
      <c r="W371" s="24" t="s">
        <v>260</v>
      </c>
      <c r="X371" s="24">
        <f t="shared" si="21"/>
        <v>0</v>
      </c>
      <c r="Y371" s="13" t="e">
        <f>VLOOKUP(J371,ИНФО!$Y$5:$AD$412,6,0)</f>
        <v>#N/A</v>
      </c>
      <c r="Z371" s="24" t="e">
        <f>VLOOKUP(J371,ИНФО!$Y$5:$AD$412,5,0)</f>
        <v>#N/A</v>
      </c>
      <c r="AA371" s="26">
        <f t="shared" si="22"/>
        <v>0</v>
      </c>
      <c r="AB371" s="24" t="e">
        <f>VLOOKUP(L371,ИНФО!$C$21:$D$24,2,0)</f>
        <v>#N/A</v>
      </c>
      <c r="AC371" s="19">
        <f t="shared" si="23"/>
        <v>0</v>
      </c>
      <c r="AD371" s="24" t="e">
        <f>VLOOKUP(N371,ИНФО!$C$26:$D$38,2,0)</f>
        <v>#N/A</v>
      </c>
      <c r="AE371" s="24" t="e">
        <f>VLOOKUP(B371,ИНФО!$L$4:$T$172,8,0)</f>
        <v>#N/A</v>
      </c>
      <c r="AF371" s="11" t="s">
        <v>74</v>
      </c>
      <c r="AG371" s="24" t="e">
        <f>VLOOKUP(J371,ИНФО!$Y$5:$AD$413,7,0)</f>
        <v>#N/A</v>
      </c>
    </row>
    <row r="372" spans="1:33" ht="15.75" customHeight="1" x14ac:dyDescent="0.25">
      <c r="A372" s="5">
        <v>40</v>
      </c>
      <c r="B372" s="6"/>
      <c r="C372" s="21"/>
      <c r="D372" s="8" t="s">
        <v>260</v>
      </c>
      <c r="E372" s="9"/>
      <c r="F372" s="17"/>
      <c r="G372" s="17"/>
      <c r="H372" s="17"/>
      <c r="I372" s="8" t="str">
        <f>IF(J372=0," ",VLOOKUP(J372,ИНФО!$Y$4:$AD$412,2,0))</f>
        <v xml:space="preserve"> </v>
      </c>
      <c r="J372" s="9"/>
      <c r="K372" s="17"/>
      <c r="L372" s="27"/>
      <c r="M372" s="28"/>
      <c r="N372" s="22"/>
      <c r="O372" s="23" t="e">
        <f>VLOOKUP(B372,ИНФО!$L$4:$T$172,3,0)</f>
        <v>#N/A</v>
      </c>
      <c r="P372" s="11" t="s">
        <v>72</v>
      </c>
      <c r="Q372" s="24">
        <f t="shared" si="20"/>
        <v>40</v>
      </c>
      <c r="R372" s="24" t="e">
        <f>VLOOKUP(B372,ИНФО!$L$4:$T$140,6,0)</f>
        <v>#N/A</v>
      </c>
      <c r="S372" s="24" t="s">
        <v>260</v>
      </c>
      <c r="T372" s="13" t="s">
        <v>260</v>
      </c>
      <c r="U372" s="24" t="s">
        <v>260</v>
      </c>
      <c r="V372" s="26" t="s">
        <v>260</v>
      </c>
      <c r="W372" s="24" t="s">
        <v>260</v>
      </c>
      <c r="X372" s="24">
        <f t="shared" si="21"/>
        <v>0</v>
      </c>
      <c r="Y372" s="13" t="e">
        <f>VLOOKUP(J372,ИНФО!$Y$5:$AD$412,6,0)</f>
        <v>#N/A</v>
      </c>
      <c r="Z372" s="24" t="e">
        <f>VLOOKUP(J372,ИНФО!$Y$5:$AD$412,5,0)</f>
        <v>#N/A</v>
      </c>
      <c r="AA372" s="26">
        <f t="shared" si="22"/>
        <v>0</v>
      </c>
      <c r="AB372" s="24" t="e">
        <f>VLOOKUP(L372,ИНФО!$C$21:$D$24,2,0)</f>
        <v>#N/A</v>
      </c>
      <c r="AC372" s="19">
        <f t="shared" si="23"/>
        <v>0</v>
      </c>
      <c r="AD372" s="24" t="e">
        <f>VLOOKUP(N372,ИНФО!$C$26:$D$38,2,0)</f>
        <v>#N/A</v>
      </c>
      <c r="AE372" s="24" t="e">
        <f>VLOOKUP(B372,ИНФО!$L$4:$T$172,8,0)</f>
        <v>#N/A</v>
      </c>
      <c r="AF372" s="11" t="s">
        <v>74</v>
      </c>
      <c r="AG372" s="24" t="e">
        <f>VLOOKUP(J372,ИНФО!$Y$5:$AD$413,7,0)</f>
        <v>#N/A</v>
      </c>
    </row>
    <row r="373" spans="1:33" ht="15.75" customHeight="1" x14ac:dyDescent="0.25">
      <c r="A373" s="5">
        <v>41</v>
      </c>
      <c r="B373" s="6"/>
      <c r="C373" s="21"/>
      <c r="D373" s="8" t="s">
        <v>260</v>
      </c>
      <c r="E373" s="9"/>
      <c r="F373" s="17"/>
      <c r="G373" s="17"/>
      <c r="H373" s="17"/>
      <c r="I373" s="8" t="str">
        <f>IF(J373=0," ",VLOOKUP(J373,ИНФО!$Y$4:$AD$412,2,0))</f>
        <v xml:space="preserve"> </v>
      </c>
      <c r="J373" s="9"/>
      <c r="K373" s="17"/>
      <c r="L373" s="27"/>
      <c r="M373" s="28"/>
      <c r="N373" s="22"/>
      <c r="O373" s="23" t="e">
        <f>VLOOKUP(B373,ИНФО!$L$4:$T$172,3,0)</f>
        <v>#N/A</v>
      </c>
      <c r="P373" s="11" t="s">
        <v>72</v>
      </c>
      <c r="Q373" s="24">
        <f t="shared" si="20"/>
        <v>41</v>
      </c>
      <c r="R373" s="24" t="e">
        <f>VLOOKUP(B373,ИНФО!$L$4:$T$140,6,0)</f>
        <v>#N/A</v>
      </c>
      <c r="S373" s="24" t="s">
        <v>260</v>
      </c>
      <c r="T373" s="13" t="s">
        <v>260</v>
      </c>
      <c r="U373" s="24" t="s">
        <v>260</v>
      </c>
      <c r="V373" s="26" t="s">
        <v>260</v>
      </c>
      <c r="W373" s="24" t="s">
        <v>260</v>
      </c>
      <c r="X373" s="24">
        <f t="shared" si="21"/>
        <v>0</v>
      </c>
      <c r="Y373" s="13" t="e">
        <f>VLOOKUP(J373,ИНФО!$Y$5:$AD$412,6,0)</f>
        <v>#N/A</v>
      </c>
      <c r="Z373" s="24" t="e">
        <f>VLOOKUP(J373,ИНФО!$Y$5:$AD$412,5,0)</f>
        <v>#N/A</v>
      </c>
      <c r="AA373" s="26">
        <f t="shared" si="22"/>
        <v>0</v>
      </c>
      <c r="AB373" s="24" t="e">
        <f>VLOOKUP(L373,ИНФО!$C$21:$D$24,2,0)</f>
        <v>#N/A</v>
      </c>
      <c r="AC373" s="19">
        <f t="shared" si="23"/>
        <v>0</v>
      </c>
      <c r="AD373" s="24" t="e">
        <f>VLOOKUP(N373,ИНФО!$C$26:$D$38,2,0)</f>
        <v>#N/A</v>
      </c>
      <c r="AE373" s="24" t="e">
        <f>VLOOKUP(B373,ИНФО!$L$4:$T$172,8,0)</f>
        <v>#N/A</v>
      </c>
      <c r="AF373" s="11" t="s">
        <v>74</v>
      </c>
      <c r="AG373" s="24" t="e">
        <f>VLOOKUP(J373,ИНФО!$Y$5:$AD$413,7,0)</f>
        <v>#N/A</v>
      </c>
    </row>
    <row r="374" spans="1:33" ht="15.75" customHeight="1" x14ac:dyDescent="0.25">
      <c r="A374" s="5">
        <v>42</v>
      </c>
      <c r="B374" s="6"/>
      <c r="C374" s="21"/>
      <c r="D374" s="8" t="s">
        <v>260</v>
      </c>
      <c r="E374" s="9"/>
      <c r="F374" s="17"/>
      <c r="G374" s="17"/>
      <c r="H374" s="17"/>
      <c r="I374" s="8" t="str">
        <f>IF(J374=0," ",VLOOKUP(J374,ИНФО!$Y$4:$AD$412,2,0))</f>
        <v xml:space="preserve"> </v>
      </c>
      <c r="J374" s="9"/>
      <c r="K374" s="17"/>
      <c r="L374" s="27"/>
      <c r="M374" s="28"/>
      <c r="N374" s="22"/>
      <c r="O374" s="23" t="e">
        <f>VLOOKUP(B374,ИНФО!$L$4:$T$172,3,0)</f>
        <v>#N/A</v>
      </c>
      <c r="P374" s="11" t="s">
        <v>72</v>
      </c>
      <c r="Q374" s="24">
        <f t="shared" si="20"/>
        <v>42</v>
      </c>
      <c r="R374" s="24" t="e">
        <f>VLOOKUP(B374,ИНФО!$L$4:$T$140,6,0)</f>
        <v>#N/A</v>
      </c>
      <c r="S374" s="24" t="s">
        <v>260</v>
      </c>
      <c r="T374" s="13" t="s">
        <v>260</v>
      </c>
      <c r="U374" s="24" t="s">
        <v>260</v>
      </c>
      <c r="V374" s="26" t="s">
        <v>260</v>
      </c>
      <c r="W374" s="24" t="s">
        <v>260</v>
      </c>
      <c r="X374" s="24">
        <f t="shared" si="21"/>
        <v>0</v>
      </c>
      <c r="Y374" s="13" t="e">
        <f>VLOOKUP(J374,ИНФО!$Y$5:$AD$412,6,0)</f>
        <v>#N/A</v>
      </c>
      <c r="Z374" s="24" t="e">
        <f>VLOOKUP(J374,ИНФО!$Y$5:$AD$412,5,0)</f>
        <v>#N/A</v>
      </c>
      <c r="AA374" s="26">
        <f t="shared" si="22"/>
        <v>0</v>
      </c>
      <c r="AB374" s="24" t="e">
        <f>VLOOKUP(L374,ИНФО!$C$21:$D$24,2,0)</f>
        <v>#N/A</v>
      </c>
      <c r="AC374" s="19">
        <f t="shared" si="23"/>
        <v>0</v>
      </c>
      <c r="AD374" s="24" t="e">
        <f>VLOOKUP(N374,ИНФО!$C$26:$D$38,2,0)</f>
        <v>#N/A</v>
      </c>
      <c r="AE374" s="24" t="e">
        <f>VLOOKUP(B374,ИНФО!$L$4:$T$172,8,0)</f>
        <v>#N/A</v>
      </c>
      <c r="AF374" s="11" t="s">
        <v>74</v>
      </c>
      <c r="AG374" s="24" t="e">
        <f>VLOOKUP(J374,ИНФО!$Y$5:$AD$413,7,0)</f>
        <v>#N/A</v>
      </c>
    </row>
    <row r="375" spans="1:33" ht="15.75" customHeight="1" x14ac:dyDescent="0.25">
      <c r="A375" s="5">
        <v>43</v>
      </c>
      <c r="B375" s="6"/>
      <c r="C375" s="21"/>
      <c r="D375" s="8" t="s">
        <v>260</v>
      </c>
      <c r="E375" s="9"/>
      <c r="F375" s="17"/>
      <c r="G375" s="17"/>
      <c r="H375" s="17"/>
      <c r="I375" s="8" t="str">
        <f>IF(J375=0," ",VLOOKUP(J375,ИНФО!$Y$4:$AD$412,2,0))</f>
        <v xml:space="preserve"> </v>
      </c>
      <c r="J375" s="9"/>
      <c r="K375" s="17"/>
      <c r="L375" s="27"/>
      <c r="M375" s="28"/>
      <c r="N375" s="22"/>
      <c r="O375" s="23" t="e">
        <f>VLOOKUP(B375,ИНФО!$L$4:$T$172,3,0)</f>
        <v>#N/A</v>
      </c>
      <c r="P375" s="11" t="s">
        <v>72</v>
      </c>
      <c r="Q375" s="24">
        <f t="shared" si="20"/>
        <v>43</v>
      </c>
      <c r="R375" s="24" t="e">
        <f>VLOOKUP(B375,ИНФО!$L$4:$T$140,6,0)</f>
        <v>#N/A</v>
      </c>
      <c r="S375" s="24" t="s">
        <v>260</v>
      </c>
      <c r="T375" s="13" t="s">
        <v>260</v>
      </c>
      <c r="U375" s="24" t="s">
        <v>260</v>
      </c>
      <c r="V375" s="26" t="s">
        <v>260</v>
      </c>
      <c r="W375" s="24" t="s">
        <v>260</v>
      </c>
      <c r="X375" s="24">
        <f t="shared" si="21"/>
        <v>0</v>
      </c>
      <c r="Y375" s="13" t="e">
        <f>VLOOKUP(J375,ИНФО!$Y$5:$AD$412,6,0)</f>
        <v>#N/A</v>
      </c>
      <c r="Z375" s="24" t="e">
        <f>VLOOKUP(J375,ИНФО!$Y$5:$AD$412,5,0)</f>
        <v>#N/A</v>
      </c>
      <c r="AA375" s="26">
        <f t="shared" si="22"/>
        <v>0</v>
      </c>
      <c r="AB375" s="24" t="e">
        <f>VLOOKUP(L375,ИНФО!$C$21:$D$24,2,0)</f>
        <v>#N/A</v>
      </c>
      <c r="AC375" s="19">
        <f t="shared" si="23"/>
        <v>0</v>
      </c>
      <c r="AD375" s="24" t="e">
        <f>VLOOKUP(N375,ИНФО!$C$26:$D$38,2,0)</f>
        <v>#N/A</v>
      </c>
      <c r="AE375" s="24" t="e">
        <f>VLOOKUP(B375,ИНФО!$L$4:$T$172,8,0)</f>
        <v>#N/A</v>
      </c>
      <c r="AF375" s="11" t="s">
        <v>74</v>
      </c>
      <c r="AG375" s="24" t="e">
        <f>VLOOKUP(J375,ИНФО!$Y$5:$AD$413,7,0)</f>
        <v>#N/A</v>
      </c>
    </row>
    <row r="376" spans="1:33" ht="15.75" customHeight="1" x14ac:dyDescent="0.25">
      <c r="A376" s="5">
        <v>44</v>
      </c>
      <c r="B376" s="6"/>
      <c r="C376" s="21"/>
      <c r="D376" s="8" t="s">
        <v>260</v>
      </c>
      <c r="E376" s="9"/>
      <c r="F376" s="17"/>
      <c r="G376" s="17"/>
      <c r="H376" s="17"/>
      <c r="I376" s="8" t="str">
        <f>IF(J376=0," ",VLOOKUP(J376,ИНФО!$Y$4:$AD$412,2,0))</f>
        <v xml:space="preserve"> </v>
      </c>
      <c r="J376" s="9"/>
      <c r="K376" s="17"/>
      <c r="L376" s="27"/>
      <c r="M376" s="28"/>
      <c r="N376" s="22"/>
      <c r="O376" s="23" t="e">
        <f>VLOOKUP(B376,ИНФО!$L$4:$T$172,3,0)</f>
        <v>#N/A</v>
      </c>
      <c r="P376" s="11" t="s">
        <v>72</v>
      </c>
      <c r="Q376" s="24">
        <f t="shared" si="20"/>
        <v>44</v>
      </c>
      <c r="R376" s="24" t="e">
        <f>VLOOKUP(B376,ИНФО!$L$4:$T$140,6,0)</f>
        <v>#N/A</v>
      </c>
      <c r="S376" s="24" t="s">
        <v>260</v>
      </c>
      <c r="T376" s="13" t="s">
        <v>260</v>
      </c>
      <c r="U376" s="24" t="s">
        <v>260</v>
      </c>
      <c r="V376" s="26" t="s">
        <v>260</v>
      </c>
      <c r="W376" s="24" t="s">
        <v>260</v>
      </c>
      <c r="X376" s="24">
        <f t="shared" si="21"/>
        <v>0</v>
      </c>
      <c r="Y376" s="13" t="e">
        <f>VLOOKUP(J376,ИНФО!$Y$5:$AD$412,6,0)</f>
        <v>#N/A</v>
      </c>
      <c r="Z376" s="24" t="e">
        <f>VLOOKUP(J376,ИНФО!$Y$5:$AD$412,5,0)</f>
        <v>#N/A</v>
      </c>
      <c r="AA376" s="26">
        <f t="shared" si="22"/>
        <v>0</v>
      </c>
      <c r="AB376" s="24" t="e">
        <f>VLOOKUP(L376,ИНФО!$C$21:$D$24,2,0)</f>
        <v>#N/A</v>
      </c>
      <c r="AC376" s="19">
        <f t="shared" si="23"/>
        <v>0</v>
      </c>
      <c r="AD376" s="24" t="e">
        <f>VLOOKUP(N376,ИНФО!$C$26:$D$38,2,0)</f>
        <v>#N/A</v>
      </c>
      <c r="AE376" s="24" t="e">
        <f>VLOOKUP(B376,ИНФО!$L$4:$T$172,8,0)</f>
        <v>#N/A</v>
      </c>
      <c r="AF376" s="11" t="s">
        <v>74</v>
      </c>
      <c r="AG376" s="24" t="e">
        <f>VLOOKUP(J376,ИНФО!$Y$5:$AD$413,7,0)</f>
        <v>#N/A</v>
      </c>
    </row>
    <row r="377" spans="1:33" ht="15.75" customHeight="1" x14ac:dyDescent="0.25">
      <c r="A377" s="5">
        <v>45</v>
      </c>
      <c r="B377" s="6"/>
      <c r="C377" s="21"/>
      <c r="D377" s="8" t="s">
        <v>260</v>
      </c>
      <c r="E377" s="9"/>
      <c r="F377" s="17"/>
      <c r="G377" s="17"/>
      <c r="H377" s="17"/>
      <c r="I377" s="8" t="str">
        <f>IF(J377=0," ",VLOOKUP(J377,ИНФО!$Y$4:$AD$412,2,0))</f>
        <v xml:space="preserve"> </v>
      </c>
      <c r="J377" s="9"/>
      <c r="K377" s="17"/>
      <c r="L377" s="27"/>
      <c r="M377" s="28"/>
      <c r="N377" s="22"/>
      <c r="O377" s="23" t="e">
        <f>VLOOKUP(B377,ИНФО!$L$4:$T$172,3,0)</f>
        <v>#N/A</v>
      </c>
      <c r="P377" s="11" t="s">
        <v>72</v>
      </c>
      <c r="Q377" s="24">
        <f t="shared" si="20"/>
        <v>45</v>
      </c>
      <c r="R377" s="24" t="e">
        <f>VLOOKUP(B377,ИНФО!$L$4:$T$140,6,0)</f>
        <v>#N/A</v>
      </c>
      <c r="S377" s="24" t="s">
        <v>260</v>
      </c>
      <c r="T377" s="13" t="s">
        <v>260</v>
      </c>
      <c r="U377" s="24" t="s">
        <v>260</v>
      </c>
      <c r="V377" s="26" t="s">
        <v>260</v>
      </c>
      <c r="W377" s="24" t="s">
        <v>260</v>
      </c>
      <c r="X377" s="24">
        <f t="shared" si="21"/>
        <v>0</v>
      </c>
      <c r="Y377" s="13" t="e">
        <f>VLOOKUP(J377,ИНФО!$Y$5:$AD$412,6,0)</f>
        <v>#N/A</v>
      </c>
      <c r="Z377" s="24" t="e">
        <f>VLOOKUP(J377,ИНФО!$Y$5:$AD$412,5,0)</f>
        <v>#N/A</v>
      </c>
      <c r="AA377" s="26">
        <f t="shared" si="22"/>
        <v>0</v>
      </c>
      <c r="AB377" s="24" t="e">
        <f>VLOOKUP(L377,ИНФО!$C$21:$D$24,2,0)</f>
        <v>#N/A</v>
      </c>
      <c r="AC377" s="19">
        <f t="shared" si="23"/>
        <v>0</v>
      </c>
      <c r="AD377" s="24" t="e">
        <f>VLOOKUP(N377,ИНФО!$C$26:$D$38,2,0)</f>
        <v>#N/A</v>
      </c>
      <c r="AE377" s="24" t="e">
        <f>VLOOKUP(B377,ИНФО!$L$4:$T$172,8,0)</f>
        <v>#N/A</v>
      </c>
      <c r="AF377" s="11" t="s">
        <v>74</v>
      </c>
      <c r="AG377" s="24" t="e">
        <f>VLOOKUP(J377,ИНФО!$Y$5:$AD$413,7,0)</f>
        <v>#N/A</v>
      </c>
    </row>
    <row r="378" spans="1:33" ht="15.75" customHeight="1" x14ac:dyDescent="0.25">
      <c r="A378" s="5">
        <v>46</v>
      </c>
      <c r="B378" s="6"/>
      <c r="C378" s="21"/>
      <c r="D378" s="8" t="s">
        <v>260</v>
      </c>
      <c r="E378" s="9"/>
      <c r="F378" s="17"/>
      <c r="G378" s="17"/>
      <c r="H378" s="17"/>
      <c r="I378" s="8" t="str">
        <f>IF(J378=0," ",VLOOKUP(J378,ИНФО!$Y$4:$AD$412,2,0))</f>
        <v xml:space="preserve"> </v>
      </c>
      <c r="J378" s="9"/>
      <c r="K378" s="17"/>
      <c r="L378" s="27"/>
      <c r="M378" s="28"/>
      <c r="N378" s="22"/>
      <c r="O378" s="23" t="e">
        <f>VLOOKUP(B378,ИНФО!$L$4:$T$172,3,0)</f>
        <v>#N/A</v>
      </c>
      <c r="P378" s="11" t="s">
        <v>72</v>
      </c>
      <c r="Q378" s="24">
        <f t="shared" si="20"/>
        <v>46</v>
      </c>
      <c r="R378" s="24" t="e">
        <f>VLOOKUP(B378,ИНФО!$L$4:$T$140,6,0)</f>
        <v>#N/A</v>
      </c>
      <c r="S378" s="24" t="s">
        <v>260</v>
      </c>
      <c r="T378" s="13" t="s">
        <v>260</v>
      </c>
      <c r="U378" s="24" t="s">
        <v>260</v>
      </c>
      <c r="V378" s="26" t="s">
        <v>260</v>
      </c>
      <c r="W378" s="24" t="s">
        <v>260</v>
      </c>
      <c r="X378" s="24">
        <f t="shared" si="21"/>
        <v>0</v>
      </c>
      <c r="Y378" s="13" t="e">
        <f>VLOOKUP(J378,ИНФО!$Y$5:$AD$412,6,0)</f>
        <v>#N/A</v>
      </c>
      <c r="Z378" s="24" t="e">
        <f>VLOOKUP(J378,ИНФО!$Y$5:$AD$412,5,0)</f>
        <v>#N/A</v>
      </c>
      <c r="AA378" s="26">
        <f t="shared" si="22"/>
        <v>0</v>
      </c>
      <c r="AB378" s="24" t="e">
        <f>VLOOKUP(L378,ИНФО!$C$21:$D$24,2,0)</f>
        <v>#N/A</v>
      </c>
      <c r="AC378" s="19">
        <f t="shared" si="23"/>
        <v>0</v>
      </c>
      <c r="AD378" s="24" t="e">
        <f>VLOOKUP(N378,ИНФО!$C$26:$D$38,2,0)</f>
        <v>#N/A</v>
      </c>
      <c r="AE378" s="24" t="e">
        <f>VLOOKUP(B378,ИНФО!$L$4:$T$172,8,0)</f>
        <v>#N/A</v>
      </c>
      <c r="AF378" s="11" t="s">
        <v>74</v>
      </c>
      <c r="AG378" s="24" t="e">
        <f>VLOOKUP(J378,ИНФО!$Y$5:$AD$413,7,0)</f>
        <v>#N/A</v>
      </c>
    </row>
    <row r="379" spans="1:33" ht="15.75" customHeight="1" x14ac:dyDescent="0.25">
      <c r="A379" s="5">
        <v>47</v>
      </c>
      <c r="B379" s="6"/>
      <c r="C379" s="21"/>
      <c r="D379" s="8" t="s">
        <v>260</v>
      </c>
      <c r="E379" s="9"/>
      <c r="F379" s="17"/>
      <c r="G379" s="17"/>
      <c r="H379" s="17"/>
      <c r="I379" s="8" t="str">
        <f>IF(J379=0," ",VLOOKUP(J379,ИНФО!$Y$4:$AD$412,2,0))</f>
        <v xml:space="preserve"> </v>
      </c>
      <c r="J379" s="9"/>
      <c r="K379" s="17"/>
      <c r="L379" s="27"/>
      <c r="M379" s="28"/>
      <c r="N379" s="22"/>
      <c r="O379" s="23" t="e">
        <f>VLOOKUP(B379,ИНФО!$L$4:$T$172,3,0)</f>
        <v>#N/A</v>
      </c>
      <c r="P379" s="11" t="s">
        <v>72</v>
      </c>
      <c r="Q379" s="24">
        <f t="shared" si="20"/>
        <v>47</v>
      </c>
      <c r="R379" s="24" t="e">
        <f>VLOOKUP(B379,ИНФО!$L$4:$T$140,6,0)</f>
        <v>#N/A</v>
      </c>
      <c r="S379" s="24" t="s">
        <v>260</v>
      </c>
      <c r="T379" s="13" t="s">
        <v>260</v>
      </c>
      <c r="U379" s="24" t="s">
        <v>260</v>
      </c>
      <c r="V379" s="26" t="s">
        <v>260</v>
      </c>
      <c r="W379" s="24" t="s">
        <v>260</v>
      </c>
      <c r="X379" s="24">
        <f t="shared" si="21"/>
        <v>0</v>
      </c>
      <c r="Y379" s="13" t="e">
        <f>VLOOKUP(J379,ИНФО!$Y$5:$AD$412,6,0)</f>
        <v>#N/A</v>
      </c>
      <c r="Z379" s="24" t="e">
        <f>VLOOKUP(J379,ИНФО!$Y$5:$AD$412,5,0)</f>
        <v>#N/A</v>
      </c>
      <c r="AA379" s="26">
        <f t="shared" si="22"/>
        <v>0</v>
      </c>
      <c r="AB379" s="24" t="e">
        <f>VLOOKUP(L379,ИНФО!$C$21:$D$24,2,0)</f>
        <v>#N/A</v>
      </c>
      <c r="AC379" s="19">
        <f t="shared" si="23"/>
        <v>0</v>
      </c>
      <c r="AD379" s="24" t="e">
        <f>VLOOKUP(N379,ИНФО!$C$26:$D$38,2,0)</f>
        <v>#N/A</v>
      </c>
      <c r="AE379" s="24" t="e">
        <f>VLOOKUP(B379,ИНФО!$L$4:$T$172,8,0)</f>
        <v>#N/A</v>
      </c>
      <c r="AF379" s="11" t="s">
        <v>74</v>
      </c>
      <c r="AG379" s="24" t="e">
        <f>VLOOKUP(J379,ИНФО!$Y$5:$AD$413,7,0)</f>
        <v>#N/A</v>
      </c>
    </row>
    <row r="380" spans="1:33" ht="15.75" customHeight="1" x14ac:dyDescent="0.25">
      <c r="A380" s="5">
        <v>48</v>
      </c>
      <c r="B380" s="6"/>
      <c r="C380" s="21"/>
      <c r="D380" s="8" t="s">
        <v>260</v>
      </c>
      <c r="E380" s="9"/>
      <c r="F380" s="17"/>
      <c r="G380" s="17"/>
      <c r="H380" s="17"/>
      <c r="I380" s="8" t="str">
        <f>IF(J380=0," ",VLOOKUP(J380,ИНФО!$Y$4:$AD$412,2,0))</f>
        <v xml:space="preserve"> </v>
      </c>
      <c r="J380" s="9"/>
      <c r="K380" s="17"/>
      <c r="L380" s="27"/>
      <c r="M380" s="28"/>
      <c r="N380" s="22"/>
      <c r="O380" s="53" t="e">
        <f>VLOOKUP(B380,ИНФО!$L$4:$T$172,3,0)</f>
        <v>#N/A</v>
      </c>
      <c r="P380" s="11" t="s">
        <v>72</v>
      </c>
      <c r="Q380" s="54">
        <f t="shared" si="20"/>
        <v>48</v>
      </c>
      <c r="R380" s="54" t="e">
        <f>VLOOKUP(B380,ИНФО!$L$4:$T$140,6,0)</f>
        <v>#N/A</v>
      </c>
      <c r="S380" s="54" t="s">
        <v>260</v>
      </c>
      <c r="T380" s="13" t="s">
        <v>260</v>
      </c>
      <c r="U380" s="54" t="s">
        <v>260</v>
      </c>
      <c r="V380" s="55" t="s">
        <v>260</v>
      </c>
      <c r="W380" s="54" t="s">
        <v>260</v>
      </c>
      <c r="X380" s="54">
        <f t="shared" si="21"/>
        <v>0</v>
      </c>
      <c r="Y380" s="13" t="e">
        <f>VLOOKUP(J380,ИНФО!$Y$5:$AD$412,6,0)</f>
        <v>#N/A</v>
      </c>
      <c r="Z380" s="54" t="e">
        <f>VLOOKUP(J380,ИНФО!$Y$5:$AD$412,5,0)</f>
        <v>#N/A</v>
      </c>
      <c r="AA380" s="55">
        <f t="shared" si="22"/>
        <v>0</v>
      </c>
      <c r="AB380" s="54" t="e">
        <f>VLOOKUP(L380,ИНФО!$C$21:$D$24,2,0)</f>
        <v>#N/A</v>
      </c>
      <c r="AC380" s="56">
        <f t="shared" si="23"/>
        <v>0</v>
      </c>
      <c r="AD380" s="54" t="e">
        <f>VLOOKUP(N380,ИНФО!$C$26:$D$38,2,0)</f>
        <v>#N/A</v>
      </c>
      <c r="AE380" s="54" t="e">
        <f>VLOOKUP(B380,ИНФО!$L$4:$T$172,8,0)</f>
        <v>#N/A</v>
      </c>
      <c r="AF380" s="11" t="s">
        <v>74</v>
      </c>
      <c r="AG380" s="24" t="e">
        <f>VLOOKUP(J380,ИНФО!$Y$5:$AD$413,7,0)</f>
        <v>#N/A</v>
      </c>
    </row>
    <row r="381" spans="1:33" ht="15.75" customHeight="1" x14ac:dyDescent="0.25">
      <c r="A381" s="5">
        <v>49</v>
      </c>
      <c r="B381" s="6"/>
      <c r="C381" s="21"/>
      <c r="D381" s="8" t="s">
        <v>260</v>
      </c>
      <c r="E381" s="9"/>
      <c r="F381" s="17"/>
      <c r="G381" s="17"/>
      <c r="H381" s="17"/>
      <c r="I381" s="8" t="str">
        <f>IF(J381=0," ",VLOOKUP(J381,ИНФО!$Y$4:$AD$412,2,0))</f>
        <v xml:space="preserve"> </v>
      </c>
      <c r="J381" s="9"/>
      <c r="K381" s="17"/>
      <c r="L381" s="27"/>
      <c r="M381" s="28"/>
      <c r="N381" s="22"/>
      <c r="O381" s="23" t="e">
        <f>VLOOKUP(B381,ИНФО!$L$4:$T$172,3,0)</f>
        <v>#N/A</v>
      </c>
      <c r="P381" s="11" t="s">
        <v>72</v>
      </c>
      <c r="Q381" s="24">
        <f t="shared" si="20"/>
        <v>49</v>
      </c>
      <c r="R381" s="24" t="e">
        <f>VLOOKUP(B381,ИНФО!$L$4:$T$140,6,0)</f>
        <v>#N/A</v>
      </c>
      <c r="S381" s="24" t="s">
        <v>260</v>
      </c>
      <c r="T381" s="13" t="s">
        <v>260</v>
      </c>
      <c r="U381" s="24" t="s">
        <v>260</v>
      </c>
      <c r="V381" s="26" t="s">
        <v>260</v>
      </c>
      <c r="W381" s="24" t="s">
        <v>260</v>
      </c>
      <c r="X381" s="24">
        <f t="shared" si="21"/>
        <v>0</v>
      </c>
      <c r="Y381" s="13" t="e">
        <f>VLOOKUP(J381,ИНФО!$Y$5:$AD$412,6,0)</f>
        <v>#N/A</v>
      </c>
      <c r="Z381" s="24" t="e">
        <f>VLOOKUP(J381,ИНФО!$Y$5:$AD$412,5,0)</f>
        <v>#N/A</v>
      </c>
      <c r="AA381" s="26">
        <f t="shared" si="22"/>
        <v>0</v>
      </c>
      <c r="AB381" s="24" t="e">
        <f>VLOOKUP(L381,ИНФО!$C$21:$D$24,2,0)</f>
        <v>#N/A</v>
      </c>
      <c r="AC381" s="19">
        <f t="shared" si="23"/>
        <v>0</v>
      </c>
      <c r="AD381" s="24" t="e">
        <f>VLOOKUP(N381,ИНФО!$C$26:$D$38,2,0)</f>
        <v>#N/A</v>
      </c>
      <c r="AE381" s="24" t="e">
        <f>VLOOKUP(B381,ИНФО!$L$4:$T$172,8,0)</f>
        <v>#N/A</v>
      </c>
      <c r="AF381" s="11" t="s">
        <v>74</v>
      </c>
      <c r="AG381" s="24" t="e">
        <f>VLOOKUP(J381,ИНФО!$Y$5:$AD$413,7,0)</f>
        <v>#N/A</v>
      </c>
    </row>
    <row r="382" spans="1:33" ht="15.75" customHeight="1" x14ac:dyDescent="0.25">
      <c r="A382" s="5">
        <v>50</v>
      </c>
      <c r="B382" s="6"/>
      <c r="C382" s="21"/>
      <c r="D382" s="8" t="s">
        <v>260</v>
      </c>
      <c r="E382" s="9"/>
      <c r="F382" s="17"/>
      <c r="G382" s="17"/>
      <c r="H382" s="17"/>
      <c r="I382" s="8" t="str">
        <f>IF(J382=0," ",VLOOKUP(J382,ИНФО!$Y$4:$AD$412,2,0))</f>
        <v xml:space="preserve"> </v>
      </c>
      <c r="J382" s="9"/>
      <c r="K382" s="17"/>
      <c r="L382" s="27"/>
      <c r="M382" s="28"/>
      <c r="N382" s="22"/>
      <c r="O382" s="23" t="e">
        <f>VLOOKUP(B382,ИНФО!$L$4:$T$172,3,0)</f>
        <v>#N/A</v>
      </c>
      <c r="P382" s="11" t="s">
        <v>72</v>
      </c>
      <c r="Q382" s="24">
        <f t="shared" si="20"/>
        <v>50</v>
      </c>
      <c r="R382" s="24" t="e">
        <f>VLOOKUP(B382,ИНФО!$L$4:$T$140,6,0)</f>
        <v>#N/A</v>
      </c>
      <c r="S382" s="24" t="s">
        <v>260</v>
      </c>
      <c r="T382" s="13" t="s">
        <v>260</v>
      </c>
      <c r="U382" s="24" t="s">
        <v>260</v>
      </c>
      <c r="V382" s="26" t="s">
        <v>260</v>
      </c>
      <c r="W382" s="24" t="s">
        <v>260</v>
      </c>
      <c r="X382" s="24">
        <f t="shared" si="21"/>
        <v>0</v>
      </c>
      <c r="Y382" s="13" t="e">
        <f>VLOOKUP(J382,ИНФО!$Y$5:$AD$412,6,0)</f>
        <v>#N/A</v>
      </c>
      <c r="Z382" s="24" t="e">
        <f>VLOOKUP(J382,ИНФО!$Y$5:$AD$412,5,0)</f>
        <v>#N/A</v>
      </c>
      <c r="AA382" s="26">
        <f t="shared" si="22"/>
        <v>0</v>
      </c>
      <c r="AB382" s="24" t="e">
        <f>VLOOKUP(L382,ИНФО!$C$21:$D$24,2,0)</f>
        <v>#N/A</v>
      </c>
      <c r="AC382" s="19">
        <f t="shared" si="23"/>
        <v>0</v>
      </c>
      <c r="AD382" s="24" t="e">
        <f>VLOOKUP(N382,ИНФО!$C$26:$D$38,2,0)</f>
        <v>#N/A</v>
      </c>
      <c r="AE382" s="24" t="e">
        <f>VLOOKUP(B382,ИНФО!$L$4:$T$172,8,0)</f>
        <v>#N/A</v>
      </c>
      <c r="AF382" s="11" t="s">
        <v>74</v>
      </c>
      <c r="AG382" s="24" t="e">
        <f>VLOOKUP(J382,ИНФО!$Y$5:$AD$413,7,0)</f>
        <v>#N/A</v>
      </c>
    </row>
    <row r="383" spans="1:33" ht="15.75" customHeight="1" x14ac:dyDescent="0.25">
      <c r="A383" s="5">
        <v>51</v>
      </c>
      <c r="B383" s="6"/>
      <c r="C383" s="21"/>
      <c r="D383" s="8" t="s">
        <v>260</v>
      </c>
      <c r="E383" s="9"/>
      <c r="F383" s="17"/>
      <c r="G383" s="17"/>
      <c r="H383" s="17"/>
      <c r="I383" s="8" t="str">
        <f>IF(J383=0," ",VLOOKUP(J383,ИНФО!$Y$4:$AD$412,2,0))</f>
        <v xml:space="preserve"> </v>
      </c>
      <c r="J383" s="9"/>
      <c r="K383" s="17"/>
      <c r="L383" s="27"/>
      <c r="M383" s="28"/>
      <c r="N383" s="22"/>
      <c r="O383" s="23" t="e">
        <f>VLOOKUP(B383,ИНФО!$L$4:$T$172,3,0)</f>
        <v>#N/A</v>
      </c>
      <c r="P383" s="11" t="s">
        <v>72</v>
      </c>
      <c r="Q383" s="24">
        <f t="shared" si="20"/>
        <v>51</v>
      </c>
      <c r="R383" s="24" t="e">
        <f>VLOOKUP(B383,ИНФО!$L$4:$T$140,6,0)</f>
        <v>#N/A</v>
      </c>
      <c r="S383" s="24" t="s">
        <v>260</v>
      </c>
      <c r="T383" s="13" t="s">
        <v>260</v>
      </c>
      <c r="U383" s="24" t="s">
        <v>260</v>
      </c>
      <c r="V383" s="26" t="s">
        <v>260</v>
      </c>
      <c r="W383" s="24" t="s">
        <v>260</v>
      </c>
      <c r="X383" s="24">
        <f t="shared" si="21"/>
        <v>0</v>
      </c>
      <c r="Y383" s="13" t="e">
        <f>VLOOKUP(J383,ИНФО!$Y$5:$AD$412,6,0)</f>
        <v>#N/A</v>
      </c>
      <c r="Z383" s="24" t="e">
        <f>VLOOKUP(J383,ИНФО!$Y$5:$AD$412,5,0)</f>
        <v>#N/A</v>
      </c>
      <c r="AA383" s="26">
        <f t="shared" si="22"/>
        <v>0</v>
      </c>
      <c r="AB383" s="24" t="e">
        <f>VLOOKUP(L383,ИНФО!$C$21:$D$24,2,0)</f>
        <v>#N/A</v>
      </c>
      <c r="AC383" s="19">
        <f t="shared" si="23"/>
        <v>0</v>
      </c>
      <c r="AD383" s="24" t="e">
        <f>VLOOKUP(N383,ИНФО!$C$26:$D$38,2,0)</f>
        <v>#N/A</v>
      </c>
      <c r="AE383" s="24" t="e">
        <f>VLOOKUP(B383,ИНФО!$L$4:$T$172,8,0)</f>
        <v>#N/A</v>
      </c>
      <c r="AF383" s="11" t="s">
        <v>74</v>
      </c>
      <c r="AG383" s="24" t="e">
        <f>VLOOKUP(J383,ИНФО!$Y$5:$AD$413,7,0)</f>
        <v>#N/A</v>
      </c>
    </row>
    <row r="384" spans="1:33" ht="15.75" customHeight="1" x14ac:dyDescent="0.25">
      <c r="A384" s="5">
        <v>52</v>
      </c>
      <c r="B384" s="6"/>
      <c r="C384" s="21"/>
      <c r="D384" s="8" t="s">
        <v>260</v>
      </c>
      <c r="E384" s="9"/>
      <c r="F384" s="17"/>
      <c r="G384" s="17"/>
      <c r="H384" s="17"/>
      <c r="I384" s="8" t="str">
        <f>IF(J384=0," ",VLOOKUP(J384,ИНФО!$Y$4:$AD$412,2,0))</f>
        <v xml:space="preserve"> </v>
      </c>
      <c r="J384" s="9"/>
      <c r="K384" s="17"/>
      <c r="L384" s="27"/>
      <c r="M384" s="28"/>
      <c r="N384" s="22"/>
      <c r="O384" s="23" t="e">
        <f>VLOOKUP(B384,ИНФО!$L$4:$T$172,3,0)</f>
        <v>#N/A</v>
      </c>
      <c r="P384" s="11" t="s">
        <v>72</v>
      </c>
      <c r="Q384" s="24">
        <f t="shared" si="20"/>
        <v>52</v>
      </c>
      <c r="R384" s="24" t="e">
        <f>VLOOKUP(B384,ИНФО!$L$4:$T$140,6,0)</f>
        <v>#N/A</v>
      </c>
      <c r="S384" s="24" t="s">
        <v>260</v>
      </c>
      <c r="T384" s="13" t="s">
        <v>260</v>
      </c>
      <c r="U384" s="24" t="s">
        <v>260</v>
      </c>
      <c r="V384" s="26" t="s">
        <v>260</v>
      </c>
      <c r="W384" s="24" t="s">
        <v>260</v>
      </c>
      <c r="X384" s="24">
        <f t="shared" si="21"/>
        <v>0</v>
      </c>
      <c r="Y384" s="13" t="e">
        <f>VLOOKUP(J384,ИНФО!$Y$5:$AD$412,6,0)</f>
        <v>#N/A</v>
      </c>
      <c r="Z384" s="24" t="e">
        <f>VLOOKUP(J384,ИНФО!$Y$5:$AD$412,5,0)</f>
        <v>#N/A</v>
      </c>
      <c r="AA384" s="26">
        <f t="shared" si="22"/>
        <v>0</v>
      </c>
      <c r="AB384" s="24" t="e">
        <f>VLOOKUP(L384,ИНФО!$C$21:$D$24,2,0)</f>
        <v>#N/A</v>
      </c>
      <c r="AC384" s="19">
        <f t="shared" si="23"/>
        <v>0</v>
      </c>
      <c r="AD384" s="24" t="e">
        <f>VLOOKUP(N384,ИНФО!$C$26:$D$38,2,0)</f>
        <v>#N/A</v>
      </c>
      <c r="AE384" s="24" t="e">
        <f>VLOOKUP(B384,ИНФО!$L$4:$T$172,8,0)</f>
        <v>#N/A</v>
      </c>
      <c r="AF384" s="11" t="s">
        <v>74</v>
      </c>
      <c r="AG384" s="24" t="e">
        <f>VLOOKUP(J384,ИНФО!$Y$5:$AD$413,7,0)</f>
        <v>#N/A</v>
      </c>
    </row>
    <row r="385" spans="1:33" ht="15.75" customHeight="1" x14ac:dyDescent="0.25">
      <c r="A385" s="5">
        <v>53</v>
      </c>
      <c r="B385" s="6"/>
      <c r="C385" s="21"/>
      <c r="D385" s="8" t="s">
        <v>260</v>
      </c>
      <c r="E385" s="9"/>
      <c r="F385" s="17"/>
      <c r="G385" s="17"/>
      <c r="H385" s="17"/>
      <c r="I385" s="8" t="str">
        <f>IF(J385=0," ",VLOOKUP(J385,ИНФО!$Y$4:$AD$412,2,0))</f>
        <v xml:space="preserve"> </v>
      </c>
      <c r="J385" s="9"/>
      <c r="K385" s="17"/>
      <c r="L385" s="27"/>
      <c r="M385" s="28"/>
      <c r="N385" s="22"/>
      <c r="O385" s="23" t="e">
        <f>VLOOKUP(B385,ИНФО!$L$4:$T$172,3,0)</f>
        <v>#N/A</v>
      </c>
      <c r="P385" s="11" t="s">
        <v>72</v>
      </c>
      <c r="Q385" s="24">
        <f t="shared" si="20"/>
        <v>53</v>
      </c>
      <c r="R385" s="24" t="e">
        <f>VLOOKUP(B385,ИНФО!$L$4:$T$140,6,0)</f>
        <v>#N/A</v>
      </c>
      <c r="S385" s="24" t="s">
        <v>260</v>
      </c>
      <c r="T385" s="13" t="s">
        <v>260</v>
      </c>
      <c r="U385" s="24" t="s">
        <v>260</v>
      </c>
      <c r="V385" s="26" t="s">
        <v>260</v>
      </c>
      <c r="W385" s="24" t="s">
        <v>260</v>
      </c>
      <c r="X385" s="24">
        <f t="shared" si="21"/>
        <v>0</v>
      </c>
      <c r="Y385" s="13" t="e">
        <f>VLOOKUP(J385,ИНФО!$Y$5:$AD$412,6,0)</f>
        <v>#N/A</v>
      </c>
      <c r="Z385" s="24" t="e">
        <f>VLOOKUP(J385,ИНФО!$Y$5:$AD$412,5,0)</f>
        <v>#N/A</v>
      </c>
      <c r="AA385" s="26">
        <f t="shared" si="22"/>
        <v>0</v>
      </c>
      <c r="AB385" s="24" t="e">
        <f>VLOOKUP(L385,ИНФО!$C$21:$D$24,2,0)</f>
        <v>#N/A</v>
      </c>
      <c r="AC385" s="19">
        <f t="shared" si="23"/>
        <v>0</v>
      </c>
      <c r="AD385" s="24" t="e">
        <f>VLOOKUP(N385,ИНФО!$C$26:$D$38,2,0)</f>
        <v>#N/A</v>
      </c>
      <c r="AE385" s="24" t="e">
        <f>VLOOKUP(B385,ИНФО!$L$4:$T$172,8,0)</f>
        <v>#N/A</v>
      </c>
      <c r="AF385" s="11" t="s">
        <v>74</v>
      </c>
      <c r="AG385" s="24" t="e">
        <f>VLOOKUP(J385,ИНФО!$Y$5:$AD$413,7,0)</f>
        <v>#N/A</v>
      </c>
    </row>
    <row r="386" spans="1:33" ht="15.75" customHeight="1" x14ac:dyDescent="0.25">
      <c r="A386" s="5">
        <v>54</v>
      </c>
      <c r="B386" s="6"/>
      <c r="C386" s="21"/>
      <c r="D386" s="8" t="s">
        <v>260</v>
      </c>
      <c r="E386" s="9"/>
      <c r="F386" s="17"/>
      <c r="G386" s="17"/>
      <c r="H386" s="17"/>
      <c r="I386" s="8" t="str">
        <f>IF(J386=0," ",VLOOKUP(J386,ИНФО!$Y$4:$AD$412,2,0))</f>
        <v xml:space="preserve"> </v>
      </c>
      <c r="J386" s="9"/>
      <c r="K386" s="17"/>
      <c r="L386" s="27"/>
      <c r="M386" s="28"/>
      <c r="N386" s="22"/>
      <c r="O386" s="23" t="e">
        <f>VLOOKUP(B386,ИНФО!$L$4:$T$172,3,0)</f>
        <v>#N/A</v>
      </c>
      <c r="P386" s="11" t="s">
        <v>72</v>
      </c>
      <c r="Q386" s="24">
        <f t="shared" si="20"/>
        <v>54</v>
      </c>
      <c r="R386" s="24" t="e">
        <f>VLOOKUP(B386,ИНФО!$L$4:$T$140,6,0)</f>
        <v>#N/A</v>
      </c>
      <c r="S386" s="24" t="s">
        <v>260</v>
      </c>
      <c r="T386" s="13" t="s">
        <v>260</v>
      </c>
      <c r="U386" s="24" t="s">
        <v>260</v>
      </c>
      <c r="V386" s="26" t="s">
        <v>260</v>
      </c>
      <c r="W386" s="24" t="s">
        <v>260</v>
      </c>
      <c r="X386" s="24">
        <f t="shared" si="21"/>
        <v>0</v>
      </c>
      <c r="Y386" s="13" t="e">
        <f>VLOOKUP(J386,ИНФО!$Y$5:$AD$412,6,0)</f>
        <v>#N/A</v>
      </c>
      <c r="Z386" s="24" t="e">
        <f>VLOOKUP(J386,ИНФО!$Y$5:$AD$412,5,0)</f>
        <v>#N/A</v>
      </c>
      <c r="AA386" s="26">
        <f t="shared" si="22"/>
        <v>0</v>
      </c>
      <c r="AB386" s="24" t="e">
        <f>VLOOKUP(L386,ИНФО!$C$21:$D$24,2,0)</f>
        <v>#N/A</v>
      </c>
      <c r="AC386" s="19">
        <f t="shared" si="23"/>
        <v>0</v>
      </c>
      <c r="AD386" s="24" t="e">
        <f>VLOOKUP(N386,ИНФО!$C$26:$D$38,2,0)</f>
        <v>#N/A</v>
      </c>
      <c r="AE386" s="24" t="e">
        <f>VLOOKUP(B386,ИНФО!$L$4:$T$172,8,0)</f>
        <v>#N/A</v>
      </c>
      <c r="AF386" s="11" t="s">
        <v>74</v>
      </c>
      <c r="AG386" s="24" t="e">
        <f>VLOOKUP(J386,ИНФО!$Y$5:$AD$413,7,0)</f>
        <v>#N/A</v>
      </c>
    </row>
    <row r="387" spans="1:33" ht="15.75" customHeight="1" x14ac:dyDescent="0.25">
      <c r="A387" s="5">
        <v>55</v>
      </c>
      <c r="B387" s="6"/>
      <c r="C387" s="21"/>
      <c r="D387" s="8" t="s">
        <v>260</v>
      </c>
      <c r="E387" s="9"/>
      <c r="F387" s="17"/>
      <c r="G387" s="17"/>
      <c r="H387" s="17"/>
      <c r="I387" s="8" t="str">
        <f>IF(J387=0," ",VLOOKUP(J387,ИНФО!$Y$4:$AD$412,2,0))</f>
        <v xml:space="preserve"> </v>
      </c>
      <c r="J387" s="9"/>
      <c r="K387" s="17"/>
      <c r="L387" s="27"/>
      <c r="M387" s="28"/>
      <c r="N387" s="22"/>
      <c r="O387" s="23" t="e">
        <f>VLOOKUP(B387,ИНФО!$L$4:$T$172,3,0)</f>
        <v>#N/A</v>
      </c>
      <c r="P387" s="11" t="s">
        <v>72</v>
      </c>
      <c r="Q387" s="24">
        <f t="shared" si="20"/>
        <v>55</v>
      </c>
      <c r="R387" s="24" t="e">
        <f>VLOOKUP(B387,ИНФО!$L$4:$T$140,6,0)</f>
        <v>#N/A</v>
      </c>
      <c r="S387" s="24" t="s">
        <v>260</v>
      </c>
      <c r="T387" s="13" t="s">
        <v>260</v>
      </c>
      <c r="U387" s="24" t="s">
        <v>260</v>
      </c>
      <c r="V387" s="26" t="s">
        <v>260</v>
      </c>
      <c r="W387" s="24" t="s">
        <v>260</v>
      </c>
      <c r="X387" s="24">
        <f t="shared" si="21"/>
        <v>0</v>
      </c>
      <c r="Y387" s="13" t="e">
        <f>VLOOKUP(J387,ИНФО!$Y$5:$AD$412,6,0)</f>
        <v>#N/A</v>
      </c>
      <c r="Z387" s="24" t="e">
        <f>VLOOKUP(J387,ИНФО!$Y$5:$AD$412,5,0)</f>
        <v>#N/A</v>
      </c>
      <c r="AA387" s="26">
        <f t="shared" si="22"/>
        <v>0</v>
      </c>
      <c r="AB387" s="24" t="e">
        <f>VLOOKUP(L387,ИНФО!$C$21:$D$24,2,0)</f>
        <v>#N/A</v>
      </c>
      <c r="AC387" s="19">
        <f t="shared" si="23"/>
        <v>0</v>
      </c>
      <c r="AD387" s="24" t="e">
        <f>VLOOKUP(N387,ИНФО!$C$26:$D$38,2,0)</f>
        <v>#N/A</v>
      </c>
      <c r="AE387" s="24" t="e">
        <f>VLOOKUP(B387,ИНФО!$L$4:$T$172,8,0)</f>
        <v>#N/A</v>
      </c>
      <c r="AF387" s="11" t="s">
        <v>74</v>
      </c>
      <c r="AG387" s="24" t="e">
        <f>VLOOKUP(J387,ИНФО!$Y$5:$AD$413,7,0)</f>
        <v>#N/A</v>
      </c>
    </row>
    <row r="388" spans="1:33" ht="15.75" customHeight="1" x14ac:dyDescent="0.25">
      <c r="A388" s="5">
        <v>56</v>
      </c>
      <c r="B388" s="6"/>
      <c r="C388" s="21"/>
      <c r="D388" s="8" t="s">
        <v>260</v>
      </c>
      <c r="E388" s="9"/>
      <c r="F388" s="17"/>
      <c r="G388" s="17"/>
      <c r="H388" s="17"/>
      <c r="I388" s="8" t="str">
        <f>IF(J388=0," ",VLOOKUP(J388,ИНФО!$Y$4:$AD$412,2,0))</f>
        <v xml:space="preserve"> </v>
      </c>
      <c r="J388" s="9"/>
      <c r="K388" s="17"/>
      <c r="L388" s="27"/>
      <c r="M388" s="28"/>
      <c r="N388" s="22"/>
      <c r="O388" s="23" t="e">
        <f>VLOOKUP(B388,ИНФО!$L$4:$T$172,3,0)</f>
        <v>#N/A</v>
      </c>
      <c r="P388" s="11" t="s">
        <v>72</v>
      </c>
      <c r="Q388" s="24">
        <f t="shared" ref="Q388:Q451" si="24">A388</f>
        <v>56</v>
      </c>
      <c r="R388" s="24" t="e">
        <f>VLOOKUP(B388,ИНФО!$L$4:$T$140,6,0)</f>
        <v>#N/A</v>
      </c>
      <c r="S388" s="24" t="s">
        <v>260</v>
      </c>
      <c r="T388" s="13" t="s">
        <v>260</v>
      </c>
      <c r="U388" s="24" t="s">
        <v>260</v>
      </c>
      <c r="V388" s="26" t="s">
        <v>260</v>
      </c>
      <c r="W388" s="24" t="s">
        <v>260</v>
      </c>
      <c r="X388" s="24">
        <f t="shared" ref="X388:X451" si="25">H388</f>
        <v>0</v>
      </c>
      <c r="Y388" s="13" t="e">
        <f>VLOOKUP(J388,ИНФО!$Y$5:$AD$412,6,0)</f>
        <v>#N/A</v>
      </c>
      <c r="Z388" s="24" t="e">
        <f>VLOOKUP(J388,ИНФО!$Y$5:$AD$412,5,0)</f>
        <v>#N/A</v>
      </c>
      <c r="AA388" s="26">
        <f t="shared" ref="AA388:AA451" si="26">K388</f>
        <v>0</v>
      </c>
      <c r="AB388" s="24" t="e">
        <f>VLOOKUP(L388,ИНФО!$C$21:$D$24,2,0)</f>
        <v>#N/A</v>
      </c>
      <c r="AC388" s="19">
        <f t="shared" ref="AC388:AC451" si="27">M388</f>
        <v>0</v>
      </c>
      <c r="AD388" s="24" t="e">
        <f>VLOOKUP(N388,ИНФО!$C$26:$D$38,2,0)</f>
        <v>#N/A</v>
      </c>
      <c r="AE388" s="24" t="e">
        <f>VLOOKUP(B388,ИНФО!$L$4:$T$172,8,0)</f>
        <v>#N/A</v>
      </c>
      <c r="AF388" s="11" t="s">
        <v>74</v>
      </c>
      <c r="AG388" s="24" t="e">
        <f>VLOOKUP(J388,ИНФО!$Y$5:$AD$413,7,0)</f>
        <v>#N/A</v>
      </c>
    </row>
    <row r="389" spans="1:33" ht="15.75" customHeight="1" x14ac:dyDescent="0.25">
      <c r="A389" s="5">
        <v>57</v>
      </c>
      <c r="B389" s="6"/>
      <c r="C389" s="21"/>
      <c r="D389" s="8" t="s">
        <v>260</v>
      </c>
      <c r="E389" s="9"/>
      <c r="F389" s="17"/>
      <c r="G389" s="17"/>
      <c r="H389" s="17"/>
      <c r="I389" s="8" t="str">
        <f>IF(J389=0," ",VLOOKUP(J389,ИНФО!$Y$4:$AD$412,2,0))</f>
        <v xml:space="preserve"> </v>
      </c>
      <c r="J389" s="9"/>
      <c r="K389" s="17"/>
      <c r="L389" s="27"/>
      <c r="M389" s="28"/>
      <c r="N389" s="22"/>
      <c r="O389" s="23" t="e">
        <f>VLOOKUP(B389,ИНФО!$L$4:$T$172,3,0)</f>
        <v>#N/A</v>
      </c>
      <c r="P389" s="11" t="s">
        <v>72</v>
      </c>
      <c r="Q389" s="24">
        <f t="shared" si="24"/>
        <v>57</v>
      </c>
      <c r="R389" s="24" t="e">
        <f>VLOOKUP(B389,ИНФО!$L$4:$T$140,6,0)</f>
        <v>#N/A</v>
      </c>
      <c r="S389" s="24" t="s">
        <v>260</v>
      </c>
      <c r="T389" s="13" t="s">
        <v>260</v>
      </c>
      <c r="U389" s="24" t="s">
        <v>260</v>
      </c>
      <c r="V389" s="26" t="s">
        <v>260</v>
      </c>
      <c r="W389" s="24" t="s">
        <v>260</v>
      </c>
      <c r="X389" s="24">
        <f t="shared" si="25"/>
        <v>0</v>
      </c>
      <c r="Y389" s="13" t="e">
        <f>VLOOKUP(J389,ИНФО!$Y$5:$AD$412,6,0)</f>
        <v>#N/A</v>
      </c>
      <c r="Z389" s="24" t="e">
        <f>VLOOKUP(J389,ИНФО!$Y$5:$AD$412,5,0)</f>
        <v>#N/A</v>
      </c>
      <c r="AA389" s="26">
        <f t="shared" si="26"/>
        <v>0</v>
      </c>
      <c r="AB389" s="24" t="e">
        <f>VLOOKUP(L389,ИНФО!$C$21:$D$24,2,0)</f>
        <v>#N/A</v>
      </c>
      <c r="AC389" s="19">
        <f t="shared" si="27"/>
        <v>0</v>
      </c>
      <c r="AD389" s="24" t="e">
        <f>VLOOKUP(N389,ИНФО!$C$26:$D$38,2,0)</f>
        <v>#N/A</v>
      </c>
      <c r="AE389" s="24" t="e">
        <f>VLOOKUP(B389,ИНФО!$L$4:$T$172,8,0)</f>
        <v>#N/A</v>
      </c>
      <c r="AF389" s="11" t="s">
        <v>74</v>
      </c>
      <c r="AG389" s="24" t="e">
        <f>VLOOKUP(J389,ИНФО!$Y$5:$AD$413,7,0)</f>
        <v>#N/A</v>
      </c>
    </row>
    <row r="390" spans="1:33" ht="15.75" customHeight="1" x14ac:dyDescent="0.25">
      <c r="A390" s="5">
        <v>58</v>
      </c>
      <c r="B390" s="6"/>
      <c r="C390" s="21"/>
      <c r="D390" s="8" t="s">
        <v>260</v>
      </c>
      <c r="E390" s="9"/>
      <c r="F390" s="17"/>
      <c r="G390" s="17"/>
      <c r="H390" s="17"/>
      <c r="I390" s="8" t="str">
        <f>IF(J390=0," ",VLOOKUP(J390,ИНФО!$Y$4:$AD$412,2,0))</f>
        <v xml:space="preserve"> </v>
      </c>
      <c r="J390" s="9"/>
      <c r="K390" s="17"/>
      <c r="L390" s="27"/>
      <c r="M390" s="28"/>
      <c r="N390" s="22"/>
      <c r="O390" s="23" t="e">
        <f>VLOOKUP(B390,ИНФО!$L$4:$T$172,3,0)</f>
        <v>#N/A</v>
      </c>
      <c r="P390" s="11" t="s">
        <v>72</v>
      </c>
      <c r="Q390" s="24">
        <f t="shared" si="24"/>
        <v>58</v>
      </c>
      <c r="R390" s="24" t="e">
        <f>VLOOKUP(B390,ИНФО!$L$4:$T$140,6,0)</f>
        <v>#N/A</v>
      </c>
      <c r="S390" s="24" t="s">
        <v>260</v>
      </c>
      <c r="T390" s="13" t="s">
        <v>260</v>
      </c>
      <c r="U390" s="24" t="s">
        <v>260</v>
      </c>
      <c r="V390" s="26" t="s">
        <v>260</v>
      </c>
      <c r="W390" s="24" t="s">
        <v>260</v>
      </c>
      <c r="X390" s="24">
        <f t="shared" si="25"/>
        <v>0</v>
      </c>
      <c r="Y390" s="13" t="e">
        <f>VLOOKUP(J390,ИНФО!$Y$5:$AD$412,6,0)</f>
        <v>#N/A</v>
      </c>
      <c r="Z390" s="24" t="e">
        <f>VLOOKUP(J390,ИНФО!$Y$5:$AD$412,5,0)</f>
        <v>#N/A</v>
      </c>
      <c r="AA390" s="26">
        <f t="shared" si="26"/>
        <v>0</v>
      </c>
      <c r="AB390" s="24" t="e">
        <f>VLOOKUP(L390,ИНФО!$C$21:$D$24,2,0)</f>
        <v>#N/A</v>
      </c>
      <c r="AC390" s="19">
        <f t="shared" si="27"/>
        <v>0</v>
      </c>
      <c r="AD390" s="24" t="e">
        <f>VLOOKUP(N390,ИНФО!$C$26:$D$38,2,0)</f>
        <v>#N/A</v>
      </c>
      <c r="AE390" s="24" t="e">
        <f>VLOOKUP(B390,ИНФО!$L$4:$T$172,8,0)</f>
        <v>#N/A</v>
      </c>
      <c r="AF390" s="11" t="s">
        <v>74</v>
      </c>
      <c r="AG390" s="24" t="e">
        <f>VLOOKUP(J390,ИНФО!$Y$5:$AD$413,7,0)</f>
        <v>#N/A</v>
      </c>
    </row>
    <row r="391" spans="1:33" ht="15.75" customHeight="1" x14ac:dyDescent="0.25">
      <c r="A391" s="5">
        <v>59</v>
      </c>
      <c r="B391" s="6"/>
      <c r="C391" s="21"/>
      <c r="D391" s="8" t="s">
        <v>260</v>
      </c>
      <c r="E391" s="9"/>
      <c r="F391" s="17"/>
      <c r="G391" s="17"/>
      <c r="H391" s="17"/>
      <c r="I391" s="8" t="str">
        <f>IF(J391=0," ",VLOOKUP(J391,ИНФО!$Y$4:$AD$412,2,0))</f>
        <v xml:space="preserve"> </v>
      </c>
      <c r="J391" s="9"/>
      <c r="K391" s="17"/>
      <c r="L391" s="27"/>
      <c r="M391" s="28"/>
      <c r="N391" s="22"/>
      <c r="O391" s="23" t="e">
        <f>VLOOKUP(B391,ИНФО!$L$4:$T$172,3,0)</f>
        <v>#N/A</v>
      </c>
      <c r="P391" s="11" t="s">
        <v>72</v>
      </c>
      <c r="Q391" s="24">
        <f t="shared" si="24"/>
        <v>59</v>
      </c>
      <c r="R391" s="24" t="e">
        <f>VLOOKUP(B391,ИНФО!$L$4:$T$140,6,0)</f>
        <v>#N/A</v>
      </c>
      <c r="S391" s="24" t="s">
        <v>260</v>
      </c>
      <c r="T391" s="13" t="s">
        <v>260</v>
      </c>
      <c r="U391" s="24" t="s">
        <v>260</v>
      </c>
      <c r="V391" s="26" t="s">
        <v>260</v>
      </c>
      <c r="W391" s="24" t="s">
        <v>260</v>
      </c>
      <c r="X391" s="24">
        <f t="shared" si="25"/>
        <v>0</v>
      </c>
      <c r="Y391" s="13" t="e">
        <f>VLOOKUP(J391,ИНФО!$Y$5:$AD$412,6,0)</f>
        <v>#N/A</v>
      </c>
      <c r="Z391" s="24" t="e">
        <f>VLOOKUP(J391,ИНФО!$Y$5:$AD$412,5,0)</f>
        <v>#N/A</v>
      </c>
      <c r="AA391" s="26">
        <f t="shared" si="26"/>
        <v>0</v>
      </c>
      <c r="AB391" s="24" t="e">
        <f>VLOOKUP(L391,ИНФО!$C$21:$D$24,2,0)</f>
        <v>#N/A</v>
      </c>
      <c r="AC391" s="19">
        <f t="shared" si="27"/>
        <v>0</v>
      </c>
      <c r="AD391" s="24" t="e">
        <f>VLOOKUP(N391,ИНФО!$C$26:$D$38,2,0)</f>
        <v>#N/A</v>
      </c>
      <c r="AE391" s="24" t="e">
        <f>VLOOKUP(B391,ИНФО!$L$4:$T$172,8,0)</f>
        <v>#N/A</v>
      </c>
      <c r="AF391" s="11" t="s">
        <v>74</v>
      </c>
      <c r="AG391" s="24" t="e">
        <f>VLOOKUP(J391,ИНФО!$Y$5:$AD$413,7,0)</f>
        <v>#N/A</v>
      </c>
    </row>
    <row r="392" spans="1:33" ht="15.75" customHeight="1" x14ac:dyDescent="0.25">
      <c r="A392" s="5">
        <v>60</v>
      </c>
      <c r="B392" s="6"/>
      <c r="C392" s="21"/>
      <c r="D392" s="8" t="s">
        <v>260</v>
      </c>
      <c r="E392" s="9"/>
      <c r="F392" s="17"/>
      <c r="G392" s="17"/>
      <c r="H392" s="17"/>
      <c r="I392" s="8" t="str">
        <f>IF(J392=0," ",VLOOKUP(J392,ИНФО!$Y$4:$AD$412,2,0))</f>
        <v xml:space="preserve"> </v>
      </c>
      <c r="J392" s="9"/>
      <c r="K392" s="17"/>
      <c r="L392" s="27"/>
      <c r="M392" s="28"/>
      <c r="N392" s="22"/>
      <c r="O392" s="23" t="e">
        <f>VLOOKUP(B392,ИНФО!$L$4:$T$172,3,0)</f>
        <v>#N/A</v>
      </c>
      <c r="P392" s="11" t="s">
        <v>72</v>
      </c>
      <c r="Q392" s="24">
        <f t="shared" si="24"/>
        <v>60</v>
      </c>
      <c r="R392" s="24" t="e">
        <f>VLOOKUP(B392,ИНФО!$L$4:$T$140,6,0)</f>
        <v>#N/A</v>
      </c>
      <c r="S392" s="24" t="s">
        <v>260</v>
      </c>
      <c r="T392" s="13" t="s">
        <v>260</v>
      </c>
      <c r="U392" s="24" t="s">
        <v>260</v>
      </c>
      <c r="V392" s="26" t="s">
        <v>260</v>
      </c>
      <c r="W392" s="24" t="s">
        <v>260</v>
      </c>
      <c r="X392" s="24">
        <f t="shared" si="25"/>
        <v>0</v>
      </c>
      <c r="Y392" s="13" t="e">
        <f>VLOOKUP(J392,ИНФО!$Y$5:$AD$412,6,0)</f>
        <v>#N/A</v>
      </c>
      <c r="Z392" s="24" t="e">
        <f>VLOOKUP(J392,ИНФО!$Y$5:$AD$412,5,0)</f>
        <v>#N/A</v>
      </c>
      <c r="AA392" s="26">
        <f t="shared" si="26"/>
        <v>0</v>
      </c>
      <c r="AB392" s="24" t="e">
        <f>VLOOKUP(L392,ИНФО!$C$21:$D$24,2,0)</f>
        <v>#N/A</v>
      </c>
      <c r="AC392" s="19">
        <f t="shared" si="27"/>
        <v>0</v>
      </c>
      <c r="AD392" s="24" t="e">
        <f>VLOOKUP(N392,ИНФО!$C$26:$D$38,2,0)</f>
        <v>#N/A</v>
      </c>
      <c r="AE392" s="24" t="e">
        <f>VLOOKUP(B392,ИНФО!$L$4:$T$172,8,0)</f>
        <v>#N/A</v>
      </c>
      <c r="AF392" s="11" t="s">
        <v>74</v>
      </c>
      <c r="AG392" s="24" t="e">
        <f>VLOOKUP(J392,ИНФО!$Y$5:$AD$413,7,0)</f>
        <v>#N/A</v>
      </c>
    </row>
    <row r="393" spans="1:33" ht="15.75" customHeight="1" x14ac:dyDescent="0.25">
      <c r="A393" s="5">
        <v>61</v>
      </c>
      <c r="B393" s="6"/>
      <c r="C393" s="21"/>
      <c r="D393" s="8" t="s">
        <v>260</v>
      </c>
      <c r="E393" s="9"/>
      <c r="F393" s="17"/>
      <c r="G393" s="17"/>
      <c r="H393" s="17"/>
      <c r="I393" s="8" t="str">
        <f>IF(J393=0," ",VLOOKUP(J393,ИНФО!$Y$4:$AD$412,2,0))</f>
        <v xml:space="preserve"> </v>
      </c>
      <c r="J393" s="9"/>
      <c r="K393" s="17"/>
      <c r="L393" s="27"/>
      <c r="M393" s="28"/>
      <c r="N393" s="22"/>
      <c r="O393" s="23" t="e">
        <f>VLOOKUP(B393,ИНФО!$L$4:$T$172,3,0)</f>
        <v>#N/A</v>
      </c>
      <c r="P393" s="11" t="s">
        <v>72</v>
      </c>
      <c r="Q393" s="24">
        <f t="shared" si="24"/>
        <v>61</v>
      </c>
      <c r="R393" s="24" t="e">
        <f>VLOOKUP(B393,ИНФО!$L$4:$T$140,6,0)</f>
        <v>#N/A</v>
      </c>
      <c r="S393" s="24" t="s">
        <v>260</v>
      </c>
      <c r="T393" s="13" t="s">
        <v>260</v>
      </c>
      <c r="U393" s="24" t="s">
        <v>260</v>
      </c>
      <c r="V393" s="26" t="s">
        <v>260</v>
      </c>
      <c r="W393" s="24" t="s">
        <v>260</v>
      </c>
      <c r="X393" s="24">
        <f t="shared" si="25"/>
        <v>0</v>
      </c>
      <c r="Y393" s="13" t="e">
        <f>VLOOKUP(J393,ИНФО!$Y$5:$AD$412,6,0)</f>
        <v>#N/A</v>
      </c>
      <c r="Z393" s="24" t="e">
        <f>VLOOKUP(J393,ИНФО!$Y$5:$AD$412,5,0)</f>
        <v>#N/A</v>
      </c>
      <c r="AA393" s="26">
        <f t="shared" si="26"/>
        <v>0</v>
      </c>
      <c r="AB393" s="24" t="e">
        <f>VLOOKUP(L393,ИНФО!$C$21:$D$24,2,0)</f>
        <v>#N/A</v>
      </c>
      <c r="AC393" s="19">
        <f t="shared" si="27"/>
        <v>0</v>
      </c>
      <c r="AD393" s="24" t="e">
        <f>VLOOKUP(N393,ИНФО!$C$26:$D$38,2,0)</f>
        <v>#N/A</v>
      </c>
      <c r="AE393" s="24" t="e">
        <f>VLOOKUP(B393,ИНФО!$L$4:$T$172,8,0)</f>
        <v>#N/A</v>
      </c>
      <c r="AF393" s="11" t="s">
        <v>74</v>
      </c>
      <c r="AG393" s="24" t="e">
        <f>VLOOKUP(J393,ИНФО!$Y$5:$AD$413,7,0)</f>
        <v>#N/A</v>
      </c>
    </row>
    <row r="394" spans="1:33" ht="15.75" customHeight="1" x14ac:dyDescent="0.25">
      <c r="A394" s="5">
        <v>62</v>
      </c>
      <c r="B394" s="6"/>
      <c r="C394" s="21"/>
      <c r="D394" s="8" t="s">
        <v>260</v>
      </c>
      <c r="E394" s="9"/>
      <c r="F394" s="17"/>
      <c r="G394" s="17"/>
      <c r="H394" s="17"/>
      <c r="I394" s="8" t="str">
        <f>IF(J394=0," ",VLOOKUP(J394,ИНФО!$Y$4:$AD$412,2,0))</f>
        <v xml:space="preserve"> </v>
      </c>
      <c r="J394" s="9"/>
      <c r="K394" s="17"/>
      <c r="L394" s="27"/>
      <c r="M394" s="28"/>
      <c r="N394" s="22"/>
      <c r="O394" s="23" t="e">
        <f>VLOOKUP(B394,ИНФО!$L$4:$T$172,3,0)</f>
        <v>#N/A</v>
      </c>
      <c r="P394" s="11" t="s">
        <v>72</v>
      </c>
      <c r="Q394" s="24">
        <f t="shared" si="24"/>
        <v>62</v>
      </c>
      <c r="R394" s="24" t="e">
        <f>VLOOKUP(B394,ИНФО!$L$4:$T$140,6,0)</f>
        <v>#N/A</v>
      </c>
      <c r="S394" s="24" t="s">
        <v>260</v>
      </c>
      <c r="T394" s="13" t="s">
        <v>260</v>
      </c>
      <c r="U394" s="24" t="s">
        <v>260</v>
      </c>
      <c r="V394" s="26" t="s">
        <v>260</v>
      </c>
      <c r="W394" s="24" t="s">
        <v>260</v>
      </c>
      <c r="X394" s="24">
        <f t="shared" si="25"/>
        <v>0</v>
      </c>
      <c r="Y394" s="13" t="e">
        <f>VLOOKUP(J394,ИНФО!$Y$5:$AD$412,6,0)</f>
        <v>#N/A</v>
      </c>
      <c r="Z394" s="24" t="e">
        <f>VLOOKUP(J394,ИНФО!$Y$5:$AD$412,5,0)</f>
        <v>#N/A</v>
      </c>
      <c r="AA394" s="26">
        <f t="shared" si="26"/>
        <v>0</v>
      </c>
      <c r="AB394" s="24" t="e">
        <f>VLOOKUP(L394,ИНФО!$C$21:$D$24,2,0)</f>
        <v>#N/A</v>
      </c>
      <c r="AC394" s="19">
        <f t="shared" si="27"/>
        <v>0</v>
      </c>
      <c r="AD394" s="24" t="e">
        <f>VLOOKUP(N394,ИНФО!$C$26:$D$38,2,0)</f>
        <v>#N/A</v>
      </c>
      <c r="AE394" s="24" t="e">
        <f>VLOOKUP(B394,ИНФО!$L$4:$T$172,8,0)</f>
        <v>#N/A</v>
      </c>
      <c r="AF394" s="11" t="s">
        <v>74</v>
      </c>
      <c r="AG394" s="24" t="e">
        <f>VLOOKUP(J394,ИНФО!$Y$5:$AD$413,7,0)</f>
        <v>#N/A</v>
      </c>
    </row>
    <row r="395" spans="1:33" x14ac:dyDescent="0.25">
      <c r="A395" s="5">
        <v>63</v>
      </c>
      <c r="B395" s="6"/>
      <c r="C395" s="21"/>
      <c r="D395" s="8" t="s">
        <v>260</v>
      </c>
      <c r="E395" s="9"/>
      <c r="F395" s="17"/>
      <c r="G395" s="17"/>
      <c r="H395" s="17"/>
      <c r="I395" s="8" t="str">
        <f>IF(J395=0," ",VLOOKUP(J395,ИНФО!$Y$4:$AD$412,2,0))</f>
        <v xml:space="preserve"> </v>
      </c>
      <c r="J395" s="9"/>
      <c r="K395" s="17"/>
      <c r="L395" s="27"/>
      <c r="M395" s="28"/>
      <c r="N395" s="22"/>
      <c r="O395" s="23" t="e">
        <f>VLOOKUP(B395,ИНФО!$L$4:$T$172,3,0)</f>
        <v>#N/A</v>
      </c>
      <c r="P395" s="11" t="s">
        <v>72</v>
      </c>
      <c r="Q395" s="24">
        <f t="shared" si="24"/>
        <v>63</v>
      </c>
      <c r="R395" s="24" t="e">
        <f>VLOOKUP(B395,ИНФО!$L$4:$T$140,6,0)</f>
        <v>#N/A</v>
      </c>
      <c r="S395" s="24" t="s">
        <v>260</v>
      </c>
      <c r="T395" s="13" t="s">
        <v>260</v>
      </c>
      <c r="U395" s="24" t="s">
        <v>260</v>
      </c>
      <c r="V395" s="26" t="s">
        <v>260</v>
      </c>
      <c r="W395" s="24" t="s">
        <v>260</v>
      </c>
      <c r="X395" s="24">
        <f t="shared" si="25"/>
        <v>0</v>
      </c>
      <c r="Y395" s="13" t="e">
        <f>VLOOKUP(J395,ИНФО!$Y$5:$AD$412,6,0)</f>
        <v>#N/A</v>
      </c>
      <c r="Z395" s="24" t="e">
        <f>VLOOKUP(J395,ИНФО!$Y$5:$AD$412,5,0)</f>
        <v>#N/A</v>
      </c>
      <c r="AA395" s="26">
        <f t="shared" si="26"/>
        <v>0</v>
      </c>
      <c r="AB395" s="24" t="e">
        <f>VLOOKUP(L395,ИНФО!$C$21:$D$24,2,0)</f>
        <v>#N/A</v>
      </c>
      <c r="AC395" s="19">
        <f t="shared" si="27"/>
        <v>0</v>
      </c>
      <c r="AD395" s="24" t="e">
        <f>VLOOKUP(N395,ИНФО!$C$26:$D$38,2,0)</f>
        <v>#N/A</v>
      </c>
      <c r="AE395" s="24" t="e">
        <f>VLOOKUP(B395,ИНФО!$L$4:$T$172,8,0)</f>
        <v>#N/A</v>
      </c>
      <c r="AF395" s="11" t="s">
        <v>74</v>
      </c>
      <c r="AG395" s="24" t="e">
        <f>VLOOKUP(J395,ИНФО!$Y$5:$AD$413,7,0)</f>
        <v>#N/A</v>
      </c>
    </row>
    <row r="396" spans="1:33" x14ac:dyDescent="0.25">
      <c r="A396" s="5">
        <v>64</v>
      </c>
      <c r="B396" s="6"/>
      <c r="C396" s="21"/>
      <c r="D396" s="8" t="s">
        <v>260</v>
      </c>
      <c r="E396" s="9"/>
      <c r="F396" s="17"/>
      <c r="G396" s="17"/>
      <c r="H396" s="17"/>
      <c r="I396" s="8" t="str">
        <f>IF(J396=0," ",VLOOKUP(J396,ИНФО!$Y$4:$AD$412,2,0))</f>
        <v xml:space="preserve"> </v>
      </c>
      <c r="J396" s="9"/>
      <c r="K396" s="17"/>
      <c r="L396" s="27"/>
      <c r="M396" s="28"/>
      <c r="N396" s="22"/>
      <c r="O396" s="23" t="e">
        <f>VLOOKUP(B396,ИНФО!$L$4:$T$172,3,0)</f>
        <v>#N/A</v>
      </c>
      <c r="P396" s="11" t="s">
        <v>72</v>
      </c>
      <c r="Q396" s="24">
        <f t="shared" si="24"/>
        <v>64</v>
      </c>
      <c r="R396" s="24" t="e">
        <f>VLOOKUP(B396,ИНФО!$L$4:$T$140,6,0)</f>
        <v>#N/A</v>
      </c>
      <c r="S396" s="24" t="s">
        <v>260</v>
      </c>
      <c r="T396" s="13" t="s">
        <v>260</v>
      </c>
      <c r="U396" s="24" t="s">
        <v>260</v>
      </c>
      <c r="V396" s="26" t="s">
        <v>260</v>
      </c>
      <c r="W396" s="24" t="s">
        <v>260</v>
      </c>
      <c r="X396" s="24">
        <f t="shared" si="25"/>
        <v>0</v>
      </c>
      <c r="Y396" s="13" t="e">
        <f>VLOOKUP(J396,ИНФО!$Y$5:$AD$412,6,0)</f>
        <v>#N/A</v>
      </c>
      <c r="Z396" s="24" t="e">
        <f>VLOOKUP(J396,ИНФО!$Y$5:$AD$412,5,0)</f>
        <v>#N/A</v>
      </c>
      <c r="AA396" s="26">
        <f t="shared" si="26"/>
        <v>0</v>
      </c>
      <c r="AB396" s="24" t="e">
        <f>VLOOKUP(L396,ИНФО!$C$21:$D$24,2,0)</f>
        <v>#N/A</v>
      </c>
      <c r="AC396" s="19">
        <f t="shared" si="27"/>
        <v>0</v>
      </c>
      <c r="AD396" s="24" t="e">
        <f>VLOOKUP(N396,ИНФО!$C$26:$D$38,2,0)</f>
        <v>#N/A</v>
      </c>
      <c r="AE396" s="24" t="e">
        <f>VLOOKUP(B396,ИНФО!$L$4:$T$172,8,0)</f>
        <v>#N/A</v>
      </c>
      <c r="AF396" s="11" t="s">
        <v>74</v>
      </c>
      <c r="AG396" s="24" t="e">
        <f>VLOOKUP(J396,ИНФО!$Y$5:$AD$413,7,0)</f>
        <v>#N/A</v>
      </c>
    </row>
    <row r="397" spans="1:33" x14ac:dyDescent="0.25">
      <c r="A397" s="5">
        <v>65</v>
      </c>
      <c r="B397" s="6"/>
      <c r="C397" s="21"/>
      <c r="D397" s="8" t="s">
        <v>260</v>
      </c>
      <c r="E397" s="9"/>
      <c r="F397" s="17"/>
      <c r="G397" s="17"/>
      <c r="H397" s="17"/>
      <c r="I397" s="8" t="str">
        <f>IF(J397=0," ",VLOOKUP(J397,ИНФО!$Y$4:$AD$412,2,0))</f>
        <v xml:space="preserve"> </v>
      </c>
      <c r="J397" s="9"/>
      <c r="K397" s="17"/>
      <c r="L397" s="27"/>
      <c r="M397" s="28"/>
      <c r="N397" s="22"/>
      <c r="O397" s="23" t="e">
        <f>VLOOKUP(B397,ИНФО!$L$4:$T$172,3,0)</f>
        <v>#N/A</v>
      </c>
      <c r="P397" s="11" t="s">
        <v>72</v>
      </c>
      <c r="Q397" s="24">
        <f t="shared" si="24"/>
        <v>65</v>
      </c>
      <c r="R397" s="24" t="e">
        <f>VLOOKUP(B397,ИНФО!$L$4:$T$140,6,0)</f>
        <v>#N/A</v>
      </c>
      <c r="S397" s="24" t="s">
        <v>260</v>
      </c>
      <c r="T397" s="13" t="s">
        <v>260</v>
      </c>
      <c r="U397" s="24" t="s">
        <v>260</v>
      </c>
      <c r="V397" s="26" t="s">
        <v>260</v>
      </c>
      <c r="W397" s="24" t="s">
        <v>260</v>
      </c>
      <c r="X397" s="24">
        <f t="shared" si="25"/>
        <v>0</v>
      </c>
      <c r="Y397" s="13" t="e">
        <f>VLOOKUP(J397,ИНФО!$Y$5:$AD$412,6,0)</f>
        <v>#N/A</v>
      </c>
      <c r="Z397" s="24" t="e">
        <f>VLOOKUP(J397,ИНФО!$Y$5:$AD$412,5,0)</f>
        <v>#N/A</v>
      </c>
      <c r="AA397" s="26">
        <f t="shared" si="26"/>
        <v>0</v>
      </c>
      <c r="AB397" s="24" t="e">
        <f>VLOOKUP(L397,ИНФО!$C$21:$D$24,2,0)</f>
        <v>#N/A</v>
      </c>
      <c r="AC397" s="19">
        <f t="shared" si="27"/>
        <v>0</v>
      </c>
      <c r="AD397" s="24" t="e">
        <f>VLOOKUP(N397,ИНФО!$C$26:$D$38,2,0)</f>
        <v>#N/A</v>
      </c>
      <c r="AE397" s="24" t="e">
        <f>VLOOKUP(B397,ИНФО!$L$4:$T$172,8,0)</f>
        <v>#N/A</v>
      </c>
      <c r="AF397" s="11" t="s">
        <v>74</v>
      </c>
      <c r="AG397" s="24" t="e">
        <f>VLOOKUP(J397,ИНФО!$Y$5:$AD$413,7,0)</f>
        <v>#N/A</v>
      </c>
    </row>
    <row r="398" spans="1:33" x14ac:dyDescent="0.25">
      <c r="A398" s="5">
        <v>66</v>
      </c>
      <c r="B398" s="6"/>
      <c r="C398" s="21"/>
      <c r="D398" s="8" t="s">
        <v>260</v>
      </c>
      <c r="E398" s="9"/>
      <c r="F398" s="17"/>
      <c r="G398" s="17"/>
      <c r="H398" s="17"/>
      <c r="I398" s="8" t="str">
        <f>IF(J398=0," ",VLOOKUP(J398,ИНФО!$Y$4:$AD$412,2,0))</f>
        <v xml:space="preserve"> </v>
      </c>
      <c r="J398" s="9"/>
      <c r="K398" s="17"/>
      <c r="L398" s="27"/>
      <c r="M398" s="28"/>
      <c r="N398" s="22"/>
      <c r="O398" s="23" t="e">
        <f>VLOOKUP(B398,ИНФО!$L$4:$T$172,3,0)</f>
        <v>#N/A</v>
      </c>
      <c r="P398" s="11" t="s">
        <v>72</v>
      </c>
      <c r="Q398" s="24">
        <f t="shared" si="24"/>
        <v>66</v>
      </c>
      <c r="R398" s="24" t="e">
        <f>VLOOKUP(B398,ИНФО!$L$4:$T$140,6,0)</f>
        <v>#N/A</v>
      </c>
      <c r="S398" s="24" t="s">
        <v>260</v>
      </c>
      <c r="T398" s="13" t="s">
        <v>260</v>
      </c>
      <c r="U398" s="24" t="s">
        <v>260</v>
      </c>
      <c r="V398" s="26" t="s">
        <v>260</v>
      </c>
      <c r="W398" s="24" t="s">
        <v>260</v>
      </c>
      <c r="X398" s="24">
        <f t="shared" si="25"/>
        <v>0</v>
      </c>
      <c r="Y398" s="13" t="e">
        <f>VLOOKUP(J398,ИНФО!$Y$5:$AD$412,6,0)</f>
        <v>#N/A</v>
      </c>
      <c r="Z398" s="24" t="e">
        <f>VLOOKUP(J398,ИНФО!$Y$5:$AD$412,5,0)</f>
        <v>#N/A</v>
      </c>
      <c r="AA398" s="26">
        <f t="shared" si="26"/>
        <v>0</v>
      </c>
      <c r="AB398" s="24" t="e">
        <f>VLOOKUP(L398,ИНФО!$C$21:$D$24,2,0)</f>
        <v>#N/A</v>
      </c>
      <c r="AC398" s="19">
        <f t="shared" si="27"/>
        <v>0</v>
      </c>
      <c r="AD398" s="24" t="e">
        <f>VLOOKUP(N398,ИНФО!$C$26:$D$38,2,0)</f>
        <v>#N/A</v>
      </c>
      <c r="AE398" s="24" t="e">
        <f>VLOOKUP(B398,ИНФО!$L$4:$T$172,8,0)</f>
        <v>#N/A</v>
      </c>
      <c r="AF398" s="11" t="s">
        <v>74</v>
      </c>
      <c r="AG398" s="24" t="e">
        <f>VLOOKUP(J398,ИНФО!$Y$5:$AD$413,7,0)</f>
        <v>#N/A</v>
      </c>
    </row>
    <row r="399" spans="1:33" x14ac:dyDescent="0.25">
      <c r="A399" s="5">
        <v>67</v>
      </c>
      <c r="B399" s="6"/>
      <c r="C399" s="21"/>
      <c r="D399" s="8" t="s">
        <v>260</v>
      </c>
      <c r="E399" s="9"/>
      <c r="F399" s="17"/>
      <c r="G399" s="17"/>
      <c r="H399" s="17"/>
      <c r="I399" s="8" t="str">
        <f>IF(J399=0," ",VLOOKUP(J399,ИНФО!$Y$4:$AD$412,2,0))</f>
        <v xml:space="preserve"> </v>
      </c>
      <c r="J399" s="9"/>
      <c r="K399" s="17"/>
      <c r="L399" s="27"/>
      <c r="M399" s="28"/>
      <c r="N399" s="22"/>
      <c r="O399" s="23" t="e">
        <f>VLOOKUP(B399,ИНФО!$L$4:$T$172,3,0)</f>
        <v>#N/A</v>
      </c>
      <c r="P399" s="11" t="s">
        <v>72</v>
      </c>
      <c r="Q399" s="24">
        <f t="shared" si="24"/>
        <v>67</v>
      </c>
      <c r="R399" s="24" t="e">
        <f>VLOOKUP(B399,ИНФО!$L$4:$T$140,6,0)</f>
        <v>#N/A</v>
      </c>
      <c r="S399" s="24" t="s">
        <v>260</v>
      </c>
      <c r="T399" s="13" t="s">
        <v>260</v>
      </c>
      <c r="U399" s="24" t="s">
        <v>260</v>
      </c>
      <c r="V399" s="26" t="s">
        <v>260</v>
      </c>
      <c r="W399" s="24" t="s">
        <v>260</v>
      </c>
      <c r="X399" s="24">
        <f t="shared" si="25"/>
        <v>0</v>
      </c>
      <c r="Y399" s="13" t="e">
        <f>VLOOKUP(J399,ИНФО!$Y$5:$AD$412,6,0)</f>
        <v>#N/A</v>
      </c>
      <c r="Z399" s="24" t="e">
        <f>VLOOKUP(J399,ИНФО!$Y$5:$AD$412,5,0)</f>
        <v>#N/A</v>
      </c>
      <c r="AA399" s="26">
        <f t="shared" si="26"/>
        <v>0</v>
      </c>
      <c r="AB399" s="24" t="e">
        <f>VLOOKUP(L399,ИНФО!$C$21:$D$24,2,0)</f>
        <v>#N/A</v>
      </c>
      <c r="AC399" s="19">
        <f t="shared" si="27"/>
        <v>0</v>
      </c>
      <c r="AD399" s="24" t="e">
        <f>VLOOKUP(N399,ИНФО!$C$26:$D$38,2,0)</f>
        <v>#N/A</v>
      </c>
      <c r="AE399" s="24" t="e">
        <f>VLOOKUP(B399,ИНФО!$L$4:$T$172,8,0)</f>
        <v>#N/A</v>
      </c>
      <c r="AF399" s="11" t="s">
        <v>74</v>
      </c>
      <c r="AG399" s="24" t="e">
        <f>VLOOKUP(J399,ИНФО!$Y$5:$AD$413,7,0)</f>
        <v>#N/A</v>
      </c>
    </row>
    <row r="400" spans="1:33" ht="15.75" customHeight="1" x14ac:dyDescent="0.25">
      <c r="A400" s="5">
        <v>68</v>
      </c>
      <c r="B400" s="6"/>
      <c r="C400" s="21"/>
      <c r="D400" s="8" t="s">
        <v>260</v>
      </c>
      <c r="E400" s="9"/>
      <c r="F400" s="17"/>
      <c r="G400" s="17"/>
      <c r="H400" s="17"/>
      <c r="I400" s="8" t="str">
        <f>IF(J400=0," ",VLOOKUP(J400,ИНФО!$Y$4:$AD$412,2,0))</f>
        <v xml:space="preserve"> </v>
      </c>
      <c r="J400" s="9"/>
      <c r="K400" s="17"/>
      <c r="L400" s="27"/>
      <c r="M400" s="28"/>
      <c r="N400" s="22"/>
      <c r="O400" s="23" t="e">
        <f>VLOOKUP(B400,ИНФО!$L$4:$T$172,3,0)</f>
        <v>#N/A</v>
      </c>
      <c r="P400" s="11" t="s">
        <v>72</v>
      </c>
      <c r="Q400" s="24">
        <f t="shared" si="24"/>
        <v>68</v>
      </c>
      <c r="R400" s="24" t="e">
        <f>VLOOKUP(B400,ИНФО!$L$4:$T$140,6,0)</f>
        <v>#N/A</v>
      </c>
      <c r="S400" s="24" t="s">
        <v>260</v>
      </c>
      <c r="T400" s="13" t="s">
        <v>260</v>
      </c>
      <c r="U400" s="24" t="s">
        <v>260</v>
      </c>
      <c r="V400" s="26" t="s">
        <v>260</v>
      </c>
      <c r="W400" s="24" t="s">
        <v>260</v>
      </c>
      <c r="X400" s="24">
        <f t="shared" si="25"/>
        <v>0</v>
      </c>
      <c r="Y400" s="13" t="e">
        <f>VLOOKUP(J400,ИНФО!$Y$5:$AD$412,6,0)</f>
        <v>#N/A</v>
      </c>
      <c r="Z400" s="24" t="e">
        <f>VLOOKUP(J400,ИНФО!$Y$5:$AD$412,5,0)</f>
        <v>#N/A</v>
      </c>
      <c r="AA400" s="26">
        <f t="shared" si="26"/>
        <v>0</v>
      </c>
      <c r="AB400" s="24" t="e">
        <f>VLOOKUP(L400,ИНФО!$C$21:$D$24,2,0)</f>
        <v>#N/A</v>
      </c>
      <c r="AC400" s="19">
        <f t="shared" si="27"/>
        <v>0</v>
      </c>
      <c r="AD400" s="24" t="e">
        <f>VLOOKUP(N400,ИНФО!$C$26:$D$38,2,0)</f>
        <v>#N/A</v>
      </c>
      <c r="AE400" s="24" t="e">
        <f>VLOOKUP(B400,ИНФО!$L$4:$T$172,8,0)</f>
        <v>#N/A</v>
      </c>
      <c r="AF400" s="11" t="s">
        <v>74</v>
      </c>
      <c r="AG400" s="24" t="e">
        <f>VLOOKUP(J400,ИНФО!$Y$5:$AD$413,7,0)</f>
        <v>#N/A</v>
      </c>
    </row>
    <row r="401" spans="1:33" ht="15.75" customHeight="1" x14ac:dyDescent="0.25">
      <c r="A401" s="5">
        <v>69</v>
      </c>
      <c r="B401" s="6"/>
      <c r="C401" s="21"/>
      <c r="D401" s="8" t="s">
        <v>260</v>
      </c>
      <c r="E401" s="9"/>
      <c r="F401" s="17"/>
      <c r="G401" s="17"/>
      <c r="H401" s="17"/>
      <c r="I401" s="8" t="str">
        <f>IF(J401=0," ",VLOOKUP(J401,ИНФО!$Y$4:$AD$412,2,0))</f>
        <v xml:space="preserve"> </v>
      </c>
      <c r="J401" s="9"/>
      <c r="K401" s="17"/>
      <c r="L401" s="27"/>
      <c r="M401" s="28"/>
      <c r="N401" s="22"/>
      <c r="O401" s="23" t="e">
        <f>VLOOKUP(B401,ИНФО!$L$4:$T$172,3,0)</f>
        <v>#N/A</v>
      </c>
      <c r="P401" s="11" t="s">
        <v>72</v>
      </c>
      <c r="Q401" s="24">
        <f t="shared" si="24"/>
        <v>69</v>
      </c>
      <c r="R401" s="24" t="e">
        <f>VLOOKUP(B401,ИНФО!$L$4:$T$140,6,0)</f>
        <v>#N/A</v>
      </c>
      <c r="S401" s="24" t="s">
        <v>260</v>
      </c>
      <c r="T401" s="13" t="s">
        <v>260</v>
      </c>
      <c r="U401" s="24" t="s">
        <v>260</v>
      </c>
      <c r="V401" s="26" t="s">
        <v>260</v>
      </c>
      <c r="W401" s="24" t="s">
        <v>260</v>
      </c>
      <c r="X401" s="24">
        <f t="shared" si="25"/>
        <v>0</v>
      </c>
      <c r="Y401" s="13" t="e">
        <f>VLOOKUP(J401,ИНФО!$Y$5:$AD$412,6,0)</f>
        <v>#N/A</v>
      </c>
      <c r="Z401" s="24" t="e">
        <f>VLOOKUP(J401,ИНФО!$Y$5:$AD$412,5,0)</f>
        <v>#N/A</v>
      </c>
      <c r="AA401" s="26">
        <f t="shared" si="26"/>
        <v>0</v>
      </c>
      <c r="AB401" s="24" t="e">
        <f>VLOOKUP(L401,ИНФО!$C$21:$D$24,2,0)</f>
        <v>#N/A</v>
      </c>
      <c r="AC401" s="19">
        <f t="shared" si="27"/>
        <v>0</v>
      </c>
      <c r="AD401" s="24" t="e">
        <f>VLOOKUP(N401,ИНФО!$C$26:$D$38,2,0)</f>
        <v>#N/A</v>
      </c>
      <c r="AE401" s="24" t="e">
        <f>VLOOKUP(B401,ИНФО!$L$4:$T$172,8,0)</f>
        <v>#N/A</v>
      </c>
      <c r="AF401" s="11" t="s">
        <v>74</v>
      </c>
      <c r="AG401" s="24" t="e">
        <f>VLOOKUP(J401,ИНФО!$Y$5:$AD$413,7,0)</f>
        <v>#N/A</v>
      </c>
    </row>
    <row r="402" spans="1:33" ht="15.75" customHeight="1" x14ac:dyDescent="0.25">
      <c r="A402" s="5">
        <v>70</v>
      </c>
      <c r="B402" s="6"/>
      <c r="C402" s="21"/>
      <c r="D402" s="8" t="s">
        <v>260</v>
      </c>
      <c r="E402" s="9"/>
      <c r="F402" s="17"/>
      <c r="G402" s="17"/>
      <c r="H402" s="17"/>
      <c r="I402" s="8" t="str">
        <f>IF(J402=0," ",VLOOKUP(J402,ИНФО!$Y$4:$AD$412,2,0))</f>
        <v xml:space="preserve"> </v>
      </c>
      <c r="J402" s="9"/>
      <c r="K402" s="17"/>
      <c r="L402" s="27"/>
      <c r="M402" s="28"/>
      <c r="N402" s="22"/>
      <c r="O402" s="23" t="e">
        <f>VLOOKUP(B402,ИНФО!$L$4:$T$172,3,0)</f>
        <v>#N/A</v>
      </c>
      <c r="P402" s="11" t="s">
        <v>72</v>
      </c>
      <c r="Q402" s="24">
        <f t="shared" si="24"/>
        <v>70</v>
      </c>
      <c r="R402" s="24" t="e">
        <f>VLOOKUP(B402,ИНФО!$L$4:$T$140,6,0)</f>
        <v>#N/A</v>
      </c>
      <c r="S402" s="24" t="s">
        <v>260</v>
      </c>
      <c r="T402" s="13" t="s">
        <v>260</v>
      </c>
      <c r="U402" s="24" t="s">
        <v>260</v>
      </c>
      <c r="V402" s="26" t="s">
        <v>260</v>
      </c>
      <c r="W402" s="24" t="s">
        <v>260</v>
      </c>
      <c r="X402" s="24">
        <f t="shared" si="25"/>
        <v>0</v>
      </c>
      <c r="Y402" s="13" t="e">
        <f>VLOOKUP(J402,ИНФО!$Y$5:$AD$412,6,0)</f>
        <v>#N/A</v>
      </c>
      <c r="Z402" s="24" t="e">
        <f>VLOOKUP(J402,ИНФО!$Y$5:$AD$412,5,0)</f>
        <v>#N/A</v>
      </c>
      <c r="AA402" s="26">
        <f t="shared" si="26"/>
        <v>0</v>
      </c>
      <c r="AB402" s="24" t="e">
        <f>VLOOKUP(L402,ИНФО!$C$21:$D$24,2,0)</f>
        <v>#N/A</v>
      </c>
      <c r="AC402" s="19">
        <f t="shared" si="27"/>
        <v>0</v>
      </c>
      <c r="AD402" s="24" t="e">
        <f>VLOOKUP(N402,ИНФО!$C$26:$D$38,2,0)</f>
        <v>#N/A</v>
      </c>
      <c r="AE402" s="24" t="e">
        <f>VLOOKUP(B402,ИНФО!$L$4:$T$172,8,0)</f>
        <v>#N/A</v>
      </c>
      <c r="AF402" s="11" t="s">
        <v>74</v>
      </c>
      <c r="AG402" s="24" t="e">
        <f>VLOOKUP(J402,ИНФО!$Y$5:$AD$413,7,0)</f>
        <v>#N/A</v>
      </c>
    </row>
    <row r="403" spans="1:33" ht="15.75" customHeight="1" x14ac:dyDescent="0.25">
      <c r="A403" s="5">
        <v>71</v>
      </c>
      <c r="B403" s="6"/>
      <c r="C403" s="21"/>
      <c r="D403" s="8" t="s">
        <v>260</v>
      </c>
      <c r="E403" s="9"/>
      <c r="F403" s="17"/>
      <c r="G403" s="17"/>
      <c r="H403" s="17"/>
      <c r="I403" s="8" t="str">
        <f>IF(J403=0," ",VLOOKUP(J403,ИНФО!$Y$4:$AD$412,2,0))</f>
        <v xml:space="preserve"> </v>
      </c>
      <c r="J403" s="9"/>
      <c r="K403" s="17"/>
      <c r="L403" s="27"/>
      <c r="M403" s="28"/>
      <c r="N403" s="22"/>
      <c r="O403" s="23" t="e">
        <f>VLOOKUP(B403,ИНФО!$L$4:$T$172,3,0)</f>
        <v>#N/A</v>
      </c>
      <c r="P403" s="11" t="s">
        <v>72</v>
      </c>
      <c r="Q403" s="24">
        <f t="shared" si="24"/>
        <v>71</v>
      </c>
      <c r="R403" s="24" t="e">
        <f>VLOOKUP(B403,ИНФО!$L$4:$T$140,6,0)</f>
        <v>#N/A</v>
      </c>
      <c r="S403" s="24" t="s">
        <v>260</v>
      </c>
      <c r="T403" s="13" t="s">
        <v>260</v>
      </c>
      <c r="U403" s="24" t="s">
        <v>260</v>
      </c>
      <c r="V403" s="26" t="s">
        <v>260</v>
      </c>
      <c r="W403" s="24" t="s">
        <v>260</v>
      </c>
      <c r="X403" s="24">
        <f t="shared" si="25"/>
        <v>0</v>
      </c>
      <c r="Y403" s="13" t="e">
        <f>VLOOKUP(J403,ИНФО!$Y$5:$AD$412,6,0)</f>
        <v>#N/A</v>
      </c>
      <c r="Z403" s="24" t="e">
        <f>VLOOKUP(J403,ИНФО!$Y$5:$AD$412,5,0)</f>
        <v>#N/A</v>
      </c>
      <c r="AA403" s="26">
        <f t="shared" si="26"/>
        <v>0</v>
      </c>
      <c r="AB403" s="24" t="e">
        <f>VLOOKUP(L403,ИНФО!$C$21:$D$24,2,0)</f>
        <v>#N/A</v>
      </c>
      <c r="AC403" s="19">
        <f t="shared" si="27"/>
        <v>0</v>
      </c>
      <c r="AD403" s="24" t="e">
        <f>VLOOKUP(N403,ИНФО!$C$26:$D$38,2,0)</f>
        <v>#N/A</v>
      </c>
      <c r="AE403" s="24" t="e">
        <f>VLOOKUP(B403,ИНФО!$L$4:$T$172,8,0)</f>
        <v>#N/A</v>
      </c>
      <c r="AF403" s="11" t="s">
        <v>74</v>
      </c>
      <c r="AG403" s="24" t="e">
        <f>VLOOKUP(J403,ИНФО!$Y$5:$AD$413,7,0)</f>
        <v>#N/A</v>
      </c>
    </row>
    <row r="404" spans="1:33" ht="15.75" customHeight="1" x14ac:dyDescent="0.25">
      <c r="A404" s="5">
        <v>72</v>
      </c>
      <c r="B404" s="6"/>
      <c r="C404" s="21"/>
      <c r="D404" s="8" t="s">
        <v>260</v>
      </c>
      <c r="E404" s="9"/>
      <c r="F404" s="17"/>
      <c r="G404" s="17"/>
      <c r="H404" s="17"/>
      <c r="I404" s="8" t="str">
        <f>IF(J404=0," ",VLOOKUP(J404,ИНФО!$Y$4:$AD$412,2,0))</f>
        <v xml:space="preserve"> </v>
      </c>
      <c r="J404" s="9"/>
      <c r="K404" s="17"/>
      <c r="L404" s="27"/>
      <c r="M404" s="28"/>
      <c r="N404" s="22"/>
      <c r="O404" s="23" t="e">
        <f>VLOOKUP(B404,ИНФО!$L$4:$T$172,3,0)</f>
        <v>#N/A</v>
      </c>
      <c r="P404" s="11" t="s">
        <v>72</v>
      </c>
      <c r="Q404" s="24">
        <f t="shared" si="24"/>
        <v>72</v>
      </c>
      <c r="R404" s="24" t="e">
        <f>VLOOKUP(B404,ИНФО!$L$4:$T$140,6,0)</f>
        <v>#N/A</v>
      </c>
      <c r="S404" s="24" t="s">
        <v>260</v>
      </c>
      <c r="T404" s="13" t="s">
        <v>260</v>
      </c>
      <c r="U404" s="24" t="s">
        <v>260</v>
      </c>
      <c r="V404" s="26" t="s">
        <v>260</v>
      </c>
      <c r="W404" s="24" t="s">
        <v>260</v>
      </c>
      <c r="X404" s="24">
        <f t="shared" si="25"/>
        <v>0</v>
      </c>
      <c r="Y404" s="13" t="e">
        <f>VLOOKUP(J404,ИНФО!$Y$5:$AD$412,6,0)</f>
        <v>#N/A</v>
      </c>
      <c r="Z404" s="24" t="e">
        <f>VLOOKUP(J404,ИНФО!$Y$5:$AD$412,5,0)</f>
        <v>#N/A</v>
      </c>
      <c r="AA404" s="26">
        <f t="shared" si="26"/>
        <v>0</v>
      </c>
      <c r="AB404" s="24" t="e">
        <f>VLOOKUP(L404,ИНФО!$C$21:$D$24,2,0)</f>
        <v>#N/A</v>
      </c>
      <c r="AC404" s="19">
        <f t="shared" si="27"/>
        <v>0</v>
      </c>
      <c r="AD404" s="24" t="e">
        <f>VLOOKUP(N404,ИНФО!$C$26:$D$38,2,0)</f>
        <v>#N/A</v>
      </c>
      <c r="AE404" s="24" t="e">
        <f>VLOOKUP(B404,ИНФО!$L$4:$T$172,8,0)</f>
        <v>#N/A</v>
      </c>
      <c r="AF404" s="11" t="s">
        <v>74</v>
      </c>
      <c r="AG404" s="24" t="e">
        <f>VLOOKUP(J404,ИНФО!$Y$5:$AD$413,7,0)</f>
        <v>#N/A</v>
      </c>
    </row>
    <row r="405" spans="1:33" ht="15.75" customHeight="1" x14ac:dyDescent="0.25">
      <c r="A405" s="5">
        <v>73</v>
      </c>
      <c r="B405" s="6"/>
      <c r="C405" s="21"/>
      <c r="D405" s="8" t="s">
        <v>260</v>
      </c>
      <c r="E405" s="9"/>
      <c r="F405" s="17"/>
      <c r="G405" s="17"/>
      <c r="H405" s="17"/>
      <c r="I405" s="8" t="str">
        <f>IF(J405=0," ",VLOOKUP(J405,ИНФО!$Y$4:$AD$412,2,0))</f>
        <v xml:space="preserve"> </v>
      </c>
      <c r="J405" s="9"/>
      <c r="K405" s="17"/>
      <c r="L405" s="27"/>
      <c r="M405" s="28"/>
      <c r="N405" s="22"/>
      <c r="O405" s="23" t="e">
        <f>VLOOKUP(B405,ИНФО!$L$4:$T$172,3,0)</f>
        <v>#N/A</v>
      </c>
      <c r="P405" s="11" t="s">
        <v>72</v>
      </c>
      <c r="Q405" s="24">
        <f t="shared" si="24"/>
        <v>73</v>
      </c>
      <c r="R405" s="24" t="e">
        <f>VLOOKUP(B405,ИНФО!$L$4:$T$140,6,0)</f>
        <v>#N/A</v>
      </c>
      <c r="S405" s="24" t="s">
        <v>260</v>
      </c>
      <c r="T405" s="13" t="s">
        <v>260</v>
      </c>
      <c r="U405" s="24" t="s">
        <v>260</v>
      </c>
      <c r="V405" s="26" t="s">
        <v>260</v>
      </c>
      <c r="W405" s="24" t="s">
        <v>260</v>
      </c>
      <c r="X405" s="24">
        <f t="shared" si="25"/>
        <v>0</v>
      </c>
      <c r="Y405" s="13" t="e">
        <f>VLOOKUP(J405,ИНФО!$Y$5:$AD$412,6,0)</f>
        <v>#N/A</v>
      </c>
      <c r="Z405" s="24" t="e">
        <f>VLOOKUP(J405,ИНФО!$Y$5:$AD$412,5,0)</f>
        <v>#N/A</v>
      </c>
      <c r="AA405" s="26">
        <f t="shared" si="26"/>
        <v>0</v>
      </c>
      <c r="AB405" s="24" t="e">
        <f>VLOOKUP(L405,ИНФО!$C$21:$D$24,2,0)</f>
        <v>#N/A</v>
      </c>
      <c r="AC405" s="19">
        <f t="shared" si="27"/>
        <v>0</v>
      </c>
      <c r="AD405" s="24" t="e">
        <f>VLOOKUP(N405,ИНФО!$C$26:$D$38,2,0)</f>
        <v>#N/A</v>
      </c>
      <c r="AE405" s="24" t="e">
        <f>VLOOKUP(B405,ИНФО!$L$4:$T$172,8,0)</f>
        <v>#N/A</v>
      </c>
      <c r="AF405" s="11" t="s">
        <v>74</v>
      </c>
      <c r="AG405" s="24" t="e">
        <f>VLOOKUP(J405,ИНФО!$Y$5:$AD$413,7,0)</f>
        <v>#N/A</v>
      </c>
    </row>
    <row r="406" spans="1:33" ht="15.75" customHeight="1" x14ac:dyDescent="0.25">
      <c r="A406" s="5">
        <v>74</v>
      </c>
      <c r="B406" s="6"/>
      <c r="C406" s="21"/>
      <c r="D406" s="8" t="s">
        <v>260</v>
      </c>
      <c r="E406" s="9"/>
      <c r="F406" s="17"/>
      <c r="G406" s="17"/>
      <c r="H406" s="17"/>
      <c r="I406" s="8" t="str">
        <f>IF(J406=0," ",VLOOKUP(J406,ИНФО!$Y$4:$AD$412,2,0))</f>
        <v xml:space="preserve"> </v>
      </c>
      <c r="J406" s="9"/>
      <c r="K406" s="17"/>
      <c r="L406" s="27"/>
      <c r="M406" s="28"/>
      <c r="N406" s="22"/>
      <c r="O406" s="23" t="e">
        <f>VLOOKUP(B406,ИНФО!$L$4:$T$172,3,0)</f>
        <v>#N/A</v>
      </c>
      <c r="P406" s="11" t="s">
        <v>72</v>
      </c>
      <c r="Q406" s="24">
        <f t="shared" si="24"/>
        <v>74</v>
      </c>
      <c r="R406" s="24" t="e">
        <f>VLOOKUP(B406,ИНФО!$L$4:$T$140,6,0)</f>
        <v>#N/A</v>
      </c>
      <c r="S406" s="24" t="s">
        <v>260</v>
      </c>
      <c r="T406" s="13" t="s">
        <v>260</v>
      </c>
      <c r="U406" s="24" t="s">
        <v>260</v>
      </c>
      <c r="V406" s="26" t="s">
        <v>260</v>
      </c>
      <c r="W406" s="24" t="s">
        <v>260</v>
      </c>
      <c r="X406" s="24">
        <f t="shared" si="25"/>
        <v>0</v>
      </c>
      <c r="Y406" s="13" t="e">
        <f>VLOOKUP(J406,ИНФО!$Y$5:$AD$412,6,0)</f>
        <v>#N/A</v>
      </c>
      <c r="Z406" s="24" t="e">
        <f>VLOOKUP(J406,ИНФО!$Y$5:$AD$412,5,0)</f>
        <v>#N/A</v>
      </c>
      <c r="AA406" s="26">
        <f t="shared" si="26"/>
        <v>0</v>
      </c>
      <c r="AB406" s="24" t="e">
        <f>VLOOKUP(L406,ИНФО!$C$21:$D$24,2,0)</f>
        <v>#N/A</v>
      </c>
      <c r="AC406" s="19">
        <f t="shared" si="27"/>
        <v>0</v>
      </c>
      <c r="AD406" s="24" t="e">
        <f>VLOOKUP(N406,ИНФО!$C$26:$D$38,2,0)</f>
        <v>#N/A</v>
      </c>
      <c r="AE406" s="24" t="e">
        <f>VLOOKUP(B406,ИНФО!$L$4:$T$172,8,0)</f>
        <v>#N/A</v>
      </c>
      <c r="AF406" s="11" t="s">
        <v>74</v>
      </c>
      <c r="AG406" s="24" t="e">
        <f>VLOOKUP(J406,ИНФО!$Y$5:$AD$413,7,0)</f>
        <v>#N/A</v>
      </c>
    </row>
    <row r="407" spans="1:33" ht="15.75" customHeight="1" x14ac:dyDescent="0.25">
      <c r="A407" s="5">
        <v>75</v>
      </c>
      <c r="B407" s="6"/>
      <c r="C407" s="21"/>
      <c r="D407" s="8" t="s">
        <v>260</v>
      </c>
      <c r="E407" s="9"/>
      <c r="F407" s="17"/>
      <c r="G407" s="17"/>
      <c r="H407" s="17"/>
      <c r="I407" s="8" t="str">
        <f>IF(J407=0," ",VLOOKUP(J407,ИНФО!$Y$4:$AD$412,2,0))</f>
        <v xml:space="preserve"> </v>
      </c>
      <c r="J407" s="9"/>
      <c r="K407" s="17"/>
      <c r="L407" s="27"/>
      <c r="M407" s="28"/>
      <c r="N407" s="22"/>
      <c r="O407" s="23" t="e">
        <f>VLOOKUP(B407,ИНФО!$L$4:$T$172,3,0)</f>
        <v>#N/A</v>
      </c>
      <c r="P407" s="11" t="s">
        <v>72</v>
      </c>
      <c r="Q407" s="24">
        <f t="shared" si="24"/>
        <v>75</v>
      </c>
      <c r="R407" s="24" t="e">
        <f>VLOOKUP(B407,ИНФО!$L$4:$T$140,6,0)</f>
        <v>#N/A</v>
      </c>
      <c r="S407" s="24" t="s">
        <v>260</v>
      </c>
      <c r="T407" s="13" t="s">
        <v>260</v>
      </c>
      <c r="U407" s="24" t="s">
        <v>260</v>
      </c>
      <c r="V407" s="26" t="s">
        <v>260</v>
      </c>
      <c r="W407" s="24" t="s">
        <v>260</v>
      </c>
      <c r="X407" s="24">
        <f t="shared" si="25"/>
        <v>0</v>
      </c>
      <c r="Y407" s="13" t="e">
        <f>VLOOKUP(J407,ИНФО!$Y$5:$AD$412,6,0)</f>
        <v>#N/A</v>
      </c>
      <c r="Z407" s="24" t="e">
        <f>VLOOKUP(J407,ИНФО!$Y$5:$AD$412,5,0)</f>
        <v>#N/A</v>
      </c>
      <c r="AA407" s="26">
        <f t="shared" si="26"/>
        <v>0</v>
      </c>
      <c r="AB407" s="24" t="e">
        <f>VLOOKUP(L407,ИНФО!$C$21:$D$24,2,0)</f>
        <v>#N/A</v>
      </c>
      <c r="AC407" s="19">
        <f t="shared" si="27"/>
        <v>0</v>
      </c>
      <c r="AD407" s="24" t="e">
        <f>VLOOKUP(N407,ИНФО!$C$26:$D$38,2,0)</f>
        <v>#N/A</v>
      </c>
      <c r="AE407" s="24" t="e">
        <f>VLOOKUP(B407,ИНФО!$L$4:$T$172,8,0)</f>
        <v>#N/A</v>
      </c>
      <c r="AF407" s="11" t="s">
        <v>74</v>
      </c>
      <c r="AG407" s="24" t="e">
        <f>VLOOKUP(J407,ИНФО!$Y$5:$AD$413,7,0)</f>
        <v>#N/A</v>
      </c>
    </row>
    <row r="408" spans="1:33" ht="15.75" customHeight="1" x14ac:dyDescent="0.25">
      <c r="A408" s="5">
        <v>76</v>
      </c>
      <c r="B408" s="6"/>
      <c r="C408" s="21"/>
      <c r="D408" s="8" t="s">
        <v>260</v>
      </c>
      <c r="E408" s="9"/>
      <c r="F408" s="17"/>
      <c r="G408" s="17"/>
      <c r="H408" s="17"/>
      <c r="I408" s="8" t="str">
        <f>IF(J408=0," ",VLOOKUP(J408,ИНФО!$Y$4:$AD$412,2,0))</f>
        <v xml:space="preserve"> </v>
      </c>
      <c r="J408" s="9"/>
      <c r="K408" s="17"/>
      <c r="L408" s="27"/>
      <c r="M408" s="28"/>
      <c r="N408" s="22"/>
      <c r="O408" s="23" t="e">
        <f>VLOOKUP(B408,ИНФО!$L$4:$T$172,3,0)</f>
        <v>#N/A</v>
      </c>
      <c r="P408" s="11" t="s">
        <v>72</v>
      </c>
      <c r="Q408" s="24">
        <f t="shared" si="24"/>
        <v>76</v>
      </c>
      <c r="R408" s="24" t="e">
        <f>VLOOKUP(B408,ИНФО!$L$4:$T$140,6,0)</f>
        <v>#N/A</v>
      </c>
      <c r="S408" s="24" t="s">
        <v>260</v>
      </c>
      <c r="T408" s="13" t="s">
        <v>260</v>
      </c>
      <c r="U408" s="24" t="s">
        <v>260</v>
      </c>
      <c r="V408" s="26" t="s">
        <v>260</v>
      </c>
      <c r="W408" s="24" t="s">
        <v>260</v>
      </c>
      <c r="X408" s="24">
        <f t="shared" si="25"/>
        <v>0</v>
      </c>
      <c r="Y408" s="13" t="e">
        <f>VLOOKUP(J408,ИНФО!$Y$5:$AD$412,6,0)</f>
        <v>#N/A</v>
      </c>
      <c r="Z408" s="24" t="e">
        <f>VLOOKUP(J408,ИНФО!$Y$5:$AD$412,5,0)</f>
        <v>#N/A</v>
      </c>
      <c r="AA408" s="26">
        <f t="shared" si="26"/>
        <v>0</v>
      </c>
      <c r="AB408" s="24" t="e">
        <f>VLOOKUP(L408,ИНФО!$C$21:$D$24,2,0)</f>
        <v>#N/A</v>
      </c>
      <c r="AC408" s="19">
        <f t="shared" si="27"/>
        <v>0</v>
      </c>
      <c r="AD408" s="24" t="e">
        <f>VLOOKUP(N408,ИНФО!$C$26:$D$38,2,0)</f>
        <v>#N/A</v>
      </c>
      <c r="AE408" s="24" t="e">
        <f>VLOOKUP(B408,ИНФО!$L$4:$T$172,8,0)</f>
        <v>#N/A</v>
      </c>
      <c r="AF408" s="11" t="s">
        <v>74</v>
      </c>
      <c r="AG408" s="24" t="e">
        <f>VLOOKUP(J408,ИНФО!$Y$5:$AD$413,7,0)</f>
        <v>#N/A</v>
      </c>
    </row>
    <row r="409" spans="1:33" ht="15.75" customHeight="1" x14ac:dyDescent="0.25">
      <c r="A409" s="5">
        <v>77</v>
      </c>
      <c r="B409" s="6"/>
      <c r="C409" s="21"/>
      <c r="D409" s="8" t="s">
        <v>260</v>
      </c>
      <c r="E409" s="9"/>
      <c r="F409" s="17"/>
      <c r="G409" s="17"/>
      <c r="H409" s="17"/>
      <c r="I409" s="8" t="str">
        <f>IF(J409=0," ",VLOOKUP(J409,ИНФО!$Y$4:$AD$412,2,0))</f>
        <v xml:space="preserve"> </v>
      </c>
      <c r="J409" s="9"/>
      <c r="K409" s="17"/>
      <c r="L409" s="27"/>
      <c r="M409" s="28"/>
      <c r="N409" s="22"/>
      <c r="O409" s="23" t="e">
        <f>VLOOKUP(B409,ИНФО!$L$4:$T$172,3,0)</f>
        <v>#N/A</v>
      </c>
      <c r="P409" s="11" t="s">
        <v>72</v>
      </c>
      <c r="Q409" s="24">
        <f t="shared" si="24"/>
        <v>77</v>
      </c>
      <c r="R409" s="24" t="e">
        <f>VLOOKUP(B409,ИНФО!$L$4:$T$140,6,0)</f>
        <v>#N/A</v>
      </c>
      <c r="S409" s="24" t="s">
        <v>260</v>
      </c>
      <c r="T409" s="13" t="s">
        <v>260</v>
      </c>
      <c r="U409" s="24" t="s">
        <v>260</v>
      </c>
      <c r="V409" s="26" t="s">
        <v>260</v>
      </c>
      <c r="W409" s="24" t="s">
        <v>260</v>
      </c>
      <c r="X409" s="24">
        <f t="shared" si="25"/>
        <v>0</v>
      </c>
      <c r="Y409" s="13" t="e">
        <f>VLOOKUP(J409,ИНФО!$Y$5:$AD$412,6,0)</f>
        <v>#N/A</v>
      </c>
      <c r="Z409" s="24" t="e">
        <f>VLOOKUP(J409,ИНФО!$Y$5:$AD$412,5,0)</f>
        <v>#N/A</v>
      </c>
      <c r="AA409" s="26">
        <f t="shared" si="26"/>
        <v>0</v>
      </c>
      <c r="AB409" s="24" t="e">
        <f>VLOOKUP(L409,ИНФО!$C$21:$D$24,2,0)</f>
        <v>#N/A</v>
      </c>
      <c r="AC409" s="19">
        <f t="shared" si="27"/>
        <v>0</v>
      </c>
      <c r="AD409" s="24" t="e">
        <f>VLOOKUP(N409,ИНФО!$C$26:$D$38,2,0)</f>
        <v>#N/A</v>
      </c>
      <c r="AE409" s="24" t="e">
        <f>VLOOKUP(B409,ИНФО!$L$4:$T$172,8,0)</f>
        <v>#N/A</v>
      </c>
      <c r="AF409" s="11" t="s">
        <v>74</v>
      </c>
      <c r="AG409" s="24" t="e">
        <f>VLOOKUP(J409,ИНФО!$Y$5:$AD$413,7,0)</f>
        <v>#N/A</v>
      </c>
    </row>
    <row r="410" spans="1:33" ht="15.75" customHeight="1" x14ac:dyDescent="0.25">
      <c r="A410" s="5">
        <v>78</v>
      </c>
      <c r="B410" s="6"/>
      <c r="C410" s="21"/>
      <c r="D410" s="8" t="s">
        <v>260</v>
      </c>
      <c r="E410" s="9"/>
      <c r="F410" s="17"/>
      <c r="G410" s="17"/>
      <c r="H410" s="17"/>
      <c r="I410" s="8" t="str">
        <f>IF(J410=0," ",VLOOKUP(J410,ИНФО!$Y$4:$AD$412,2,0))</f>
        <v xml:space="preserve"> </v>
      </c>
      <c r="J410" s="9"/>
      <c r="K410" s="17"/>
      <c r="L410" s="27"/>
      <c r="M410" s="28"/>
      <c r="N410" s="22"/>
      <c r="O410" s="23" t="e">
        <f>VLOOKUP(B410,ИНФО!$L$4:$T$172,3,0)</f>
        <v>#N/A</v>
      </c>
      <c r="P410" s="11" t="s">
        <v>72</v>
      </c>
      <c r="Q410" s="24">
        <f t="shared" si="24"/>
        <v>78</v>
      </c>
      <c r="R410" s="24" t="e">
        <f>VLOOKUP(B410,ИНФО!$L$4:$T$140,6,0)</f>
        <v>#N/A</v>
      </c>
      <c r="S410" s="24" t="s">
        <v>260</v>
      </c>
      <c r="T410" s="13" t="s">
        <v>260</v>
      </c>
      <c r="U410" s="24" t="s">
        <v>260</v>
      </c>
      <c r="V410" s="26" t="s">
        <v>260</v>
      </c>
      <c r="W410" s="24" t="s">
        <v>260</v>
      </c>
      <c r="X410" s="24">
        <f t="shared" si="25"/>
        <v>0</v>
      </c>
      <c r="Y410" s="13" t="e">
        <f>VLOOKUP(J410,ИНФО!$Y$5:$AD$412,6,0)</f>
        <v>#N/A</v>
      </c>
      <c r="Z410" s="24" t="e">
        <f>VLOOKUP(J410,ИНФО!$Y$5:$AD$412,5,0)</f>
        <v>#N/A</v>
      </c>
      <c r="AA410" s="26">
        <f t="shared" si="26"/>
        <v>0</v>
      </c>
      <c r="AB410" s="24" t="e">
        <f>VLOOKUP(L410,ИНФО!$C$21:$D$24,2,0)</f>
        <v>#N/A</v>
      </c>
      <c r="AC410" s="19">
        <f t="shared" si="27"/>
        <v>0</v>
      </c>
      <c r="AD410" s="24" t="e">
        <f>VLOOKUP(N410,ИНФО!$C$26:$D$38,2,0)</f>
        <v>#N/A</v>
      </c>
      <c r="AE410" s="24" t="e">
        <f>VLOOKUP(B410,ИНФО!$L$4:$T$172,8,0)</f>
        <v>#N/A</v>
      </c>
      <c r="AF410" s="11" t="s">
        <v>74</v>
      </c>
      <c r="AG410" s="24" t="e">
        <f>VLOOKUP(J410,ИНФО!$Y$5:$AD$413,7,0)</f>
        <v>#N/A</v>
      </c>
    </row>
    <row r="411" spans="1:33" ht="15.75" customHeight="1" x14ac:dyDescent="0.25">
      <c r="A411" s="5">
        <v>79</v>
      </c>
      <c r="B411" s="6"/>
      <c r="C411" s="21"/>
      <c r="D411" s="8" t="s">
        <v>260</v>
      </c>
      <c r="E411" s="9"/>
      <c r="F411" s="17"/>
      <c r="G411" s="17"/>
      <c r="H411" s="17"/>
      <c r="I411" s="8" t="str">
        <f>IF(J411=0," ",VLOOKUP(J411,ИНФО!$Y$4:$AD$412,2,0))</f>
        <v xml:space="preserve"> </v>
      </c>
      <c r="J411" s="9"/>
      <c r="K411" s="17"/>
      <c r="L411" s="27"/>
      <c r="M411" s="28"/>
      <c r="N411" s="22"/>
      <c r="O411" s="23" t="e">
        <f>VLOOKUP(B411,ИНФО!$L$4:$T$172,3,0)</f>
        <v>#N/A</v>
      </c>
      <c r="P411" s="11" t="s">
        <v>72</v>
      </c>
      <c r="Q411" s="24">
        <f t="shared" si="24"/>
        <v>79</v>
      </c>
      <c r="R411" s="24" t="e">
        <f>VLOOKUP(B411,ИНФО!$L$4:$T$140,6,0)</f>
        <v>#N/A</v>
      </c>
      <c r="S411" s="24" t="s">
        <v>260</v>
      </c>
      <c r="T411" s="13" t="s">
        <v>260</v>
      </c>
      <c r="U411" s="24" t="s">
        <v>260</v>
      </c>
      <c r="V411" s="26" t="s">
        <v>260</v>
      </c>
      <c r="W411" s="24" t="s">
        <v>260</v>
      </c>
      <c r="X411" s="24">
        <f t="shared" si="25"/>
        <v>0</v>
      </c>
      <c r="Y411" s="13" t="e">
        <f>VLOOKUP(J411,ИНФО!$Y$5:$AD$412,6,0)</f>
        <v>#N/A</v>
      </c>
      <c r="Z411" s="24" t="e">
        <f>VLOOKUP(J411,ИНФО!$Y$5:$AD$412,5,0)</f>
        <v>#N/A</v>
      </c>
      <c r="AA411" s="26">
        <f t="shared" si="26"/>
        <v>0</v>
      </c>
      <c r="AB411" s="24" t="e">
        <f>VLOOKUP(L411,ИНФО!$C$21:$D$24,2,0)</f>
        <v>#N/A</v>
      </c>
      <c r="AC411" s="19">
        <f t="shared" si="27"/>
        <v>0</v>
      </c>
      <c r="AD411" s="24" t="e">
        <f>VLOOKUP(N411,ИНФО!$C$26:$D$38,2,0)</f>
        <v>#N/A</v>
      </c>
      <c r="AE411" s="24" t="e">
        <f>VLOOKUP(B411,ИНФО!$L$4:$T$172,8,0)</f>
        <v>#N/A</v>
      </c>
      <c r="AF411" s="11" t="s">
        <v>74</v>
      </c>
      <c r="AG411" s="24" t="e">
        <f>VLOOKUP(J411,ИНФО!$Y$5:$AD$413,7,0)</f>
        <v>#N/A</v>
      </c>
    </row>
    <row r="412" spans="1:33" ht="15.75" customHeight="1" x14ac:dyDescent="0.25">
      <c r="A412" s="5">
        <v>80</v>
      </c>
      <c r="B412" s="6"/>
      <c r="C412" s="21"/>
      <c r="D412" s="8" t="s">
        <v>260</v>
      </c>
      <c r="E412" s="9"/>
      <c r="F412" s="17"/>
      <c r="G412" s="17"/>
      <c r="H412" s="17"/>
      <c r="I412" s="8" t="str">
        <f>IF(J412=0," ",VLOOKUP(J412,ИНФО!$Y$4:$AD$412,2,0))</f>
        <v xml:space="preserve"> </v>
      </c>
      <c r="J412" s="9"/>
      <c r="K412" s="17"/>
      <c r="L412" s="27"/>
      <c r="M412" s="28"/>
      <c r="N412" s="22"/>
      <c r="O412" s="23" t="e">
        <f>VLOOKUP(B412,ИНФО!$L$4:$T$172,3,0)</f>
        <v>#N/A</v>
      </c>
      <c r="P412" s="11" t="s">
        <v>72</v>
      </c>
      <c r="Q412" s="24">
        <f t="shared" si="24"/>
        <v>80</v>
      </c>
      <c r="R412" s="24" t="e">
        <f>VLOOKUP(B412,ИНФО!$L$4:$T$140,6,0)</f>
        <v>#N/A</v>
      </c>
      <c r="S412" s="24" t="s">
        <v>260</v>
      </c>
      <c r="T412" s="13" t="s">
        <v>260</v>
      </c>
      <c r="U412" s="24" t="s">
        <v>260</v>
      </c>
      <c r="V412" s="26" t="s">
        <v>260</v>
      </c>
      <c r="W412" s="24" t="s">
        <v>260</v>
      </c>
      <c r="X412" s="24">
        <f t="shared" si="25"/>
        <v>0</v>
      </c>
      <c r="Y412" s="13" t="e">
        <f>VLOOKUP(J412,ИНФО!$Y$5:$AD$412,6,0)</f>
        <v>#N/A</v>
      </c>
      <c r="Z412" s="24" t="e">
        <f>VLOOKUP(J412,ИНФО!$Y$5:$AD$412,5,0)</f>
        <v>#N/A</v>
      </c>
      <c r="AA412" s="26">
        <f t="shared" si="26"/>
        <v>0</v>
      </c>
      <c r="AB412" s="24" t="e">
        <f>VLOOKUP(L412,ИНФО!$C$21:$D$24,2,0)</f>
        <v>#N/A</v>
      </c>
      <c r="AC412" s="19">
        <f t="shared" si="27"/>
        <v>0</v>
      </c>
      <c r="AD412" s="24" t="e">
        <f>VLOOKUP(N412,ИНФО!$C$26:$D$38,2,0)</f>
        <v>#N/A</v>
      </c>
      <c r="AE412" s="24" t="e">
        <f>VLOOKUP(B412,ИНФО!$L$4:$T$172,8,0)</f>
        <v>#N/A</v>
      </c>
      <c r="AF412" s="11" t="s">
        <v>74</v>
      </c>
      <c r="AG412" s="24" t="e">
        <f>VLOOKUP(J412,ИНФО!$Y$5:$AD$413,7,0)</f>
        <v>#N/A</v>
      </c>
    </row>
    <row r="413" spans="1:33" ht="15.75" customHeight="1" x14ac:dyDescent="0.25">
      <c r="A413" s="5">
        <v>81</v>
      </c>
      <c r="B413" s="6"/>
      <c r="C413" s="21"/>
      <c r="D413" s="8" t="s">
        <v>260</v>
      </c>
      <c r="E413" s="9"/>
      <c r="F413" s="17"/>
      <c r="G413" s="17"/>
      <c r="H413" s="17"/>
      <c r="I413" s="8" t="str">
        <f>IF(J413=0," ",VLOOKUP(J413,ИНФО!$Y$4:$AD$412,2,0))</f>
        <v xml:space="preserve"> </v>
      </c>
      <c r="J413" s="9"/>
      <c r="K413" s="17"/>
      <c r="L413" s="27"/>
      <c r="M413" s="28"/>
      <c r="N413" s="22"/>
      <c r="O413" s="23" t="e">
        <f>VLOOKUP(B413,ИНФО!$L$4:$T$172,3,0)</f>
        <v>#N/A</v>
      </c>
      <c r="P413" s="11" t="s">
        <v>72</v>
      </c>
      <c r="Q413" s="24">
        <f t="shared" si="24"/>
        <v>81</v>
      </c>
      <c r="R413" s="24" t="e">
        <f>VLOOKUP(B413,ИНФО!$L$4:$T$140,6,0)</f>
        <v>#N/A</v>
      </c>
      <c r="S413" s="24" t="s">
        <v>260</v>
      </c>
      <c r="T413" s="13" t="s">
        <v>260</v>
      </c>
      <c r="U413" s="24" t="s">
        <v>260</v>
      </c>
      <c r="V413" s="26" t="s">
        <v>260</v>
      </c>
      <c r="W413" s="24" t="s">
        <v>260</v>
      </c>
      <c r="X413" s="24">
        <f t="shared" si="25"/>
        <v>0</v>
      </c>
      <c r="Y413" s="13" t="e">
        <f>VLOOKUP(J413,ИНФО!$Y$5:$AD$412,6,0)</f>
        <v>#N/A</v>
      </c>
      <c r="Z413" s="24" t="e">
        <f>VLOOKUP(J413,ИНФО!$Y$5:$AD$412,5,0)</f>
        <v>#N/A</v>
      </c>
      <c r="AA413" s="26">
        <f t="shared" si="26"/>
        <v>0</v>
      </c>
      <c r="AB413" s="24" t="e">
        <f>VLOOKUP(L413,ИНФО!$C$21:$D$24,2,0)</f>
        <v>#N/A</v>
      </c>
      <c r="AC413" s="19">
        <f t="shared" si="27"/>
        <v>0</v>
      </c>
      <c r="AD413" s="24" t="e">
        <f>VLOOKUP(N413,ИНФО!$C$26:$D$38,2,0)</f>
        <v>#N/A</v>
      </c>
      <c r="AE413" s="24" t="e">
        <f>VLOOKUP(B413,ИНФО!$L$4:$T$172,8,0)</f>
        <v>#N/A</v>
      </c>
      <c r="AF413" s="11" t="s">
        <v>74</v>
      </c>
      <c r="AG413" s="24" t="e">
        <f>VLOOKUP(J413,ИНФО!$Y$5:$AD$413,7,0)</f>
        <v>#N/A</v>
      </c>
    </row>
    <row r="414" spans="1:33" ht="15.75" customHeight="1" x14ac:dyDescent="0.25">
      <c r="A414" s="5">
        <v>82</v>
      </c>
      <c r="B414" s="6"/>
      <c r="C414" s="21"/>
      <c r="D414" s="8" t="s">
        <v>260</v>
      </c>
      <c r="E414" s="9"/>
      <c r="F414" s="17"/>
      <c r="G414" s="17"/>
      <c r="H414" s="17"/>
      <c r="I414" s="8" t="str">
        <f>IF(J414=0," ",VLOOKUP(J414,ИНФО!$Y$4:$AD$412,2,0))</f>
        <v xml:space="preserve"> </v>
      </c>
      <c r="J414" s="9"/>
      <c r="K414" s="17"/>
      <c r="L414" s="27"/>
      <c r="M414" s="28"/>
      <c r="N414" s="22"/>
      <c r="O414" s="53" t="e">
        <f>VLOOKUP(B414,ИНФО!$L$4:$T$172,3,0)</f>
        <v>#N/A</v>
      </c>
      <c r="P414" s="11" t="s">
        <v>72</v>
      </c>
      <c r="Q414" s="54">
        <f t="shared" si="24"/>
        <v>82</v>
      </c>
      <c r="R414" s="54" t="e">
        <f>VLOOKUP(B414,ИНФО!$L$4:$T$140,6,0)</f>
        <v>#N/A</v>
      </c>
      <c r="S414" s="54" t="s">
        <v>260</v>
      </c>
      <c r="T414" s="13" t="s">
        <v>260</v>
      </c>
      <c r="U414" s="54" t="s">
        <v>260</v>
      </c>
      <c r="V414" s="55" t="s">
        <v>260</v>
      </c>
      <c r="W414" s="54" t="s">
        <v>260</v>
      </c>
      <c r="X414" s="54">
        <f t="shared" si="25"/>
        <v>0</v>
      </c>
      <c r="Y414" s="13" t="e">
        <f>VLOOKUP(J414,ИНФО!$Y$5:$AD$412,6,0)</f>
        <v>#N/A</v>
      </c>
      <c r="Z414" s="54" t="e">
        <f>VLOOKUP(J414,ИНФО!$Y$5:$AD$412,5,0)</f>
        <v>#N/A</v>
      </c>
      <c r="AA414" s="55">
        <f t="shared" si="26"/>
        <v>0</v>
      </c>
      <c r="AB414" s="54" t="e">
        <f>VLOOKUP(L414,ИНФО!$C$21:$D$24,2,0)</f>
        <v>#N/A</v>
      </c>
      <c r="AC414" s="56">
        <f t="shared" si="27"/>
        <v>0</v>
      </c>
      <c r="AD414" s="54" t="e">
        <f>VLOOKUP(N414,ИНФО!$C$26:$D$38,2,0)</f>
        <v>#N/A</v>
      </c>
      <c r="AE414" s="54" t="e">
        <f>VLOOKUP(B414,ИНФО!$L$4:$T$172,8,0)</f>
        <v>#N/A</v>
      </c>
      <c r="AF414" s="11" t="s">
        <v>74</v>
      </c>
      <c r="AG414" s="24" t="e">
        <f>VLOOKUP(J414,ИНФО!$Y$5:$AD$413,7,0)</f>
        <v>#N/A</v>
      </c>
    </row>
    <row r="415" spans="1:33" ht="15.75" customHeight="1" x14ac:dyDescent="0.25">
      <c r="A415" s="5">
        <v>83</v>
      </c>
      <c r="B415" s="6"/>
      <c r="C415" s="21"/>
      <c r="D415" s="8" t="s">
        <v>260</v>
      </c>
      <c r="E415" s="9"/>
      <c r="F415" s="17"/>
      <c r="G415" s="17"/>
      <c r="H415" s="17"/>
      <c r="I415" s="8" t="str">
        <f>IF(J415=0," ",VLOOKUP(J415,ИНФО!$Y$4:$AD$412,2,0))</f>
        <v xml:space="preserve"> </v>
      </c>
      <c r="J415" s="9"/>
      <c r="K415" s="17"/>
      <c r="L415" s="27"/>
      <c r="M415" s="28"/>
      <c r="N415" s="22"/>
      <c r="O415" s="53" t="e">
        <f>VLOOKUP(B415,ИНФО!$L$4:$T$172,3,0)</f>
        <v>#N/A</v>
      </c>
      <c r="P415" s="11" t="s">
        <v>72</v>
      </c>
      <c r="Q415" s="54">
        <f t="shared" si="24"/>
        <v>83</v>
      </c>
      <c r="R415" s="54" t="e">
        <f>VLOOKUP(B415,ИНФО!$L$4:$T$140,6,0)</f>
        <v>#N/A</v>
      </c>
      <c r="S415" s="54" t="s">
        <v>260</v>
      </c>
      <c r="T415" s="13" t="s">
        <v>260</v>
      </c>
      <c r="U415" s="54" t="s">
        <v>260</v>
      </c>
      <c r="V415" s="55" t="s">
        <v>260</v>
      </c>
      <c r="W415" s="54" t="s">
        <v>260</v>
      </c>
      <c r="X415" s="54">
        <f t="shared" si="25"/>
        <v>0</v>
      </c>
      <c r="Y415" s="13" t="e">
        <f>VLOOKUP(J415,ИНФО!$Y$5:$AD$412,6,0)</f>
        <v>#N/A</v>
      </c>
      <c r="Z415" s="54" t="e">
        <f>VLOOKUP(J415,ИНФО!$Y$5:$AD$412,5,0)</f>
        <v>#N/A</v>
      </c>
      <c r="AA415" s="55">
        <f t="shared" si="26"/>
        <v>0</v>
      </c>
      <c r="AB415" s="54" t="e">
        <f>VLOOKUP(L415,ИНФО!$C$21:$D$24,2,0)</f>
        <v>#N/A</v>
      </c>
      <c r="AC415" s="56">
        <f t="shared" si="27"/>
        <v>0</v>
      </c>
      <c r="AD415" s="54" t="e">
        <f>VLOOKUP(N415,ИНФО!$C$26:$D$38,2,0)</f>
        <v>#N/A</v>
      </c>
      <c r="AE415" s="54" t="e">
        <f>VLOOKUP(B415,ИНФО!$L$4:$T$172,8,0)</f>
        <v>#N/A</v>
      </c>
      <c r="AF415" s="11" t="s">
        <v>74</v>
      </c>
      <c r="AG415" s="24" t="e">
        <f>VLOOKUP(J415,ИНФО!$Y$5:$AD$413,7,0)</f>
        <v>#N/A</v>
      </c>
    </row>
    <row r="416" spans="1:33" ht="15.75" customHeight="1" x14ac:dyDescent="0.25">
      <c r="A416" s="5">
        <v>84</v>
      </c>
      <c r="B416" s="6"/>
      <c r="C416" s="21"/>
      <c r="D416" s="8" t="s">
        <v>260</v>
      </c>
      <c r="E416" s="9"/>
      <c r="F416" s="17"/>
      <c r="G416" s="17"/>
      <c r="H416" s="17"/>
      <c r="I416" s="8" t="str">
        <f>IF(J416=0," ",VLOOKUP(J416,ИНФО!$Y$4:$AD$412,2,0))</f>
        <v xml:space="preserve"> </v>
      </c>
      <c r="J416" s="9"/>
      <c r="K416" s="17"/>
      <c r="L416" s="27"/>
      <c r="M416" s="28"/>
      <c r="N416" s="22"/>
      <c r="O416" s="23" t="e">
        <f>VLOOKUP(B416,ИНФО!$L$4:$T$172,3,0)</f>
        <v>#N/A</v>
      </c>
      <c r="P416" s="11" t="s">
        <v>72</v>
      </c>
      <c r="Q416" s="24">
        <f t="shared" si="24"/>
        <v>84</v>
      </c>
      <c r="R416" s="24" t="e">
        <f>VLOOKUP(B416,ИНФО!$L$4:$T$140,6,0)</f>
        <v>#N/A</v>
      </c>
      <c r="S416" s="24" t="s">
        <v>260</v>
      </c>
      <c r="T416" s="13" t="s">
        <v>260</v>
      </c>
      <c r="U416" s="24" t="s">
        <v>260</v>
      </c>
      <c r="V416" s="26" t="s">
        <v>260</v>
      </c>
      <c r="W416" s="24" t="s">
        <v>260</v>
      </c>
      <c r="X416" s="24">
        <f t="shared" si="25"/>
        <v>0</v>
      </c>
      <c r="Y416" s="13" t="e">
        <f>VLOOKUP(J416,ИНФО!$Y$5:$AD$412,6,0)</f>
        <v>#N/A</v>
      </c>
      <c r="Z416" s="24" t="e">
        <f>VLOOKUP(J416,ИНФО!$Y$5:$AD$412,5,0)</f>
        <v>#N/A</v>
      </c>
      <c r="AA416" s="26">
        <f t="shared" si="26"/>
        <v>0</v>
      </c>
      <c r="AB416" s="24" t="e">
        <f>VLOOKUP(L416,ИНФО!$C$21:$D$24,2,0)</f>
        <v>#N/A</v>
      </c>
      <c r="AC416" s="19">
        <f t="shared" si="27"/>
        <v>0</v>
      </c>
      <c r="AD416" s="24" t="e">
        <f>VLOOKUP(N416,ИНФО!$C$26:$D$38,2,0)</f>
        <v>#N/A</v>
      </c>
      <c r="AE416" s="24" t="e">
        <f>VLOOKUP(B416,ИНФО!$L$4:$T$172,8,0)</f>
        <v>#N/A</v>
      </c>
      <c r="AF416" s="11" t="s">
        <v>74</v>
      </c>
      <c r="AG416" s="24" t="e">
        <f>VLOOKUP(J416,ИНФО!$Y$5:$AD$413,7,0)</f>
        <v>#N/A</v>
      </c>
    </row>
    <row r="417" spans="1:33" ht="15.75" customHeight="1" x14ac:dyDescent="0.25">
      <c r="A417" s="5">
        <v>85</v>
      </c>
      <c r="B417" s="6"/>
      <c r="C417" s="21"/>
      <c r="D417" s="8" t="s">
        <v>260</v>
      </c>
      <c r="E417" s="9"/>
      <c r="F417" s="17"/>
      <c r="G417" s="17"/>
      <c r="H417" s="17"/>
      <c r="I417" s="8" t="str">
        <f>IF(J417=0," ",VLOOKUP(J417,ИНФО!$Y$4:$AD$412,2,0))</f>
        <v xml:space="preserve"> </v>
      </c>
      <c r="J417" s="9"/>
      <c r="K417" s="17"/>
      <c r="L417" s="27"/>
      <c r="M417" s="28"/>
      <c r="N417" s="22"/>
      <c r="O417" s="23" t="e">
        <f>VLOOKUP(B417,ИНФО!$L$4:$T$172,3,0)</f>
        <v>#N/A</v>
      </c>
      <c r="P417" s="11" t="s">
        <v>72</v>
      </c>
      <c r="Q417" s="24">
        <f t="shared" si="24"/>
        <v>85</v>
      </c>
      <c r="R417" s="24" t="e">
        <f>VLOOKUP(B417,ИНФО!$L$4:$T$140,6,0)</f>
        <v>#N/A</v>
      </c>
      <c r="S417" s="24" t="s">
        <v>260</v>
      </c>
      <c r="T417" s="13" t="s">
        <v>260</v>
      </c>
      <c r="U417" s="24" t="s">
        <v>260</v>
      </c>
      <c r="V417" s="26" t="s">
        <v>260</v>
      </c>
      <c r="W417" s="24" t="s">
        <v>260</v>
      </c>
      <c r="X417" s="24">
        <f t="shared" si="25"/>
        <v>0</v>
      </c>
      <c r="Y417" s="13" t="e">
        <f>VLOOKUP(J417,ИНФО!$Y$5:$AD$412,6,0)</f>
        <v>#N/A</v>
      </c>
      <c r="Z417" s="24" t="e">
        <f>VLOOKUP(J417,ИНФО!$Y$5:$AD$412,5,0)</f>
        <v>#N/A</v>
      </c>
      <c r="AA417" s="26">
        <f t="shared" si="26"/>
        <v>0</v>
      </c>
      <c r="AB417" s="24" t="e">
        <f>VLOOKUP(L417,ИНФО!$C$21:$D$24,2,0)</f>
        <v>#N/A</v>
      </c>
      <c r="AC417" s="19">
        <f t="shared" si="27"/>
        <v>0</v>
      </c>
      <c r="AD417" s="24" t="e">
        <f>VLOOKUP(N417,ИНФО!$C$26:$D$38,2,0)</f>
        <v>#N/A</v>
      </c>
      <c r="AE417" s="24" t="e">
        <f>VLOOKUP(B417,ИНФО!$L$4:$T$172,8,0)</f>
        <v>#N/A</v>
      </c>
      <c r="AF417" s="11" t="s">
        <v>74</v>
      </c>
      <c r="AG417" s="24" t="e">
        <f>VLOOKUP(J417,ИНФО!$Y$5:$AD$413,7,0)</f>
        <v>#N/A</v>
      </c>
    </row>
    <row r="418" spans="1:33" ht="15.75" customHeight="1" x14ac:dyDescent="0.25">
      <c r="A418" s="5">
        <v>86</v>
      </c>
      <c r="B418" s="6"/>
      <c r="C418" s="21"/>
      <c r="D418" s="8" t="s">
        <v>260</v>
      </c>
      <c r="E418" s="9"/>
      <c r="F418" s="17"/>
      <c r="G418" s="17"/>
      <c r="H418" s="17"/>
      <c r="I418" s="8" t="str">
        <f>IF(J418=0," ",VLOOKUP(J418,ИНФО!$Y$4:$AD$412,2,0))</f>
        <v xml:space="preserve"> </v>
      </c>
      <c r="J418" s="9"/>
      <c r="K418" s="17"/>
      <c r="L418" s="27"/>
      <c r="M418" s="28"/>
      <c r="N418" s="22"/>
      <c r="O418" s="23" t="e">
        <f>VLOOKUP(B418,ИНФО!$L$4:$T$172,3,0)</f>
        <v>#N/A</v>
      </c>
      <c r="P418" s="11" t="s">
        <v>72</v>
      </c>
      <c r="Q418" s="24">
        <f t="shared" si="24"/>
        <v>86</v>
      </c>
      <c r="R418" s="24" t="e">
        <f>VLOOKUP(B418,ИНФО!$L$4:$T$140,6,0)</f>
        <v>#N/A</v>
      </c>
      <c r="S418" s="24" t="s">
        <v>260</v>
      </c>
      <c r="T418" s="13" t="s">
        <v>260</v>
      </c>
      <c r="U418" s="24" t="s">
        <v>260</v>
      </c>
      <c r="V418" s="26" t="s">
        <v>260</v>
      </c>
      <c r="W418" s="24" t="s">
        <v>260</v>
      </c>
      <c r="X418" s="24">
        <f t="shared" si="25"/>
        <v>0</v>
      </c>
      <c r="Y418" s="13" t="e">
        <f>VLOOKUP(J418,ИНФО!$Y$5:$AD$412,6,0)</f>
        <v>#N/A</v>
      </c>
      <c r="Z418" s="24" t="e">
        <f>VLOOKUP(J418,ИНФО!$Y$5:$AD$412,5,0)</f>
        <v>#N/A</v>
      </c>
      <c r="AA418" s="26">
        <f t="shared" si="26"/>
        <v>0</v>
      </c>
      <c r="AB418" s="24" t="e">
        <f>VLOOKUP(L418,ИНФО!$C$21:$D$24,2,0)</f>
        <v>#N/A</v>
      </c>
      <c r="AC418" s="19">
        <f t="shared" si="27"/>
        <v>0</v>
      </c>
      <c r="AD418" s="24" t="e">
        <f>VLOOKUP(N418,ИНФО!$C$26:$D$38,2,0)</f>
        <v>#N/A</v>
      </c>
      <c r="AE418" s="24" t="e">
        <f>VLOOKUP(B418,ИНФО!$L$4:$T$172,8,0)</f>
        <v>#N/A</v>
      </c>
      <c r="AF418" s="11" t="s">
        <v>74</v>
      </c>
      <c r="AG418" s="24" t="e">
        <f>VLOOKUP(J418,ИНФО!$Y$5:$AD$413,7,0)</f>
        <v>#N/A</v>
      </c>
    </row>
    <row r="419" spans="1:33" ht="15.75" customHeight="1" x14ac:dyDescent="0.25">
      <c r="A419" s="5">
        <v>87</v>
      </c>
      <c r="B419" s="6"/>
      <c r="C419" s="21"/>
      <c r="D419" s="8" t="s">
        <v>260</v>
      </c>
      <c r="E419" s="9"/>
      <c r="F419" s="17"/>
      <c r="G419" s="17"/>
      <c r="H419" s="17"/>
      <c r="I419" s="8" t="str">
        <f>IF(J419=0," ",VLOOKUP(J419,ИНФО!$Y$4:$AD$412,2,0))</f>
        <v xml:space="preserve"> </v>
      </c>
      <c r="J419" s="9"/>
      <c r="K419" s="17"/>
      <c r="L419" s="27"/>
      <c r="M419" s="28"/>
      <c r="N419" s="22"/>
      <c r="O419" s="23" t="e">
        <f>VLOOKUP(B419,ИНФО!$L$4:$T$172,3,0)</f>
        <v>#N/A</v>
      </c>
      <c r="P419" s="11" t="s">
        <v>72</v>
      </c>
      <c r="Q419" s="24">
        <f t="shared" si="24"/>
        <v>87</v>
      </c>
      <c r="R419" s="24" t="e">
        <f>VLOOKUP(B419,ИНФО!$L$4:$T$140,6,0)</f>
        <v>#N/A</v>
      </c>
      <c r="S419" s="24" t="s">
        <v>260</v>
      </c>
      <c r="T419" s="13" t="s">
        <v>260</v>
      </c>
      <c r="U419" s="24" t="s">
        <v>260</v>
      </c>
      <c r="V419" s="26" t="s">
        <v>260</v>
      </c>
      <c r="W419" s="24" t="s">
        <v>260</v>
      </c>
      <c r="X419" s="24">
        <f t="shared" si="25"/>
        <v>0</v>
      </c>
      <c r="Y419" s="13" t="e">
        <f>VLOOKUP(J419,ИНФО!$Y$5:$AD$412,6,0)</f>
        <v>#N/A</v>
      </c>
      <c r="Z419" s="24" t="e">
        <f>VLOOKUP(J419,ИНФО!$Y$5:$AD$412,5,0)</f>
        <v>#N/A</v>
      </c>
      <c r="AA419" s="26">
        <f t="shared" si="26"/>
        <v>0</v>
      </c>
      <c r="AB419" s="24" t="e">
        <f>VLOOKUP(L419,ИНФО!$C$21:$D$24,2,0)</f>
        <v>#N/A</v>
      </c>
      <c r="AC419" s="19">
        <f t="shared" si="27"/>
        <v>0</v>
      </c>
      <c r="AD419" s="24" t="e">
        <f>VLOOKUP(N419,ИНФО!$C$26:$D$38,2,0)</f>
        <v>#N/A</v>
      </c>
      <c r="AE419" s="24" t="e">
        <f>VLOOKUP(B419,ИНФО!$L$4:$T$172,8,0)</f>
        <v>#N/A</v>
      </c>
      <c r="AF419" s="11" t="s">
        <v>74</v>
      </c>
      <c r="AG419" s="24" t="e">
        <f>VLOOKUP(J419,ИНФО!$Y$5:$AD$413,7,0)</f>
        <v>#N/A</v>
      </c>
    </row>
    <row r="420" spans="1:33" ht="15.75" customHeight="1" x14ac:dyDescent="0.25">
      <c r="A420" s="5">
        <v>88</v>
      </c>
      <c r="B420" s="6"/>
      <c r="C420" s="21"/>
      <c r="D420" s="8" t="s">
        <v>260</v>
      </c>
      <c r="E420" s="9"/>
      <c r="F420" s="17"/>
      <c r="G420" s="17"/>
      <c r="H420" s="17"/>
      <c r="I420" s="8" t="str">
        <f>IF(J420=0," ",VLOOKUP(J420,ИНФО!$Y$4:$AD$412,2,0))</f>
        <v xml:space="preserve"> </v>
      </c>
      <c r="J420" s="9"/>
      <c r="K420" s="17"/>
      <c r="L420" s="27"/>
      <c r="M420" s="28"/>
      <c r="N420" s="22"/>
      <c r="O420" s="23" t="e">
        <f>VLOOKUP(B420,ИНФО!$L$4:$T$172,3,0)</f>
        <v>#N/A</v>
      </c>
      <c r="P420" s="11" t="s">
        <v>72</v>
      </c>
      <c r="Q420" s="24">
        <f t="shared" si="24"/>
        <v>88</v>
      </c>
      <c r="R420" s="24" t="e">
        <f>VLOOKUP(B420,ИНФО!$L$4:$T$140,6,0)</f>
        <v>#N/A</v>
      </c>
      <c r="S420" s="24" t="s">
        <v>260</v>
      </c>
      <c r="T420" s="13" t="s">
        <v>260</v>
      </c>
      <c r="U420" s="24" t="s">
        <v>260</v>
      </c>
      <c r="V420" s="26" t="s">
        <v>260</v>
      </c>
      <c r="W420" s="24" t="s">
        <v>260</v>
      </c>
      <c r="X420" s="24">
        <f t="shared" si="25"/>
        <v>0</v>
      </c>
      <c r="Y420" s="13" t="e">
        <f>VLOOKUP(J420,ИНФО!$Y$5:$AD$412,6,0)</f>
        <v>#N/A</v>
      </c>
      <c r="Z420" s="24" t="e">
        <f>VLOOKUP(J420,ИНФО!$Y$5:$AD$412,5,0)</f>
        <v>#N/A</v>
      </c>
      <c r="AA420" s="26">
        <f t="shared" si="26"/>
        <v>0</v>
      </c>
      <c r="AB420" s="24" t="e">
        <f>VLOOKUP(L420,ИНФО!$C$21:$D$24,2,0)</f>
        <v>#N/A</v>
      </c>
      <c r="AC420" s="19">
        <f t="shared" si="27"/>
        <v>0</v>
      </c>
      <c r="AD420" s="24" t="e">
        <f>VLOOKUP(N420,ИНФО!$C$26:$D$38,2,0)</f>
        <v>#N/A</v>
      </c>
      <c r="AE420" s="24" t="e">
        <f>VLOOKUP(B420,ИНФО!$L$4:$T$172,8,0)</f>
        <v>#N/A</v>
      </c>
      <c r="AF420" s="11" t="s">
        <v>74</v>
      </c>
      <c r="AG420" s="24" t="e">
        <f>VLOOKUP(J420,ИНФО!$Y$5:$AD$413,7,0)</f>
        <v>#N/A</v>
      </c>
    </row>
    <row r="421" spans="1:33" ht="15.75" customHeight="1" x14ac:dyDescent="0.25">
      <c r="A421" s="5">
        <v>89</v>
      </c>
      <c r="B421" s="6"/>
      <c r="C421" s="21"/>
      <c r="D421" s="8" t="s">
        <v>260</v>
      </c>
      <c r="E421" s="9"/>
      <c r="F421" s="17"/>
      <c r="G421" s="17"/>
      <c r="H421" s="17"/>
      <c r="I421" s="8" t="str">
        <f>IF(J421=0," ",VLOOKUP(J421,ИНФО!$Y$4:$AD$412,2,0))</f>
        <v xml:space="preserve"> </v>
      </c>
      <c r="J421" s="9"/>
      <c r="K421" s="17"/>
      <c r="L421" s="27"/>
      <c r="M421" s="28"/>
      <c r="N421" s="22"/>
      <c r="O421" s="23" t="e">
        <f>VLOOKUP(B421,ИНФО!$L$4:$T$172,3,0)</f>
        <v>#N/A</v>
      </c>
      <c r="P421" s="11" t="s">
        <v>72</v>
      </c>
      <c r="Q421" s="24">
        <f t="shared" si="24"/>
        <v>89</v>
      </c>
      <c r="R421" s="24" t="e">
        <f>VLOOKUP(B421,ИНФО!$L$4:$T$140,6,0)</f>
        <v>#N/A</v>
      </c>
      <c r="S421" s="24" t="s">
        <v>260</v>
      </c>
      <c r="T421" s="13" t="s">
        <v>260</v>
      </c>
      <c r="U421" s="24" t="s">
        <v>260</v>
      </c>
      <c r="V421" s="26" t="s">
        <v>260</v>
      </c>
      <c r="W421" s="24" t="s">
        <v>260</v>
      </c>
      <c r="X421" s="24">
        <f t="shared" si="25"/>
        <v>0</v>
      </c>
      <c r="Y421" s="13" t="e">
        <f>VLOOKUP(J421,ИНФО!$Y$5:$AD$412,6,0)</f>
        <v>#N/A</v>
      </c>
      <c r="Z421" s="24" t="e">
        <f>VLOOKUP(J421,ИНФО!$Y$5:$AD$412,5,0)</f>
        <v>#N/A</v>
      </c>
      <c r="AA421" s="26">
        <f t="shared" si="26"/>
        <v>0</v>
      </c>
      <c r="AB421" s="24" t="e">
        <f>VLOOKUP(L421,ИНФО!$C$21:$D$24,2,0)</f>
        <v>#N/A</v>
      </c>
      <c r="AC421" s="19">
        <f t="shared" si="27"/>
        <v>0</v>
      </c>
      <c r="AD421" s="24" t="e">
        <f>VLOOKUP(N421,ИНФО!$C$26:$D$38,2,0)</f>
        <v>#N/A</v>
      </c>
      <c r="AE421" s="24" t="e">
        <f>VLOOKUP(B421,ИНФО!$L$4:$T$172,8,0)</f>
        <v>#N/A</v>
      </c>
      <c r="AF421" s="11" t="s">
        <v>74</v>
      </c>
      <c r="AG421" s="24" t="e">
        <f>VLOOKUP(J421,ИНФО!$Y$5:$AD$413,7,0)</f>
        <v>#N/A</v>
      </c>
    </row>
    <row r="422" spans="1:33" ht="15.75" customHeight="1" x14ac:dyDescent="0.25">
      <c r="A422" s="5">
        <v>90</v>
      </c>
      <c r="B422" s="6"/>
      <c r="C422" s="21"/>
      <c r="D422" s="8" t="s">
        <v>260</v>
      </c>
      <c r="E422" s="9"/>
      <c r="F422" s="17"/>
      <c r="G422" s="17"/>
      <c r="H422" s="17"/>
      <c r="I422" s="8" t="str">
        <f>IF(J422=0," ",VLOOKUP(J422,ИНФО!$Y$4:$AD$412,2,0))</f>
        <v xml:space="preserve"> </v>
      </c>
      <c r="J422" s="9"/>
      <c r="K422" s="17"/>
      <c r="L422" s="27"/>
      <c r="M422" s="28"/>
      <c r="N422" s="22"/>
      <c r="O422" s="23" t="e">
        <f>VLOOKUP(B422,ИНФО!$L$4:$T$172,3,0)</f>
        <v>#N/A</v>
      </c>
      <c r="P422" s="11" t="s">
        <v>72</v>
      </c>
      <c r="Q422" s="24">
        <f t="shared" si="24"/>
        <v>90</v>
      </c>
      <c r="R422" s="24" t="e">
        <f>VLOOKUP(B422,ИНФО!$L$4:$T$140,6,0)</f>
        <v>#N/A</v>
      </c>
      <c r="S422" s="24" t="s">
        <v>260</v>
      </c>
      <c r="T422" s="13" t="s">
        <v>260</v>
      </c>
      <c r="U422" s="24" t="s">
        <v>260</v>
      </c>
      <c r="V422" s="26" t="s">
        <v>260</v>
      </c>
      <c r="W422" s="24" t="s">
        <v>260</v>
      </c>
      <c r="X422" s="24">
        <f t="shared" si="25"/>
        <v>0</v>
      </c>
      <c r="Y422" s="13" t="e">
        <f>VLOOKUP(J422,ИНФО!$Y$5:$AD$412,6,0)</f>
        <v>#N/A</v>
      </c>
      <c r="Z422" s="24" t="e">
        <f>VLOOKUP(J422,ИНФО!$Y$5:$AD$412,5,0)</f>
        <v>#N/A</v>
      </c>
      <c r="AA422" s="26">
        <f t="shared" si="26"/>
        <v>0</v>
      </c>
      <c r="AB422" s="24" t="e">
        <f>VLOOKUP(L422,ИНФО!$C$21:$D$24,2,0)</f>
        <v>#N/A</v>
      </c>
      <c r="AC422" s="19">
        <f t="shared" si="27"/>
        <v>0</v>
      </c>
      <c r="AD422" s="24" t="e">
        <f>VLOOKUP(N422,ИНФО!$C$26:$D$38,2,0)</f>
        <v>#N/A</v>
      </c>
      <c r="AE422" s="24" t="e">
        <f>VLOOKUP(B422,ИНФО!$L$4:$T$172,8,0)</f>
        <v>#N/A</v>
      </c>
      <c r="AF422" s="11" t="s">
        <v>74</v>
      </c>
      <c r="AG422" s="24" t="e">
        <f>VLOOKUP(J422,ИНФО!$Y$5:$AD$413,7,0)</f>
        <v>#N/A</v>
      </c>
    </row>
    <row r="423" spans="1:33" ht="15.75" customHeight="1" x14ac:dyDescent="0.25">
      <c r="A423" s="5">
        <v>91</v>
      </c>
      <c r="B423" s="6"/>
      <c r="C423" s="21"/>
      <c r="D423" s="8" t="s">
        <v>260</v>
      </c>
      <c r="E423" s="9"/>
      <c r="F423" s="17"/>
      <c r="G423" s="17"/>
      <c r="H423" s="17"/>
      <c r="I423" s="8" t="str">
        <f>IF(J423=0," ",VLOOKUP(J423,ИНФО!$Y$4:$AD$412,2,0))</f>
        <v xml:space="preserve"> </v>
      </c>
      <c r="J423" s="9"/>
      <c r="K423" s="17"/>
      <c r="L423" s="27"/>
      <c r="M423" s="28"/>
      <c r="N423" s="22"/>
      <c r="O423" s="23" t="e">
        <f>VLOOKUP(B423,ИНФО!$L$4:$T$172,3,0)</f>
        <v>#N/A</v>
      </c>
      <c r="P423" s="11" t="s">
        <v>72</v>
      </c>
      <c r="Q423" s="24">
        <f t="shared" si="24"/>
        <v>91</v>
      </c>
      <c r="R423" s="24" t="e">
        <f>VLOOKUP(B423,ИНФО!$L$4:$T$140,6,0)</f>
        <v>#N/A</v>
      </c>
      <c r="S423" s="24" t="s">
        <v>260</v>
      </c>
      <c r="T423" s="13" t="s">
        <v>260</v>
      </c>
      <c r="U423" s="24" t="s">
        <v>260</v>
      </c>
      <c r="V423" s="26" t="s">
        <v>260</v>
      </c>
      <c r="W423" s="24" t="s">
        <v>260</v>
      </c>
      <c r="X423" s="24">
        <f t="shared" si="25"/>
        <v>0</v>
      </c>
      <c r="Y423" s="13" t="e">
        <f>VLOOKUP(J423,ИНФО!$Y$5:$AD$412,6,0)</f>
        <v>#N/A</v>
      </c>
      <c r="Z423" s="24" t="e">
        <f>VLOOKUP(J423,ИНФО!$Y$5:$AD$412,5,0)</f>
        <v>#N/A</v>
      </c>
      <c r="AA423" s="26">
        <f t="shared" si="26"/>
        <v>0</v>
      </c>
      <c r="AB423" s="24" t="e">
        <f>VLOOKUP(L423,ИНФО!$C$21:$D$24,2,0)</f>
        <v>#N/A</v>
      </c>
      <c r="AC423" s="19">
        <f t="shared" si="27"/>
        <v>0</v>
      </c>
      <c r="AD423" s="24" t="e">
        <f>VLOOKUP(N423,ИНФО!$C$26:$D$38,2,0)</f>
        <v>#N/A</v>
      </c>
      <c r="AE423" s="24" t="e">
        <f>VLOOKUP(B423,ИНФО!$L$4:$T$172,8,0)</f>
        <v>#N/A</v>
      </c>
      <c r="AF423" s="11" t="s">
        <v>74</v>
      </c>
      <c r="AG423" s="24" t="e">
        <f>VLOOKUP(J423,ИНФО!$Y$5:$AD$413,7,0)</f>
        <v>#N/A</v>
      </c>
    </row>
    <row r="424" spans="1:33" ht="15.75" customHeight="1" x14ac:dyDescent="0.25">
      <c r="A424" s="5">
        <v>92</v>
      </c>
      <c r="B424" s="6"/>
      <c r="C424" s="21"/>
      <c r="D424" s="8" t="s">
        <v>260</v>
      </c>
      <c r="E424" s="9"/>
      <c r="F424" s="17"/>
      <c r="G424" s="17"/>
      <c r="H424" s="17"/>
      <c r="I424" s="8" t="str">
        <f>IF(J424=0," ",VLOOKUP(J424,ИНФО!$Y$4:$AD$412,2,0))</f>
        <v xml:space="preserve"> </v>
      </c>
      <c r="J424" s="9"/>
      <c r="K424" s="17"/>
      <c r="L424" s="27"/>
      <c r="M424" s="28"/>
      <c r="N424" s="22"/>
      <c r="O424" s="23" t="e">
        <f>VLOOKUP(B424,ИНФО!$L$4:$T$172,3,0)</f>
        <v>#N/A</v>
      </c>
      <c r="P424" s="11" t="s">
        <v>72</v>
      </c>
      <c r="Q424" s="24">
        <f t="shared" si="24"/>
        <v>92</v>
      </c>
      <c r="R424" s="24" t="e">
        <f>VLOOKUP(B424,ИНФО!$L$4:$T$140,6,0)</f>
        <v>#N/A</v>
      </c>
      <c r="S424" s="24" t="s">
        <v>260</v>
      </c>
      <c r="T424" s="13" t="s">
        <v>260</v>
      </c>
      <c r="U424" s="24" t="s">
        <v>260</v>
      </c>
      <c r="V424" s="26" t="s">
        <v>260</v>
      </c>
      <c r="W424" s="24" t="s">
        <v>260</v>
      </c>
      <c r="X424" s="24">
        <f t="shared" si="25"/>
        <v>0</v>
      </c>
      <c r="Y424" s="13" t="e">
        <f>VLOOKUP(J424,ИНФО!$Y$5:$AD$412,6,0)</f>
        <v>#N/A</v>
      </c>
      <c r="Z424" s="24" t="e">
        <f>VLOOKUP(J424,ИНФО!$Y$5:$AD$412,5,0)</f>
        <v>#N/A</v>
      </c>
      <c r="AA424" s="26">
        <f t="shared" si="26"/>
        <v>0</v>
      </c>
      <c r="AB424" s="24" t="e">
        <f>VLOOKUP(L424,ИНФО!$C$21:$D$24,2,0)</f>
        <v>#N/A</v>
      </c>
      <c r="AC424" s="19">
        <f t="shared" si="27"/>
        <v>0</v>
      </c>
      <c r="AD424" s="24" t="e">
        <f>VLOOKUP(N424,ИНФО!$C$26:$D$38,2,0)</f>
        <v>#N/A</v>
      </c>
      <c r="AE424" s="24" t="e">
        <f>VLOOKUP(B424,ИНФО!$L$4:$T$172,8,0)</f>
        <v>#N/A</v>
      </c>
      <c r="AF424" s="11" t="s">
        <v>74</v>
      </c>
      <c r="AG424" s="24" t="e">
        <f>VLOOKUP(J424,ИНФО!$Y$5:$AD$413,7,0)</f>
        <v>#N/A</v>
      </c>
    </row>
    <row r="425" spans="1:33" ht="15.75" customHeight="1" x14ac:dyDescent="0.25">
      <c r="A425" s="5">
        <v>93</v>
      </c>
      <c r="B425" s="6"/>
      <c r="C425" s="21"/>
      <c r="D425" s="8" t="s">
        <v>260</v>
      </c>
      <c r="E425" s="9"/>
      <c r="F425" s="17"/>
      <c r="G425" s="17"/>
      <c r="H425" s="17"/>
      <c r="I425" s="8" t="str">
        <f>IF(J425=0," ",VLOOKUP(J425,ИНФО!$Y$4:$AD$412,2,0))</f>
        <v xml:space="preserve"> </v>
      </c>
      <c r="J425" s="9"/>
      <c r="K425" s="17"/>
      <c r="L425" s="27"/>
      <c r="M425" s="28"/>
      <c r="N425" s="22"/>
      <c r="O425" s="23" t="e">
        <f>VLOOKUP(B425,ИНФО!$L$4:$T$172,3,0)</f>
        <v>#N/A</v>
      </c>
      <c r="P425" s="11" t="s">
        <v>72</v>
      </c>
      <c r="Q425" s="24">
        <f t="shared" si="24"/>
        <v>93</v>
      </c>
      <c r="R425" s="24" t="e">
        <f>VLOOKUP(B425,ИНФО!$L$4:$T$140,6,0)</f>
        <v>#N/A</v>
      </c>
      <c r="S425" s="24" t="s">
        <v>260</v>
      </c>
      <c r="T425" s="13" t="s">
        <v>260</v>
      </c>
      <c r="U425" s="24" t="s">
        <v>260</v>
      </c>
      <c r="V425" s="26" t="s">
        <v>260</v>
      </c>
      <c r="W425" s="24" t="s">
        <v>260</v>
      </c>
      <c r="X425" s="24">
        <f t="shared" si="25"/>
        <v>0</v>
      </c>
      <c r="Y425" s="13" t="e">
        <f>VLOOKUP(J425,ИНФО!$Y$5:$AD$412,6,0)</f>
        <v>#N/A</v>
      </c>
      <c r="Z425" s="24" t="e">
        <f>VLOOKUP(J425,ИНФО!$Y$5:$AD$412,5,0)</f>
        <v>#N/A</v>
      </c>
      <c r="AA425" s="26">
        <f t="shared" si="26"/>
        <v>0</v>
      </c>
      <c r="AB425" s="24" t="e">
        <f>VLOOKUP(L425,ИНФО!$C$21:$D$24,2,0)</f>
        <v>#N/A</v>
      </c>
      <c r="AC425" s="19">
        <f t="shared" si="27"/>
        <v>0</v>
      </c>
      <c r="AD425" s="24" t="e">
        <f>VLOOKUP(N425,ИНФО!$C$26:$D$38,2,0)</f>
        <v>#N/A</v>
      </c>
      <c r="AE425" s="24" t="e">
        <f>VLOOKUP(B425,ИНФО!$L$4:$T$172,8,0)</f>
        <v>#N/A</v>
      </c>
      <c r="AF425" s="11" t="s">
        <v>74</v>
      </c>
      <c r="AG425" s="24" t="e">
        <f>VLOOKUP(J425,ИНФО!$Y$5:$AD$413,7,0)</f>
        <v>#N/A</v>
      </c>
    </row>
    <row r="426" spans="1:33" ht="15.75" customHeight="1" x14ac:dyDescent="0.25">
      <c r="A426" s="5">
        <v>94</v>
      </c>
      <c r="B426" s="6"/>
      <c r="C426" s="21"/>
      <c r="D426" s="8" t="s">
        <v>260</v>
      </c>
      <c r="E426" s="9"/>
      <c r="F426" s="17"/>
      <c r="G426" s="17"/>
      <c r="H426" s="17"/>
      <c r="I426" s="8" t="str">
        <f>IF(J426=0," ",VLOOKUP(J426,ИНФО!$Y$4:$AD$412,2,0))</f>
        <v xml:space="preserve"> </v>
      </c>
      <c r="J426" s="9"/>
      <c r="K426" s="17"/>
      <c r="L426" s="27"/>
      <c r="M426" s="28"/>
      <c r="N426" s="22"/>
      <c r="O426" s="23" t="e">
        <f>VLOOKUP(B426,ИНФО!$L$4:$T$172,3,0)</f>
        <v>#N/A</v>
      </c>
      <c r="P426" s="11" t="s">
        <v>72</v>
      </c>
      <c r="Q426" s="24">
        <f t="shared" si="24"/>
        <v>94</v>
      </c>
      <c r="R426" s="24" t="e">
        <f>VLOOKUP(B426,ИНФО!$L$4:$T$140,6,0)</f>
        <v>#N/A</v>
      </c>
      <c r="S426" s="24" t="s">
        <v>260</v>
      </c>
      <c r="T426" s="13" t="s">
        <v>260</v>
      </c>
      <c r="U426" s="24" t="s">
        <v>260</v>
      </c>
      <c r="V426" s="26" t="s">
        <v>260</v>
      </c>
      <c r="W426" s="24" t="s">
        <v>260</v>
      </c>
      <c r="X426" s="24">
        <f t="shared" si="25"/>
        <v>0</v>
      </c>
      <c r="Y426" s="13" t="e">
        <f>VLOOKUP(J426,ИНФО!$Y$5:$AD$412,6,0)</f>
        <v>#N/A</v>
      </c>
      <c r="Z426" s="24" t="e">
        <f>VLOOKUP(J426,ИНФО!$Y$5:$AD$412,5,0)</f>
        <v>#N/A</v>
      </c>
      <c r="AA426" s="26">
        <f t="shared" si="26"/>
        <v>0</v>
      </c>
      <c r="AB426" s="24" t="e">
        <f>VLOOKUP(L426,ИНФО!$C$21:$D$24,2,0)</f>
        <v>#N/A</v>
      </c>
      <c r="AC426" s="19">
        <f t="shared" si="27"/>
        <v>0</v>
      </c>
      <c r="AD426" s="24" t="e">
        <f>VLOOKUP(N426,ИНФО!$C$26:$D$38,2,0)</f>
        <v>#N/A</v>
      </c>
      <c r="AE426" s="24" t="e">
        <f>VLOOKUP(B426,ИНФО!$L$4:$T$172,8,0)</f>
        <v>#N/A</v>
      </c>
      <c r="AF426" s="11" t="s">
        <v>74</v>
      </c>
      <c r="AG426" s="24" t="e">
        <f>VLOOKUP(J426,ИНФО!$Y$5:$AD$413,7,0)</f>
        <v>#N/A</v>
      </c>
    </row>
    <row r="427" spans="1:33" ht="15.75" customHeight="1" x14ac:dyDescent="0.25">
      <c r="A427" s="5">
        <v>95</v>
      </c>
      <c r="B427" s="6"/>
      <c r="C427" s="21"/>
      <c r="D427" s="8" t="s">
        <v>260</v>
      </c>
      <c r="E427" s="9"/>
      <c r="F427" s="17"/>
      <c r="G427" s="17"/>
      <c r="H427" s="17"/>
      <c r="I427" s="8" t="str">
        <f>IF(J427=0," ",VLOOKUP(J427,ИНФО!$Y$4:$AD$412,2,0))</f>
        <v xml:space="preserve"> </v>
      </c>
      <c r="J427" s="9"/>
      <c r="K427" s="17"/>
      <c r="L427" s="27"/>
      <c r="M427" s="28"/>
      <c r="N427" s="22"/>
      <c r="O427" s="23" t="e">
        <f>VLOOKUP(B427,ИНФО!$L$4:$T$172,3,0)</f>
        <v>#N/A</v>
      </c>
      <c r="P427" s="11" t="s">
        <v>72</v>
      </c>
      <c r="Q427" s="24">
        <f t="shared" si="24"/>
        <v>95</v>
      </c>
      <c r="R427" s="24" t="e">
        <f>VLOOKUP(B427,ИНФО!$L$4:$T$140,6,0)</f>
        <v>#N/A</v>
      </c>
      <c r="S427" s="24" t="s">
        <v>260</v>
      </c>
      <c r="T427" s="13" t="s">
        <v>260</v>
      </c>
      <c r="U427" s="24" t="s">
        <v>260</v>
      </c>
      <c r="V427" s="26" t="s">
        <v>260</v>
      </c>
      <c r="W427" s="24" t="s">
        <v>260</v>
      </c>
      <c r="X427" s="24">
        <f t="shared" si="25"/>
        <v>0</v>
      </c>
      <c r="Y427" s="13" t="e">
        <f>VLOOKUP(J427,ИНФО!$Y$5:$AD$412,6,0)</f>
        <v>#N/A</v>
      </c>
      <c r="Z427" s="24" t="e">
        <f>VLOOKUP(J427,ИНФО!$Y$5:$AD$412,5,0)</f>
        <v>#N/A</v>
      </c>
      <c r="AA427" s="26">
        <f t="shared" si="26"/>
        <v>0</v>
      </c>
      <c r="AB427" s="24" t="e">
        <f>VLOOKUP(L427,ИНФО!$C$21:$D$24,2,0)</f>
        <v>#N/A</v>
      </c>
      <c r="AC427" s="19">
        <f t="shared" si="27"/>
        <v>0</v>
      </c>
      <c r="AD427" s="24" t="e">
        <f>VLOOKUP(N427,ИНФО!$C$26:$D$38,2,0)</f>
        <v>#N/A</v>
      </c>
      <c r="AE427" s="24" t="e">
        <f>VLOOKUP(B427,ИНФО!$L$4:$T$172,8,0)</f>
        <v>#N/A</v>
      </c>
      <c r="AF427" s="11" t="s">
        <v>74</v>
      </c>
      <c r="AG427" s="24" t="e">
        <f>VLOOKUP(J427,ИНФО!$Y$5:$AD$413,7,0)</f>
        <v>#N/A</v>
      </c>
    </row>
    <row r="428" spans="1:33" ht="15.75" customHeight="1" x14ac:dyDescent="0.25">
      <c r="A428" s="5">
        <v>96</v>
      </c>
      <c r="B428" s="6"/>
      <c r="C428" s="21"/>
      <c r="D428" s="8" t="s">
        <v>260</v>
      </c>
      <c r="E428" s="9"/>
      <c r="F428" s="17"/>
      <c r="G428" s="17"/>
      <c r="H428" s="17"/>
      <c r="I428" s="8" t="str">
        <f>IF(J428=0," ",VLOOKUP(J428,ИНФО!$Y$4:$AD$412,2,0))</f>
        <v xml:space="preserve"> </v>
      </c>
      <c r="J428" s="9"/>
      <c r="K428" s="17"/>
      <c r="L428" s="27"/>
      <c r="M428" s="28"/>
      <c r="N428" s="22"/>
      <c r="O428" s="23" t="e">
        <f>VLOOKUP(B428,ИНФО!$L$4:$T$172,3,0)</f>
        <v>#N/A</v>
      </c>
      <c r="P428" s="11" t="s">
        <v>72</v>
      </c>
      <c r="Q428" s="24">
        <f t="shared" si="24"/>
        <v>96</v>
      </c>
      <c r="R428" s="24" t="e">
        <f>VLOOKUP(B428,ИНФО!$L$4:$T$140,6,0)</f>
        <v>#N/A</v>
      </c>
      <c r="S428" s="24" t="s">
        <v>260</v>
      </c>
      <c r="T428" s="13" t="s">
        <v>260</v>
      </c>
      <c r="U428" s="24" t="s">
        <v>260</v>
      </c>
      <c r="V428" s="26" t="s">
        <v>260</v>
      </c>
      <c r="W428" s="24" t="s">
        <v>260</v>
      </c>
      <c r="X428" s="24">
        <f t="shared" si="25"/>
        <v>0</v>
      </c>
      <c r="Y428" s="13" t="e">
        <f>VLOOKUP(J428,ИНФО!$Y$5:$AD$412,6,0)</f>
        <v>#N/A</v>
      </c>
      <c r="Z428" s="24" t="e">
        <f>VLOOKUP(J428,ИНФО!$Y$5:$AD$412,5,0)</f>
        <v>#N/A</v>
      </c>
      <c r="AA428" s="26">
        <f t="shared" si="26"/>
        <v>0</v>
      </c>
      <c r="AB428" s="24" t="e">
        <f>VLOOKUP(L428,ИНФО!$C$21:$D$24,2,0)</f>
        <v>#N/A</v>
      </c>
      <c r="AC428" s="19">
        <f t="shared" si="27"/>
        <v>0</v>
      </c>
      <c r="AD428" s="24" t="e">
        <f>VLOOKUP(N428,ИНФО!$C$26:$D$38,2,0)</f>
        <v>#N/A</v>
      </c>
      <c r="AE428" s="24" t="e">
        <f>VLOOKUP(B428,ИНФО!$L$4:$T$172,8,0)</f>
        <v>#N/A</v>
      </c>
      <c r="AF428" s="11" t="s">
        <v>74</v>
      </c>
      <c r="AG428" s="24" t="e">
        <f>VLOOKUP(J428,ИНФО!$Y$5:$AD$413,7,0)</f>
        <v>#N/A</v>
      </c>
    </row>
    <row r="429" spans="1:33" ht="15.75" customHeight="1" x14ac:dyDescent="0.25">
      <c r="A429" s="5">
        <v>97</v>
      </c>
      <c r="B429" s="6"/>
      <c r="C429" s="21"/>
      <c r="D429" s="8" t="s">
        <v>260</v>
      </c>
      <c r="E429" s="9"/>
      <c r="F429" s="17"/>
      <c r="G429" s="17"/>
      <c r="H429" s="17"/>
      <c r="I429" s="8" t="str">
        <f>IF(J429=0," ",VLOOKUP(J429,ИНФО!$Y$4:$AD$412,2,0))</f>
        <v xml:space="preserve"> </v>
      </c>
      <c r="J429" s="9"/>
      <c r="K429" s="17"/>
      <c r="L429" s="27"/>
      <c r="M429" s="28"/>
      <c r="N429" s="22"/>
      <c r="O429" s="23" t="e">
        <f>VLOOKUP(B429,ИНФО!$L$4:$T$172,3,0)</f>
        <v>#N/A</v>
      </c>
      <c r="P429" s="11" t="s">
        <v>72</v>
      </c>
      <c r="Q429" s="24">
        <f t="shared" si="24"/>
        <v>97</v>
      </c>
      <c r="R429" s="24" t="e">
        <f>VLOOKUP(B429,ИНФО!$L$4:$T$140,6,0)</f>
        <v>#N/A</v>
      </c>
      <c r="S429" s="24" t="s">
        <v>260</v>
      </c>
      <c r="T429" s="13" t="s">
        <v>260</v>
      </c>
      <c r="U429" s="24" t="s">
        <v>260</v>
      </c>
      <c r="V429" s="26" t="s">
        <v>260</v>
      </c>
      <c r="W429" s="24" t="s">
        <v>260</v>
      </c>
      <c r="X429" s="24">
        <f t="shared" si="25"/>
        <v>0</v>
      </c>
      <c r="Y429" s="13" t="e">
        <f>VLOOKUP(J429,ИНФО!$Y$5:$AD$412,6,0)</f>
        <v>#N/A</v>
      </c>
      <c r="Z429" s="24" t="e">
        <f>VLOOKUP(J429,ИНФО!$Y$5:$AD$412,5,0)</f>
        <v>#N/A</v>
      </c>
      <c r="AA429" s="26">
        <f t="shared" si="26"/>
        <v>0</v>
      </c>
      <c r="AB429" s="24" t="e">
        <f>VLOOKUP(L429,ИНФО!$C$21:$D$24,2,0)</f>
        <v>#N/A</v>
      </c>
      <c r="AC429" s="19">
        <f t="shared" si="27"/>
        <v>0</v>
      </c>
      <c r="AD429" s="24" t="e">
        <f>VLOOKUP(N429,ИНФО!$C$26:$D$38,2,0)</f>
        <v>#N/A</v>
      </c>
      <c r="AE429" s="24" t="e">
        <f>VLOOKUP(B429,ИНФО!$L$4:$T$172,8,0)</f>
        <v>#N/A</v>
      </c>
      <c r="AF429" s="11" t="s">
        <v>74</v>
      </c>
      <c r="AG429" s="24" t="e">
        <f>VLOOKUP(J429,ИНФО!$Y$5:$AD$413,7,0)</f>
        <v>#N/A</v>
      </c>
    </row>
    <row r="430" spans="1:33" ht="15.75" customHeight="1" x14ac:dyDescent="0.25">
      <c r="A430" s="5">
        <v>98</v>
      </c>
      <c r="B430" s="6"/>
      <c r="C430" s="21"/>
      <c r="D430" s="8" t="s">
        <v>260</v>
      </c>
      <c r="E430" s="9"/>
      <c r="F430" s="17"/>
      <c r="G430" s="17"/>
      <c r="H430" s="17"/>
      <c r="I430" s="8" t="str">
        <f>IF(J430=0," ",VLOOKUP(J430,ИНФО!$Y$4:$AD$412,2,0))</f>
        <v xml:space="preserve"> </v>
      </c>
      <c r="J430" s="9"/>
      <c r="K430" s="17"/>
      <c r="L430" s="27"/>
      <c r="M430" s="28"/>
      <c r="N430" s="22"/>
      <c r="O430" s="23" t="e">
        <f>VLOOKUP(B430,ИНФО!$L$4:$T$172,3,0)</f>
        <v>#N/A</v>
      </c>
      <c r="P430" s="11" t="s">
        <v>72</v>
      </c>
      <c r="Q430" s="24">
        <f t="shared" si="24"/>
        <v>98</v>
      </c>
      <c r="R430" s="24" t="e">
        <f>VLOOKUP(B430,ИНФО!$L$4:$T$140,6,0)</f>
        <v>#N/A</v>
      </c>
      <c r="S430" s="24" t="s">
        <v>260</v>
      </c>
      <c r="T430" s="13" t="s">
        <v>260</v>
      </c>
      <c r="U430" s="24" t="s">
        <v>260</v>
      </c>
      <c r="V430" s="26" t="s">
        <v>260</v>
      </c>
      <c r="W430" s="24" t="s">
        <v>260</v>
      </c>
      <c r="X430" s="24">
        <f t="shared" si="25"/>
        <v>0</v>
      </c>
      <c r="Y430" s="13" t="e">
        <f>VLOOKUP(J430,ИНФО!$Y$5:$AD$412,6,0)</f>
        <v>#N/A</v>
      </c>
      <c r="Z430" s="24" t="e">
        <f>VLOOKUP(J430,ИНФО!$Y$5:$AD$412,5,0)</f>
        <v>#N/A</v>
      </c>
      <c r="AA430" s="26">
        <f t="shared" si="26"/>
        <v>0</v>
      </c>
      <c r="AB430" s="24" t="e">
        <f>VLOOKUP(L430,ИНФО!$C$21:$D$24,2,0)</f>
        <v>#N/A</v>
      </c>
      <c r="AC430" s="19">
        <f t="shared" si="27"/>
        <v>0</v>
      </c>
      <c r="AD430" s="24" t="e">
        <f>VLOOKUP(N430,ИНФО!$C$26:$D$38,2,0)</f>
        <v>#N/A</v>
      </c>
      <c r="AE430" s="24" t="e">
        <f>VLOOKUP(B430,ИНФО!$L$4:$T$172,8,0)</f>
        <v>#N/A</v>
      </c>
      <c r="AF430" s="11" t="s">
        <v>74</v>
      </c>
      <c r="AG430" s="24" t="e">
        <f>VLOOKUP(J430,ИНФО!$Y$5:$AD$413,7,0)</f>
        <v>#N/A</v>
      </c>
    </row>
    <row r="431" spans="1:33" ht="15.75" customHeight="1" x14ac:dyDescent="0.25">
      <c r="A431" s="5">
        <v>99</v>
      </c>
      <c r="B431" s="6"/>
      <c r="C431" s="21"/>
      <c r="D431" s="8" t="s">
        <v>260</v>
      </c>
      <c r="E431" s="9"/>
      <c r="F431" s="17"/>
      <c r="G431" s="17"/>
      <c r="H431" s="17"/>
      <c r="I431" s="8" t="str">
        <f>IF(J431=0," ",VLOOKUP(J431,ИНФО!$Y$4:$AD$412,2,0))</f>
        <v xml:space="preserve"> </v>
      </c>
      <c r="J431" s="9"/>
      <c r="K431" s="17"/>
      <c r="L431" s="27"/>
      <c r="M431" s="28"/>
      <c r="N431" s="22"/>
      <c r="O431" s="23" t="e">
        <f>VLOOKUP(B431,ИНФО!$L$4:$T$172,3,0)</f>
        <v>#N/A</v>
      </c>
      <c r="P431" s="11" t="s">
        <v>72</v>
      </c>
      <c r="Q431" s="24">
        <f t="shared" si="24"/>
        <v>99</v>
      </c>
      <c r="R431" s="24" t="e">
        <f>VLOOKUP(B431,ИНФО!$L$4:$T$140,6,0)</f>
        <v>#N/A</v>
      </c>
      <c r="S431" s="24" t="s">
        <v>260</v>
      </c>
      <c r="T431" s="13" t="s">
        <v>260</v>
      </c>
      <c r="U431" s="24" t="s">
        <v>260</v>
      </c>
      <c r="V431" s="26" t="s">
        <v>260</v>
      </c>
      <c r="W431" s="24" t="s">
        <v>260</v>
      </c>
      <c r="X431" s="24">
        <f t="shared" si="25"/>
        <v>0</v>
      </c>
      <c r="Y431" s="13" t="e">
        <f>VLOOKUP(J431,ИНФО!$Y$5:$AD$412,6,0)</f>
        <v>#N/A</v>
      </c>
      <c r="Z431" s="24" t="e">
        <f>VLOOKUP(J431,ИНФО!$Y$5:$AD$412,5,0)</f>
        <v>#N/A</v>
      </c>
      <c r="AA431" s="26">
        <f t="shared" si="26"/>
        <v>0</v>
      </c>
      <c r="AB431" s="24" t="e">
        <f>VLOOKUP(L431,ИНФО!$C$21:$D$24,2,0)</f>
        <v>#N/A</v>
      </c>
      <c r="AC431" s="19">
        <f t="shared" si="27"/>
        <v>0</v>
      </c>
      <c r="AD431" s="24" t="e">
        <f>VLOOKUP(N431,ИНФО!$C$26:$D$38,2,0)</f>
        <v>#N/A</v>
      </c>
      <c r="AE431" s="24" t="e">
        <f>VLOOKUP(B431,ИНФО!$L$4:$T$172,8,0)</f>
        <v>#N/A</v>
      </c>
      <c r="AF431" s="11" t="s">
        <v>74</v>
      </c>
      <c r="AG431" s="24" t="e">
        <f>VLOOKUP(J431,ИНФО!$Y$5:$AD$413,7,0)</f>
        <v>#N/A</v>
      </c>
    </row>
    <row r="432" spans="1:33" ht="15.75" customHeight="1" x14ac:dyDescent="0.25">
      <c r="A432" s="5">
        <v>100</v>
      </c>
      <c r="B432" s="6"/>
      <c r="C432" s="21"/>
      <c r="D432" s="8" t="s">
        <v>260</v>
      </c>
      <c r="E432" s="9"/>
      <c r="F432" s="17"/>
      <c r="G432" s="17"/>
      <c r="H432" s="17"/>
      <c r="I432" s="8" t="str">
        <f>IF(J432=0," ",VLOOKUP(J432,ИНФО!$Y$4:$AD$412,2,0))</f>
        <v xml:space="preserve"> </v>
      </c>
      <c r="J432" s="9"/>
      <c r="K432" s="17"/>
      <c r="L432" s="27"/>
      <c r="M432" s="28"/>
      <c r="N432" s="22"/>
      <c r="O432" s="23" t="e">
        <f>VLOOKUP(B432,ИНФО!$L$4:$T$172,3,0)</f>
        <v>#N/A</v>
      </c>
      <c r="P432" s="11" t="s">
        <v>72</v>
      </c>
      <c r="Q432" s="24">
        <f t="shared" si="24"/>
        <v>100</v>
      </c>
      <c r="R432" s="24" t="e">
        <f>VLOOKUP(B432,ИНФО!$L$4:$T$140,6,0)</f>
        <v>#N/A</v>
      </c>
      <c r="S432" s="24" t="s">
        <v>260</v>
      </c>
      <c r="T432" s="13" t="s">
        <v>260</v>
      </c>
      <c r="U432" s="24" t="s">
        <v>260</v>
      </c>
      <c r="V432" s="26" t="s">
        <v>260</v>
      </c>
      <c r="W432" s="24" t="s">
        <v>260</v>
      </c>
      <c r="X432" s="24">
        <f t="shared" si="25"/>
        <v>0</v>
      </c>
      <c r="Y432" s="13" t="e">
        <f>VLOOKUP(J432,ИНФО!$Y$5:$AD$412,6,0)</f>
        <v>#N/A</v>
      </c>
      <c r="Z432" s="24" t="e">
        <f>VLOOKUP(J432,ИНФО!$Y$5:$AD$412,5,0)</f>
        <v>#N/A</v>
      </c>
      <c r="AA432" s="26">
        <f t="shared" si="26"/>
        <v>0</v>
      </c>
      <c r="AB432" s="24" t="e">
        <f>VLOOKUP(L432,ИНФО!$C$21:$D$24,2,0)</f>
        <v>#N/A</v>
      </c>
      <c r="AC432" s="19">
        <f t="shared" si="27"/>
        <v>0</v>
      </c>
      <c r="AD432" s="24" t="e">
        <f>VLOOKUP(N432,ИНФО!$C$26:$D$38,2,0)</f>
        <v>#N/A</v>
      </c>
      <c r="AE432" s="24" t="e">
        <f>VLOOKUP(B432,ИНФО!$L$4:$T$172,8,0)</f>
        <v>#N/A</v>
      </c>
      <c r="AF432" s="11" t="s">
        <v>74</v>
      </c>
      <c r="AG432" s="24" t="e">
        <f>VLOOKUP(J432,ИНФО!$Y$5:$AD$413,7,0)</f>
        <v>#N/A</v>
      </c>
    </row>
    <row r="433" spans="1:33" ht="15.75" customHeight="1" x14ac:dyDescent="0.25">
      <c r="A433" s="5">
        <v>101</v>
      </c>
      <c r="B433" s="6"/>
      <c r="C433" s="21"/>
      <c r="D433" s="8" t="s">
        <v>260</v>
      </c>
      <c r="E433" s="9"/>
      <c r="F433" s="17"/>
      <c r="G433" s="17"/>
      <c r="H433" s="17"/>
      <c r="I433" s="8" t="str">
        <f>IF(J433=0," ",VLOOKUP(J433,ИНФО!$Y$4:$AD$412,2,0))</f>
        <v xml:space="preserve"> </v>
      </c>
      <c r="J433" s="9"/>
      <c r="K433" s="17"/>
      <c r="L433" s="27"/>
      <c r="M433" s="28"/>
      <c r="N433" s="22"/>
      <c r="O433" s="23" t="e">
        <f>VLOOKUP(B433,ИНФО!$L$4:$T$172,3,0)</f>
        <v>#N/A</v>
      </c>
      <c r="P433" s="11" t="s">
        <v>72</v>
      </c>
      <c r="Q433" s="24">
        <f t="shared" si="24"/>
        <v>101</v>
      </c>
      <c r="R433" s="24" t="e">
        <f>VLOOKUP(B433,ИНФО!$L$4:$T$140,6,0)</f>
        <v>#N/A</v>
      </c>
      <c r="S433" s="24" t="s">
        <v>260</v>
      </c>
      <c r="T433" s="13" t="s">
        <v>260</v>
      </c>
      <c r="U433" s="24" t="s">
        <v>260</v>
      </c>
      <c r="V433" s="26" t="s">
        <v>260</v>
      </c>
      <c r="W433" s="24" t="s">
        <v>260</v>
      </c>
      <c r="X433" s="24">
        <f t="shared" si="25"/>
        <v>0</v>
      </c>
      <c r="Y433" s="13" t="e">
        <f>VLOOKUP(J433,ИНФО!$Y$5:$AD$412,6,0)</f>
        <v>#N/A</v>
      </c>
      <c r="Z433" s="24" t="e">
        <f>VLOOKUP(J433,ИНФО!$Y$5:$AD$412,5,0)</f>
        <v>#N/A</v>
      </c>
      <c r="AA433" s="26">
        <f t="shared" si="26"/>
        <v>0</v>
      </c>
      <c r="AB433" s="24" t="e">
        <f>VLOOKUP(L433,ИНФО!$C$21:$D$24,2,0)</f>
        <v>#N/A</v>
      </c>
      <c r="AC433" s="19">
        <f t="shared" si="27"/>
        <v>0</v>
      </c>
      <c r="AD433" s="24" t="e">
        <f>VLOOKUP(N433,ИНФО!$C$26:$D$38,2,0)</f>
        <v>#N/A</v>
      </c>
      <c r="AE433" s="24" t="e">
        <f>VLOOKUP(B433,ИНФО!$L$4:$T$172,8,0)</f>
        <v>#N/A</v>
      </c>
      <c r="AF433" s="11" t="s">
        <v>74</v>
      </c>
      <c r="AG433" s="24" t="e">
        <f>VLOOKUP(J433,ИНФО!$Y$5:$AD$413,7,0)</f>
        <v>#N/A</v>
      </c>
    </row>
    <row r="434" spans="1:33" ht="15.75" customHeight="1" x14ac:dyDescent="0.25">
      <c r="A434" s="5">
        <v>102</v>
      </c>
      <c r="B434" s="6"/>
      <c r="C434" s="21"/>
      <c r="D434" s="8" t="s">
        <v>260</v>
      </c>
      <c r="E434" s="9"/>
      <c r="F434" s="17"/>
      <c r="G434" s="17"/>
      <c r="H434" s="17"/>
      <c r="I434" s="8" t="str">
        <f>IF(J434=0," ",VLOOKUP(J434,ИНФО!$Y$4:$AD$412,2,0))</f>
        <v xml:space="preserve"> </v>
      </c>
      <c r="J434" s="9"/>
      <c r="K434" s="17"/>
      <c r="L434" s="27"/>
      <c r="M434" s="28"/>
      <c r="N434" s="22"/>
      <c r="O434" s="23" t="e">
        <f>VLOOKUP(B434,ИНФО!$L$4:$T$172,3,0)</f>
        <v>#N/A</v>
      </c>
      <c r="P434" s="11" t="s">
        <v>72</v>
      </c>
      <c r="Q434" s="24">
        <f t="shared" si="24"/>
        <v>102</v>
      </c>
      <c r="R434" s="24" t="e">
        <f>VLOOKUP(B434,ИНФО!$L$4:$T$140,6,0)</f>
        <v>#N/A</v>
      </c>
      <c r="S434" s="24" t="s">
        <v>260</v>
      </c>
      <c r="T434" s="13" t="s">
        <v>260</v>
      </c>
      <c r="U434" s="24" t="s">
        <v>260</v>
      </c>
      <c r="V434" s="26" t="s">
        <v>260</v>
      </c>
      <c r="W434" s="24" t="s">
        <v>260</v>
      </c>
      <c r="X434" s="24">
        <f t="shared" si="25"/>
        <v>0</v>
      </c>
      <c r="Y434" s="13" t="e">
        <f>VLOOKUP(J434,ИНФО!$Y$5:$AD$412,6,0)</f>
        <v>#N/A</v>
      </c>
      <c r="Z434" s="24" t="e">
        <f>VLOOKUP(J434,ИНФО!$Y$5:$AD$412,5,0)</f>
        <v>#N/A</v>
      </c>
      <c r="AA434" s="26">
        <f t="shared" si="26"/>
        <v>0</v>
      </c>
      <c r="AB434" s="24" t="e">
        <f>VLOOKUP(L434,ИНФО!$C$21:$D$24,2,0)</f>
        <v>#N/A</v>
      </c>
      <c r="AC434" s="19">
        <f t="shared" si="27"/>
        <v>0</v>
      </c>
      <c r="AD434" s="24" t="e">
        <f>VLOOKUP(N434,ИНФО!$C$26:$D$38,2,0)</f>
        <v>#N/A</v>
      </c>
      <c r="AE434" s="24" t="e">
        <f>VLOOKUP(B434,ИНФО!$L$4:$T$172,8,0)</f>
        <v>#N/A</v>
      </c>
      <c r="AF434" s="11" t="s">
        <v>74</v>
      </c>
      <c r="AG434" s="24" t="e">
        <f>VLOOKUP(J434,ИНФО!$Y$5:$AD$413,7,0)</f>
        <v>#N/A</v>
      </c>
    </row>
    <row r="435" spans="1:33" ht="15.75" customHeight="1" x14ac:dyDescent="0.25">
      <c r="A435" s="5">
        <v>103</v>
      </c>
      <c r="B435" s="6"/>
      <c r="C435" s="21"/>
      <c r="D435" s="8" t="s">
        <v>260</v>
      </c>
      <c r="E435" s="9"/>
      <c r="F435" s="17"/>
      <c r="G435" s="17"/>
      <c r="H435" s="17"/>
      <c r="I435" s="8" t="str">
        <f>IF(J435=0," ",VLOOKUP(J435,ИНФО!$Y$4:$AD$412,2,0))</f>
        <v xml:space="preserve"> </v>
      </c>
      <c r="J435" s="9"/>
      <c r="K435" s="17"/>
      <c r="L435" s="27"/>
      <c r="M435" s="28"/>
      <c r="N435" s="22"/>
      <c r="O435" s="23" t="e">
        <f>VLOOKUP(B435,ИНФО!$L$4:$T$172,3,0)</f>
        <v>#N/A</v>
      </c>
      <c r="P435" s="11" t="s">
        <v>72</v>
      </c>
      <c r="Q435" s="24">
        <f t="shared" si="24"/>
        <v>103</v>
      </c>
      <c r="R435" s="24" t="e">
        <f>VLOOKUP(B435,ИНФО!$L$4:$T$140,6,0)</f>
        <v>#N/A</v>
      </c>
      <c r="S435" s="24" t="s">
        <v>260</v>
      </c>
      <c r="T435" s="13" t="s">
        <v>260</v>
      </c>
      <c r="U435" s="24" t="s">
        <v>260</v>
      </c>
      <c r="V435" s="26" t="s">
        <v>260</v>
      </c>
      <c r="W435" s="24" t="s">
        <v>260</v>
      </c>
      <c r="X435" s="24">
        <f t="shared" si="25"/>
        <v>0</v>
      </c>
      <c r="Y435" s="13" t="e">
        <f>VLOOKUP(J435,ИНФО!$Y$5:$AD$412,6,0)</f>
        <v>#N/A</v>
      </c>
      <c r="Z435" s="24" t="e">
        <f>VLOOKUP(J435,ИНФО!$Y$5:$AD$412,5,0)</f>
        <v>#N/A</v>
      </c>
      <c r="AA435" s="26">
        <f t="shared" si="26"/>
        <v>0</v>
      </c>
      <c r="AB435" s="24" t="e">
        <f>VLOOKUP(L435,ИНФО!$C$21:$D$24,2,0)</f>
        <v>#N/A</v>
      </c>
      <c r="AC435" s="19">
        <f t="shared" si="27"/>
        <v>0</v>
      </c>
      <c r="AD435" s="24" t="e">
        <f>VLOOKUP(N435,ИНФО!$C$26:$D$38,2,0)</f>
        <v>#N/A</v>
      </c>
      <c r="AE435" s="24" t="e">
        <f>VLOOKUP(B435,ИНФО!$L$4:$T$172,8,0)</f>
        <v>#N/A</v>
      </c>
      <c r="AF435" s="11" t="s">
        <v>74</v>
      </c>
      <c r="AG435" s="24" t="e">
        <f>VLOOKUP(J435,ИНФО!$Y$5:$AD$413,7,0)</f>
        <v>#N/A</v>
      </c>
    </row>
    <row r="436" spans="1:33" ht="15.75" customHeight="1" x14ac:dyDescent="0.25">
      <c r="A436" s="5">
        <v>104</v>
      </c>
      <c r="B436" s="6"/>
      <c r="C436" s="21"/>
      <c r="D436" s="8" t="s">
        <v>260</v>
      </c>
      <c r="E436" s="9"/>
      <c r="F436" s="17"/>
      <c r="G436" s="17"/>
      <c r="H436" s="17"/>
      <c r="I436" s="8" t="str">
        <f>IF(J436=0," ",VLOOKUP(J436,ИНФО!$Y$4:$AD$412,2,0))</f>
        <v xml:space="preserve"> </v>
      </c>
      <c r="J436" s="9"/>
      <c r="K436" s="17"/>
      <c r="L436" s="27"/>
      <c r="M436" s="28"/>
      <c r="N436" s="22"/>
      <c r="O436" s="23" t="e">
        <f>VLOOKUP(B436,ИНФО!$L$4:$T$172,3,0)</f>
        <v>#N/A</v>
      </c>
      <c r="P436" s="11" t="s">
        <v>72</v>
      </c>
      <c r="Q436" s="24">
        <f t="shared" si="24"/>
        <v>104</v>
      </c>
      <c r="R436" s="24" t="e">
        <f>VLOOKUP(B436,ИНФО!$L$4:$T$140,6,0)</f>
        <v>#N/A</v>
      </c>
      <c r="S436" s="24" t="s">
        <v>260</v>
      </c>
      <c r="T436" s="13" t="s">
        <v>260</v>
      </c>
      <c r="U436" s="24" t="s">
        <v>260</v>
      </c>
      <c r="V436" s="26" t="s">
        <v>260</v>
      </c>
      <c r="W436" s="24" t="s">
        <v>260</v>
      </c>
      <c r="X436" s="24">
        <f t="shared" si="25"/>
        <v>0</v>
      </c>
      <c r="Y436" s="13" t="e">
        <f>VLOOKUP(J436,ИНФО!$Y$5:$AD$412,6,0)</f>
        <v>#N/A</v>
      </c>
      <c r="Z436" s="24" t="e">
        <f>VLOOKUP(J436,ИНФО!$Y$5:$AD$412,5,0)</f>
        <v>#N/A</v>
      </c>
      <c r="AA436" s="26">
        <f t="shared" si="26"/>
        <v>0</v>
      </c>
      <c r="AB436" s="24" t="e">
        <f>VLOOKUP(L436,ИНФО!$C$21:$D$24,2,0)</f>
        <v>#N/A</v>
      </c>
      <c r="AC436" s="19">
        <f t="shared" si="27"/>
        <v>0</v>
      </c>
      <c r="AD436" s="24" t="e">
        <f>VLOOKUP(N436,ИНФО!$C$26:$D$38,2,0)</f>
        <v>#N/A</v>
      </c>
      <c r="AE436" s="24" t="e">
        <f>VLOOKUP(B436,ИНФО!$L$4:$T$172,8,0)</f>
        <v>#N/A</v>
      </c>
      <c r="AF436" s="11" t="s">
        <v>74</v>
      </c>
      <c r="AG436" s="24" t="e">
        <f>VLOOKUP(J436,ИНФО!$Y$5:$AD$413,7,0)</f>
        <v>#N/A</v>
      </c>
    </row>
    <row r="437" spans="1:33" ht="15.75" customHeight="1" x14ac:dyDescent="0.25">
      <c r="A437" s="5">
        <v>105</v>
      </c>
      <c r="B437" s="6"/>
      <c r="C437" s="21"/>
      <c r="D437" s="8" t="s">
        <v>260</v>
      </c>
      <c r="E437" s="9"/>
      <c r="F437" s="17"/>
      <c r="G437" s="17"/>
      <c r="H437" s="17"/>
      <c r="I437" s="8" t="str">
        <f>IF(J437=0," ",VLOOKUP(J437,ИНФО!$Y$4:$AD$412,2,0))</f>
        <v xml:space="preserve"> </v>
      </c>
      <c r="J437" s="9"/>
      <c r="K437" s="17"/>
      <c r="L437" s="27"/>
      <c r="M437" s="28"/>
      <c r="N437" s="22"/>
      <c r="O437" s="23" t="e">
        <f>VLOOKUP(B437,ИНФО!$L$4:$T$172,3,0)</f>
        <v>#N/A</v>
      </c>
      <c r="P437" s="11" t="s">
        <v>72</v>
      </c>
      <c r="Q437" s="24">
        <f t="shared" si="24"/>
        <v>105</v>
      </c>
      <c r="R437" s="24" t="e">
        <f>VLOOKUP(B437,ИНФО!$L$4:$T$140,6,0)</f>
        <v>#N/A</v>
      </c>
      <c r="S437" s="24" t="s">
        <v>260</v>
      </c>
      <c r="T437" s="13" t="s">
        <v>260</v>
      </c>
      <c r="U437" s="24" t="s">
        <v>260</v>
      </c>
      <c r="V437" s="26" t="s">
        <v>260</v>
      </c>
      <c r="W437" s="24" t="s">
        <v>260</v>
      </c>
      <c r="X437" s="24">
        <f t="shared" si="25"/>
        <v>0</v>
      </c>
      <c r="Y437" s="13" t="e">
        <f>VLOOKUP(J437,ИНФО!$Y$5:$AD$412,6,0)</f>
        <v>#N/A</v>
      </c>
      <c r="Z437" s="24" t="e">
        <f>VLOOKUP(J437,ИНФО!$Y$5:$AD$412,5,0)</f>
        <v>#N/A</v>
      </c>
      <c r="AA437" s="26">
        <f t="shared" si="26"/>
        <v>0</v>
      </c>
      <c r="AB437" s="24" t="e">
        <f>VLOOKUP(L437,ИНФО!$C$21:$D$24,2,0)</f>
        <v>#N/A</v>
      </c>
      <c r="AC437" s="19">
        <f t="shared" si="27"/>
        <v>0</v>
      </c>
      <c r="AD437" s="24" t="e">
        <f>VLOOKUP(N437,ИНФО!$C$26:$D$38,2,0)</f>
        <v>#N/A</v>
      </c>
      <c r="AE437" s="24" t="e">
        <f>VLOOKUP(B437,ИНФО!$L$4:$T$172,8,0)</f>
        <v>#N/A</v>
      </c>
      <c r="AF437" s="11" t="s">
        <v>74</v>
      </c>
      <c r="AG437" s="24" t="e">
        <f>VLOOKUP(J437,ИНФО!$Y$5:$AD$413,7,0)</f>
        <v>#N/A</v>
      </c>
    </row>
    <row r="438" spans="1:33" ht="15.75" customHeight="1" x14ac:dyDescent="0.25">
      <c r="A438" s="5">
        <v>106</v>
      </c>
      <c r="B438" s="6"/>
      <c r="C438" s="21"/>
      <c r="D438" s="8" t="s">
        <v>260</v>
      </c>
      <c r="E438" s="9"/>
      <c r="F438" s="17"/>
      <c r="G438" s="17"/>
      <c r="H438" s="17"/>
      <c r="I438" s="8" t="str">
        <f>IF(J438=0," ",VLOOKUP(J438,ИНФО!$Y$4:$AD$412,2,0))</f>
        <v xml:space="preserve"> </v>
      </c>
      <c r="J438" s="9"/>
      <c r="K438" s="17"/>
      <c r="L438" s="27"/>
      <c r="M438" s="28"/>
      <c r="N438" s="22"/>
      <c r="O438" s="23" t="e">
        <f>VLOOKUP(B438,ИНФО!$L$4:$T$172,3,0)</f>
        <v>#N/A</v>
      </c>
      <c r="P438" s="11" t="s">
        <v>72</v>
      </c>
      <c r="Q438" s="24">
        <f t="shared" si="24"/>
        <v>106</v>
      </c>
      <c r="R438" s="24" t="e">
        <f>VLOOKUP(B438,ИНФО!$L$4:$T$140,6,0)</f>
        <v>#N/A</v>
      </c>
      <c r="S438" s="24" t="s">
        <v>260</v>
      </c>
      <c r="T438" s="13" t="s">
        <v>260</v>
      </c>
      <c r="U438" s="24" t="s">
        <v>260</v>
      </c>
      <c r="V438" s="26" t="s">
        <v>260</v>
      </c>
      <c r="W438" s="24" t="s">
        <v>260</v>
      </c>
      <c r="X438" s="24">
        <f t="shared" si="25"/>
        <v>0</v>
      </c>
      <c r="Y438" s="13" t="e">
        <f>VLOOKUP(J438,ИНФО!$Y$5:$AD$412,6,0)</f>
        <v>#N/A</v>
      </c>
      <c r="Z438" s="24" t="e">
        <f>VLOOKUP(J438,ИНФО!$Y$5:$AD$412,5,0)</f>
        <v>#N/A</v>
      </c>
      <c r="AA438" s="26">
        <f t="shared" si="26"/>
        <v>0</v>
      </c>
      <c r="AB438" s="24" t="e">
        <f>VLOOKUP(L438,ИНФО!$C$21:$D$24,2,0)</f>
        <v>#N/A</v>
      </c>
      <c r="AC438" s="19">
        <f t="shared" si="27"/>
        <v>0</v>
      </c>
      <c r="AD438" s="24" t="e">
        <f>VLOOKUP(N438,ИНФО!$C$26:$D$38,2,0)</f>
        <v>#N/A</v>
      </c>
      <c r="AE438" s="24" t="e">
        <f>VLOOKUP(B438,ИНФО!$L$4:$T$172,8,0)</f>
        <v>#N/A</v>
      </c>
      <c r="AF438" s="11" t="s">
        <v>74</v>
      </c>
      <c r="AG438" s="24" t="e">
        <f>VLOOKUP(J438,ИНФО!$Y$5:$AD$413,7,0)</f>
        <v>#N/A</v>
      </c>
    </row>
    <row r="439" spans="1:33" ht="15.75" customHeight="1" x14ac:dyDescent="0.25">
      <c r="A439" s="5">
        <v>107</v>
      </c>
      <c r="B439" s="6"/>
      <c r="C439" s="21"/>
      <c r="D439" s="8" t="s">
        <v>260</v>
      </c>
      <c r="E439" s="9"/>
      <c r="F439" s="17"/>
      <c r="G439" s="17"/>
      <c r="H439" s="17"/>
      <c r="I439" s="8" t="str">
        <f>IF(J439=0," ",VLOOKUP(J439,ИНФО!$Y$4:$AD$412,2,0))</f>
        <v xml:space="preserve"> </v>
      </c>
      <c r="J439" s="9"/>
      <c r="K439" s="17"/>
      <c r="L439" s="27"/>
      <c r="M439" s="28"/>
      <c r="N439" s="22"/>
      <c r="O439" s="23" t="e">
        <f>VLOOKUP(B439,ИНФО!$L$4:$T$172,3,0)</f>
        <v>#N/A</v>
      </c>
      <c r="P439" s="11" t="s">
        <v>72</v>
      </c>
      <c r="Q439" s="24">
        <f t="shared" si="24"/>
        <v>107</v>
      </c>
      <c r="R439" s="24" t="e">
        <f>VLOOKUP(B439,ИНФО!$L$4:$T$140,6,0)</f>
        <v>#N/A</v>
      </c>
      <c r="S439" s="24" t="s">
        <v>260</v>
      </c>
      <c r="T439" s="13" t="s">
        <v>260</v>
      </c>
      <c r="U439" s="24" t="s">
        <v>260</v>
      </c>
      <c r="V439" s="26" t="s">
        <v>260</v>
      </c>
      <c r="W439" s="24" t="s">
        <v>260</v>
      </c>
      <c r="X439" s="24">
        <f t="shared" si="25"/>
        <v>0</v>
      </c>
      <c r="Y439" s="13" t="e">
        <f>VLOOKUP(J439,ИНФО!$Y$5:$AD$412,6,0)</f>
        <v>#N/A</v>
      </c>
      <c r="Z439" s="24" t="e">
        <f>VLOOKUP(J439,ИНФО!$Y$5:$AD$412,5,0)</f>
        <v>#N/A</v>
      </c>
      <c r="AA439" s="26">
        <f t="shared" si="26"/>
        <v>0</v>
      </c>
      <c r="AB439" s="24" t="e">
        <f>VLOOKUP(L439,ИНФО!$C$21:$D$24,2,0)</f>
        <v>#N/A</v>
      </c>
      <c r="AC439" s="19">
        <f t="shared" si="27"/>
        <v>0</v>
      </c>
      <c r="AD439" s="24" t="e">
        <f>VLOOKUP(N439,ИНФО!$C$26:$D$38,2,0)</f>
        <v>#N/A</v>
      </c>
      <c r="AE439" s="24" t="e">
        <f>VLOOKUP(B439,ИНФО!$L$4:$T$172,8,0)</f>
        <v>#N/A</v>
      </c>
      <c r="AF439" s="11" t="s">
        <v>74</v>
      </c>
      <c r="AG439" s="24" t="e">
        <f>VLOOKUP(J439,ИНФО!$Y$5:$AD$413,7,0)</f>
        <v>#N/A</v>
      </c>
    </row>
    <row r="440" spans="1:33" ht="15.75" customHeight="1" x14ac:dyDescent="0.25">
      <c r="A440" s="5">
        <v>108</v>
      </c>
      <c r="B440" s="6"/>
      <c r="C440" s="21"/>
      <c r="D440" s="8" t="s">
        <v>260</v>
      </c>
      <c r="E440" s="9"/>
      <c r="F440" s="17"/>
      <c r="G440" s="17"/>
      <c r="H440" s="17"/>
      <c r="I440" s="8" t="str">
        <f>IF(J440=0," ",VLOOKUP(J440,ИНФО!$Y$4:$AD$412,2,0))</f>
        <v xml:space="preserve"> </v>
      </c>
      <c r="J440" s="9"/>
      <c r="K440" s="17"/>
      <c r="L440" s="27"/>
      <c r="M440" s="28"/>
      <c r="N440" s="22"/>
      <c r="O440" s="23" t="e">
        <f>VLOOKUP(B440,ИНФО!$L$4:$T$172,3,0)</f>
        <v>#N/A</v>
      </c>
      <c r="P440" s="11" t="s">
        <v>72</v>
      </c>
      <c r="Q440" s="24">
        <f t="shared" si="24"/>
        <v>108</v>
      </c>
      <c r="R440" s="24" t="e">
        <f>VLOOKUP(B440,ИНФО!$L$4:$T$140,6,0)</f>
        <v>#N/A</v>
      </c>
      <c r="S440" s="24" t="s">
        <v>260</v>
      </c>
      <c r="T440" s="13" t="s">
        <v>260</v>
      </c>
      <c r="U440" s="24" t="s">
        <v>260</v>
      </c>
      <c r="V440" s="26" t="s">
        <v>260</v>
      </c>
      <c r="W440" s="24" t="s">
        <v>260</v>
      </c>
      <c r="X440" s="24">
        <f t="shared" si="25"/>
        <v>0</v>
      </c>
      <c r="Y440" s="13" t="e">
        <f>VLOOKUP(J440,ИНФО!$Y$5:$AD$412,6,0)</f>
        <v>#N/A</v>
      </c>
      <c r="Z440" s="24" t="e">
        <f>VLOOKUP(J440,ИНФО!$Y$5:$AD$412,5,0)</f>
        <v>#N/A</v>
      </c>
      <c r="AA440" s="26">
        <f t="shared" si="26"/>
        <v>0</v>
      </c>
      <c r="AB440" s="24" t="e">
        <f>VLOOKUP(L440,ИНФО!$C$21:$D$24,2,0)</f>
        <v>#N/A</v>
      </c>
      <c r="AC440" s="19">
        <f t="shared" si="27"/>
        <v>0</v>
      </c>
      <c r="AD440" s="24" t="e">
        <f>VLOOKUP(N440,ИНФО!$C$26:$D$38,2,0)</f>
        <v>#N/A</v>
      </c>
      <c r="AE440" s="24" t="e">
        <f>VLOOKUP(B440,ИНФО!$L$4:$T$172,8,0)</f>
        <v>#N/A</v>
      </c>
      <c r="AF440" s="11" t="s">
        <v>74</v>
      </c>
      <c r="AG440" s="24" t="e">
        <f>VLOOKUP(J440,ИНФО!$Y$5:$AD$413,7,0)</f>
        <v>#N/A</v>
      </c>
    </row>
    <row r="441" spans="1:33" ht="15.75" customHeight="1" x14ac:dyDescent="0.25">
      <c r="A441" s="5">
        <v>109</v>
      </c>
      <c r="B441" s="6"/>
      <c r="C441" s="21"/>
      <c r="D441" s="8" t="s">
        <v>260</v>
      </c>
      <c r="E441" s="9"/>
      <c r="F441" s="17"/>
      <c r="G441" s="17"/>
      <c r="H441" s="17"/>
      <c r="I441" s="8" t="str">
        <f>IF(J441=0," ",VLOOKUP(J441,ИНФО!$Y$4:$AD$412,2,0))</f>
        <v xml:space="preserve"> </v>
      </c>
      <c r="J441" s="9"/>
      <c r="K441" s="17"/>
      <c r="L441" s="27"/>
      <c r="M441" s="28"/>
      <c r="N441" s="22"/>
      <c r="O441" s="23" t="e">
        <f>VLOOKUP(B441,ИНФО!$L$4:$T$172,3,0)</f>
        <v>#N/A</v>
      </c>
      <c r="P441" s="11" t="s">
        <v>72</v>
      </c>
      <c r="Q441" s="24">
        <f t="shared" si="24"/>
        <v>109</v>
      </c>
      <c r="R441" s="24" t="e">
        <f>VLOOKUP(B441,ИНФО!$L$4:$T$140,6,0)</f>
        <v>#N/A</v>
      </c>
      <c r="S441" s="24" t="s">
        <v>260</v>
      </c>
      <c r="T441" s="13" t="s">
        <v>260</v>
      </c>
      <c r="U441" s="24" t="s">
        <v>260</v>
      </c>
      <c r="V441" s="26" t="s">
        <v>260</v>
      </c>
      <c r="W441" s="24" t="s">
        <v>260</v>
      </c>
      <c r="X441" s="24">
        <f t="shared" si="25"/>
        <v>0</v>
      </c>
      <c r="Y441" s="13" t="e">
        <f>VLOOKUP(J441,ИНФО!$Y$5:$AD$412,6,0)</f>
        <v>#N/A</v>
      </c>
      <c r="Z441" s="24" t="e">
        <f>VLOOKUP(J441,ИНФО!$Y$5:$AD$412,5,0)</f>
        <v>#N/A</v>
      </c>
      <c r="AA441" s="26">
        <f t="shared" si="26"/>
        <v>0</v>
      </c>
      <c r="AB441" s="24" t="e">
        <f>VLOOKUP(L441,ИНФО!$C$21:$D$24,2,0)</f>
        <v>#N/A</v>
      </c>
      <c r="AC441" s="19">
        <f t="shared" si="27"/>
        <v>0</v>
      </c>
      <c r="AD441" s="24" t="e">
        <f>VLOOKUP(N441,ИНФО!$C$26:$D$38,2,0)</f>
        <v>#N/A</v>
      </c>
      <c r="AE441" s="24" t="e">
        <f>VLOOKUP(B441,ИНФО!$L$4:$T$172,8,0)</f>
        <v>#N/A</v>
      </c>
      <c r="AF441" s="11" t="s">
        <v>74</v>
      </c>
      <c r="AG441" s="24" t="e">
        <f>VLOOKUP(J441,ИНФО!$Y$5:$AD$413,7,0)</f>
        <v>#N/A</v>
      </c>
    </row>
    <row r="442" spans="1:33" ht="15.75" customHeight="1" x14ac:dyDescent="0.25">
      <c r="A442" s="5">
        <v>110</v>
      </c>
      <c r="B442" s="6"/>
      <c r="C442" s="21"/>
      <c r="D442" s="8" t="s">
        <v>260</v>
      </c>
      <c r="E442" s="9"/>
      <c r="F442" s="17"/>
      <c r="G442" s="17"/>
      <c r="H442" s="17"/>
      <c r="I442" s="8" t="str">
        <f>IF(J442=0," ",VLOOKUP(J442,ИНФО!$Y$4:$AD$412,2,0))</f>
        <v xml:space="preserve"> </v>
      </c>
      <c r="J442" s="9"/>
      <c r="K442" s="17"/>
      <c r="L442" s="27"/>
      <c r="M442" s="28"/>
      <c r="N442" s="22"/>
      <c r="O442" s="23" t="e">
        <f>VLOOKUP(B442,ИНФО!$L$4:$T$172,3,0)</f>
        <v>#N/A</v>
      </c>
      <c r="P442" s="11" t="s">
        <v>72</v>
      </c>
      <c r="Q442" s="24">
        <f t="shared" si="24"/>
        <v>110</v>
      </c>
      <c r="R442" s="24" t="e">
        <f>VLOOKUP(B442,ИНФО!$L$4:$T$140,6,0)</f>
        <v>#N/A</v>
      </c>
      <c r="S442" s="24" t="s">
        <v>260</v>
      </c>
      <c r="T442" s="13" t="s">
        <v>260</v>
      </c>
      <c r="U442" s="24" t="s">
        <v>260</v>
      </c>
      <c r="V442" s="26" t="s">
        <v>260</v>
      </c>
      <c r="W442" s="24" t="s">
        <v>260</v>
      </c>
      <c r="X442" s="24">
        <f t="shared" si="25"/>
        <v>0</v>
      </c>
      <c r="Y442" s="13" t="e">
        <f>VLOOKUP(J442,ИНФО!$Y$5:$AD$412,6,0)</f>
        <v>#N/A</v>
      </c>
      <c r="Z442" s="24" t="e">
        <f>VLOOKUP(J442,ИНФО!$Y$5:$AD$412,5,0)</f>
        <v>#N/A</v>
      </c>
      <c r="AA442" s="26">
        <f t="shared" si="26"/>
        <v>0</v>
      </c>
      <c r="AB442" s="24" t="e">
        <f>VLOOKUP(L442,ИНФО!$C$21:$D$24,2,0)</f>
        <v>#N/A</v>
      </c>
      <c r="AC442" s="19">
        <f t="shared" si="27"/>
        <v>0</v>
      </c>
      <c r="AD442" s="24" t="e">
        <f>VLOOKUP(N442,ИНФО!$C$26:$D$38,2,0)</f>
        <v>#N/A</v>
      </c>
      <c r="AE442" s="24" t="e">
        <f>VLOOKUP(B442,ИНФО!$L$4:$T$172,8,0)</f>
        <v>#N/A</v>
      </c>
      <c r="AF442" s="11" t="s">
        <v>74</v>
      </c>
      <c r="AG442" s="24" t="e">
        <f>VLOOKUP(J442,ИНФО!$Y$5:$AD$413,7,0)</f>
        <v>#N/A</v>
      </c>
    </row>
    <row r="443" spans="1:33" ht="15.75" customHeight="1" x14ac:dyDescent="0.25">
      <c r="A443" s="5">
        <v>111</v>
      </c>
      <c r="B443" s="6"/>
      <c r="C443" s="21"/>
      <c r="D443" s="8" t="s">
        <v>260</v>
      </c>
      <c r="E443" s="9"/>
      <c r="F443" s="17"/>
      <c r="G443" s="17"/>
      <c r="H443" s="17"/>
      <c r="I443" s="8" t="str">
        <f>IF(J443=0," ",VLOOKUP(J443,ИНФО!$Y$4:$AD$412,2,0))</f>
        <v xml:space="preserve"> </v>
      </c>
      <c r="J443" s="9"/>
      <c r="K443" s="17"/>
      <c r="L443" s="27"/>
      <c r="M443" s="28"/>
      <c r="N443" s="22"/>
      <c r="O443" s="23" t="e">
        <f>VLOOKUP(B443,ИНФО!$L$4:$T$172,3,0)</f>
        <v>#N/A</v>
      </c>
      <c r="P443" s="11" t="s">
        <v>72</v>
      </c>
      <c r="Q443" s="24">
        <f t="shared" si="24"/>
        <v>111</v>
      </c>
      <c r="R443" s="24" t="e">
        <f>VLOOKUP(B443,ИНФО!$L$4:$T$140,6,0)</f>
        <v>#N/A</v>
      </c>
      <c r="S443" s="24" t="s">
        <v>260</v>
      </c>
      <c r="T443" s="13" t="s">
        <v>260</v>
      </c>
      <c r="U443" s="24" t="s">
        <v>260</v>
      </c>
      <c r="V443" s="26" t="s">
        <v>260</v>
      </c>
      <c r="W443" s="24" t="s">
        <v>260</v>
      </c>
      <c r="X443" s="24">
        <f t="shared" si="25"/>
        <v>0</v>
      </c>
      <c r="Y443" s="13" t="e">
        <f>VLOOKUP(J443,ИНФО!$Y$5:$AD$412,6,0)</f>
        <v>#N/A</v>
      </c>
      <c r="Z443" s="24" t="e">
        <f>VLOOKUP(J443,ИНФО!$Y$5:$AD$412,5,0)</f>
        <v>#N/A</v>
      </c>
      <c r="AA443" s="26">
        <f t="shared" si="26"/>
        <v>0</v>
      </c>
      <c r="AB443" s="24" t="e">
        <f>VLOOKUP(L443,ИНФО!$C$21:$D$24,2,0)</f>
        <v>#N/A</v>
      </c>
      <c r="AC443" s="19">
        <f t="shared" si="27"/>
        <v>0</v>
      </c>
      <c r="AD443" s="24" t="e">
        <f>VLOOKUP(N443,ИНФО!$C$26:$D$38,2,0)</f>
        <v>#N/A</v>
      </c>
      <c r="AE443" s="24" t="e">
        <f>VLOOKUP(B443,ИНФО!$L$4:$T$172,8,0)</f>
        <v>#N/A</v>
      </c>
      <c r="AF443" s="11" t="s">
        <v>74</v>
      </c>
      <c r="AG443" s="24" t="e">
        <f>VLOOKUP(J443,ИНФО!$Y$5:$AD$413,7,0)</f>
        <v>#N/A</v>
      </c>
    </row>
    <row r="444" spans="1:33" ht="15.75" customHeight="1" x14ac:dyDescent="0.25">
      <c r="A444" s="5">
        <v>112</v>
      </c>
      <c r="B444" s="6"/>
      <c r="C444" s="21"/>
      <c r="D444" s="8" t="s">
        <v>260</v>
      </c>
      <c r="E444" s="9"/>
      <c r="F444" s="17"/>
      <c r="G444" s="17"/>
      <c r="H444" s="17"/>
      <c r="I444" s="8" t="str">
        <f>IF(J444=0," ",VLOOKUP(J444,ИНФО!$Y$4:$AD$412,2,0))</f>
        <v xml:space="preserve"> </v>
      </c>
      <c r="J444" s="9"/>
      <c r="K444" s="17"/>
      <c r="L444" s="27"/>
      <c r="M444" s="28"/>
      <c r="N444" s="22"/>
      <c r="O444" s="23" t="e">
        <f>VLOOKUP(B444,ИНФО!$L$4:$T$172,3,0)</f>
        <v>#N/A</v>
      </c>
      <c r="P444" s="11" t="s">
        <v>72</v>
      </c>
      <c r="Q444" s="24">
        <f t="shared" si="24"/>
        <v>112</v>
      </c>
      <c r="R444" s="24" t="e">
        <f>VLOOKUP(B444,ИНФО!$L$4:$T$140,6,0)</f>
        <v>#N/A</v>
      </c>
      <c r="S444" s="24" t="s">
        <v>260</v>
      </c>
      <c r="T444" s="13" t="s">
        <v>260</v>
      </c>
      <c r="U444" s="24" t="s">
        <v>260</v>
      </c>
      <c r="V444" s="26" t="s">
        <v>260</v>
      </c>
      <c r="W444" s="24" t="s">
        <v>260</v>
      </c>
      <c r="X444" s="24">
        <f t="shared" si="25"/>
        <v>0</v>
      </c>
      <c r="Y444" s="13" t="e">
        <f>VLOOKUP(J444,ИНФО!$Y$5:$AD$412,6,0)</f>
        <v>#N/A</v>
      </c>
      <c r="Z444" s="24" t="e">
        <f>VLOOKUP(J444,ИНФО!$Y$5:$AD$412,5,0)</f>
        <v>#N/A</v>
      </c>
      <c r="AA444" s="26">
        <f t="shared" si="26"/>
        <v>0</v>
      </c>
      <c r="AB444" s="24" t="e">
        <f>VLOOKUP(L444,ИНФО!$C$21:$D$24,2,0)</f>
        <v>#N/A</v>
      </c>
      <c r="AC444" s="19">
        <f t="shared" si="27"/>
        <v>0</v>
      </c>
      <c r="AD444" s="24" t="e">
        <f>VLOOKUP(N444,ИНФО!$C$26:$D$38,2,0)</f>
        <v>#N/A</v>
      </c>
      <c r="AE444" s="24" t="e">
        <f>VLOOKUP(B444,ИНФО!$L$4:$T$172,8,0)</f>
        <v>#N/A</v>
      </c>
      <c r="AF444" s="11" t="s">
        <v>74</v>
      </c>
      <c r="AG444" s="24" t="e">
        <f>VLOOKUP(J444,ИНФО!$Y$5:$AD$413,7,0)</f>
        <v>#N/A</v>
      </c>
    </row>
    <row r="445" spans="1:33" ht="15.75" customHeight="1" x14ac:dyDescent="0.25">
      <c r="A445" s="5">
        <v>113</v>
      </c>
      <c r="B445" s="6"/>
      <c r="C445" s="21"/>
      <c r="D445" s="8" t="s">
        <v>260</v>
      </c>
      <c r="E445" s="9"/>
      <c r="F445" s="17"/>
      <c r="G445" s="17"/>
      <c r="H445" s="17"/>
      <c r="I445" s="8" t="str">
        <f>IF(J445=0," ",VLOOKUP(J445,ИНФО!$Y$4:$AD$412,2,0))</f>
        <v xml:space="preserve"> </v>
      </c>
      <c r="J445" s="9"/>
      <c r="K445" s="17"/>
      <c r="L445" s="27"/>
      <c r="M445" s="28"/>
      <c r="N445" s="22"/>
      <c r="O445" s="23" t="e">
        <f>VLOOKUP(B445,ИНФО!$L$4:$T$172,3,0)</f>
        <v>#N/A</v>
      </c>
      <c r="P445" s="11" t="s">
        <v>72</v>
      </c>
      <c r="Q445" s="24">
        <f t="shared" si="24"/>
        <v>113</v>
      </c>
      <c r="R445" s="24" t="e">
        <f>VLOOKUP(B445,ИНФО!$L$4:$T$140,6,0)</f>
        <v>#N/A</v>
      </c>
      <c r="S445" s="24" t="s">
        <v>260</v>
      </c>
      <c r="T445" s="13" t="s">
        <v>260</v>
      </c>
      <c r="U445" s="24" t="s">
        <v>260</v>
      </c>
      <c r="V445" s="26" t="s">
        <v>260</v>
      </c>
      <c r="W445" s="24" t="s">
        <v>260</v>
      </c>
      <c r="X445" s="24">
        <f t="shared" si="25"/>
        <v>0</v>
      </c>
      <c r="Y445" s="13" t="e">
        <f>VLOOKUP(J445,ИНФО!$Y$5:$AD$412,6,0)</f>
        <v>#N/A</v>
      </c>
      <c r="Z445" s="24" t="e">
        <f>VLOOKUP(J445,ИНФО!$Y$5:$AD$412,5,0)</f>
        <v>#N/A</v>
      </c>
      <c r="AA445" s="26">
        <f t="shared" si="26"/>
        <v>0</v>
      </c>
      <c r="AB445" s="24" t="e">
        <f>VLOOKUP(L445,ИНФО!$C$21:$D$24,2,0)</f>
        <v>#N/A</v>
      </c>
      <c r="AC445" s="19">
        <f t="shared" si="27"/>
        <v>0</v>
      </c>
      <c r="AD445" s="24" t="e">
        <f>VLOOKUP(N445,ИНФО!$C$26:$D$38,2,0)</f>
        <v>#N/A</v>
      </c>
      <c r="AE445" s="24" t="e">
        <f>VLOOKUP(B445,ИНФО!$L$4:$T$172,8,0)</f>
        <v>#N/A</v>
      </c>
      <c r="AF445" s="11" t="s">
        <v>74</v>
      </c>
      <c r="AG445" s="24" t="e">
        <f>VLOOKUP(J445,ИНФО!$Y$5:$AD$413,7,0)</f>
        <v>#N/A</v>
      </c>
    </row>
    <row r="446" spans="1:33" ht="15.75" customHeight="1" x14ac:dyDescent="0.25">
      <c r="A446" s="5">
        <v>114</v>
      </c>
      <c r="B446" s="6"/>
      <c r="C446" s="21"/>
      <c r="D446" s="8" t="s">
        <v>260</v>
      </c>
      <c r="E446" s="9"/>
      <c r="F446" s="17"/>
      <c r="G446" s="17"/>
      <c r="H446" s="17"/>
      <c r="I446" s="8" t="str">
        <f>IF(J446=0," ",VLOOKUP(J446,ИНФО!$Y$4:$AD$412,2,0))</f>
        <v xml:space="preserve"> </v>
      </c>
      <c r="J446" s="9"/>
      <c r="K446" s="17"/>
      <c r="L446" s="27"/>
      <c r="M446" s="28"/>
      <c r="N446" s="22"/>
      <c r="O446" s="23" t="e">
        <f>VLOOKUP(B446,ИНФО!$L$4:$T$172,3,0)</f>
        <v>#N/A</v>
      </c>
      <c r="P446" s="11" t="s">
        <v>72</v>
      </c>
      <c r="Q446" s="24">
        <f t="shared" si="24"/>
        <v>114</v>
      </c>
      <c r="R446" s="24" t="e">
        <f>VLOOKUP(B446,ИНФО!$L$4:$T$140,6,0)</f>
        <v>#N/A</v>
      </c>
      <c r="S446" s="24" t="s">
        <v>260</v>
      </c>
      <c r="T446" s="13" t="s">
        <v>260</v>
      </c>
      <c r="U446" s="24" t="s">
        <v>260</v>
      </c>
      <c r="V446" s="26" t="s">
        <v>260</v>
      </c>
      <c r="W446" s="24" t="s">
        <v>260</v>
      </c>
      <c r="X446" s="24">
        <f t="shared" si="25"/>
        <v>0</v>
      </c>
      <c r="Y446" s="13" t="e">
        <f>VLOOKUP(J446,ИНФО!$Y$5:$AD$412,6,0)</f>
        <v>#N/A</v>
      </c>
      <c r="Z446" s="24" t="e">
        <f>VLOOKUP(J446,ИНФО!$Y$5:$AD$412,5,0)</f>
        <v>#N/A</v>
      </c>
      <c r="AA446" s="26">
        <f t="shared" si="26"/>
        <v>0</v>
      </c>
      <c r="AB446" s="24" t="e">
        <f>VLOOKUP(L446,ИНФО!$C$21:$D$24,2,0)</f>
        <v>#N/A</v>
      </c>
      <c r="AC446" s="19">
        <f t="shared" si="27"/>
        <v>0</v>
      </c>
      <c r="AD446" s="24" t="e">
        <f>VLOOKUP(N446,ИНФО!$C$26:$D$38,2,0)</f>
        <v>#N/A</v>
      </c>
      <c r="AE446" s="24" t="e">
        <f>VLOOKUP(B446,ИНФО!$L$4:$T$172,8,0)</f>
        <v>#N/A</v>
      </c>
      <c r="AF446" s="11" t="s">
        <v>74</v>
      </c>
      <c r="AG446" s="24" t="e">
        <f>VLOOKUP(J446,ИНФО!$Y$5:$AD$413,7,0)</f>
        <v>#N/A</v>
      </c>
    </row>
    <row r="447" spans="1:33" ht="15.75" customHeight="1" x14ac:dyDescent="0.25">
      <c r="A447" s="5">
        <v>115</v>
      </c>
      <c r="B447" s="6"/>
      <c r="C447" s="21"/>
      <c r="D447" s="8" t="s">
        <v>260</v>
      </c>
      <c r="E447" s="9"/>
      <c r="F447" s="17"/>
      <c r="G447" s="17"/>
      <c r="H447" s="17"/>
      <c r="I447" s="8" t="str">
        <f>IF(J447=0," ",VLOOKUP(J447,ИНФО!$Y$4:$AD$412,2,0))</f>
        <v xml:space="preserve"> </v>
      </c>
      <c r="J447" s="9"/>
      <c r="K447" s="17"/>
      <c r="L447" s="27"/>
      <c r="M447" s="28"/>
      <c r="N447" s="22"/>
      <c r="O447" s="23" t="e">
        <f>VLOOKUP(B447,ИНФО!$L$4:$T$172,3,0)</f>
        <v>#N/A</v>
      </c>
      <c r="P447" s="11" t="s">
        <v>72</v>
      </c>
      <c r="Q447" s="24">
        <f t="shared" si="24"/>
        <v>115</v>
      </c>
      <c r="R447" s="24" t="e">
        <f>VLOOKUP(B447,ИНФО!$L$4:$T$140,6,0)</f>
        <v>#N/A</v>
      </c>
      <c r="S447" s="24" t="s">
        <v>260</v>
      </c>
      <c r="T447" s="13" t="s">
        <v>260</v>
      </c>
      <c r="U447" s="24" t="s">
        <v>260</v>
      </c>
      <c r="V447" s="26" t="s">
        <v>260</v>
      </c>
      <c r="W447" s="24" t="s">
        <v>260</v>
      </c>
      <c r="X447" s="24">
        <f t="shared" si="25"/>
        <v>0</v>
      </c>
      <c r="Y447" s="13" t="e">
        <f>VLOOKUP(J447,ИНФО!$Y$5:$AD$412,6,0)</f>
        <v>#N/A</v>
      </c>
      <c r="Z447" s="24" t="e">
        <f>VLOOKUP(J447,ИНФО!$Y$5:$AD$412,5,0)</f>
        <v>#N/A</v>
      </c>
      <c r="AA447" s="26">
        <f t="shared" si="26"/>
        <v>0</v>
      </c>
      <c r="AB447" s="24" t="e">
        <f>VLOOKUP(L447,ИНФО!$C$21:$D$24,2,0)</f>
        <v>#N/A</v>
      </c>
      <c r="AC447" s="19">
        <f t="shared" si="27"/>
        <v>0</v>
      </c>
      <c r="AD447" s="24" t="e">
        <f>VLOOKUP(N447,ИНФО!$C$26:$D$38,2,0)</f>
        <v>#N/A</v>
      </c>
      <c r="AE447" s="24" t="e">
        <f>VLOOKUP(B447,ИНФО!$L$4:$T$172,8,0)</f>
        <v>#N/A</v>
      </c>
      <c r="AF447" s="11" t="s">
        <v>74</v>
      </c>
      <c r="AG447" s="24" t="e">
        <f>VLOOKUP(J447,ИНФО!$Y$5:$AD$413,7,0)</f>
        <v>#N/A</v>
      </c>
    </row>
    <row r="448" spans="1:33" ht="15.75" customHeight="1" x14ac:dyDescent="0.25">
      <c r="A448" s="5">
        <v>116</v>
      </c>
      <c r="B448" s="6"/>
      <c r="C448" s="21"/>
      <c r="D448" s="8" t="s">
        <v>260</v>
      </c>
      <c r="E448" s="9"/>
      <c r="F448" s="17"/>
      <c r="G448" s="17"/>
      <c r="H448" s="17"/>
      <c r="I448" s="8" t="str">
        <f>IF(J448=0," ",VLOOKUP(J448,ИНФО!$Y$4:$AD$412,2,0))</f>
        <v xml:space="preserve"> </v>
      </c>
      <c r="J448" s="9"/>
      <c r="K448" s="17"/>
      <c r="L448" s="27"/>
      <c r="M448" s="28"/>
      <c r="N448" s="22"/>
      <c r="O448" s="23" t="e">
        <f>VLOOKUP(B448,ИНФО!$L$4:$T$172,3,0)</f>
        <v>#N/A</v>
      </c>
      <c r="P448" s="11" t="s">
        <v>72</v>
      </c>
      <c r="Q448" s="24">
        <f t="shared" si="24"/>
        <v>116</v>
      </c>
      <c r="R448" s="24" t="e">
        <f>VLOOKUP(B448,ИНФО!$L$4:$T$140,6,0)</f>
        <v>#N/A</v>
      </c>
      <c r="S448" s="24" t="s">
        <v>260</v>
      </c>
      <c r="T448" s="13" t="s">
        <v>260</v>
      </c>
      <c r="U448" s="24" t="s">
        <v>260</v>
      </c>
      <c r="V448" s="26" t="s">
        <v>260</v>
      </c>
      <c r="W448" s="24" t="s">
        <v>260</v>
      </c>
      <c r="X448" s="24">
        <f t="shared" si="25"/>
        <v>0</v>
      </c>
      <c r="Y448" s="13" t="e">
        <f>VLOOKUP(J448,ИНФО!$Y$5:$AD$412,6,0)</f>
        <v>#N/A</v>
      </c>
      <c r="Z448" s="24" t="e">
        <f>VLOOKUP(J448,ИНФО!$Y$5:$AD$412,5,0)</f>
        <v>#N/A</v>
      </c>
      <c r="AA448" s="26">
        <f t="shared" si="26"/>
        <v>0</v>
      </c>
      <c r="AB448" s="24" t="e">
        <f>VLOOKUP(L448,ИНФО!$C$21:$D$24,2,0)</f>
        <v>#N/A</v>
      </c>
      <c r="AC448" s="19">
        <f t="shared" si="27"/>
        <v>0</v>
      </c>
      <c r="AD448" s="24" t="e">
        <f>VLOOKUP(N448,ИНФО!$C$26:$D$38,2,0)</f>
        <v>#N/A</v>
      </c>
      <c r="AE448" s="24" t="e">
        <f>VLOOKUP(B448,ИНФО!$L$4:$T$172,8,0)</f>
        <v>#N/A</v>
      </c>
      <c r="AF448" s="11" t="s">
        <v>74</v>
      </c>
      <c r="AG448" s="24" t="e">
        <f>VLOOKUP(J448,ИНФО!$Y$5:$AD$413,7,0)</f>
        <v>#N/A</v>
      </c>
    </row>
    <row r="449" spans="1:33" ht="15.75" customHeight="1" x14ac:dyDescent="0.25">
      <c r="A449" s="5">
        <v>117</v>
      </c>
      <c r="B449" s="6"/>
      <c r="C449" s="21"/>
      <c r="D449" s="8" t="s">
        <v>260</v>
      </c>
      <c r="E449" s="9"/>
      <c r="F449" s="17"/>
      <c r="G449" s="17"/>
      <c r="H449" s="17"/>
      <c r="I449" s="8" t="str">
        <f>IF(J449=0," ",VLOOKUP(J449,ИНФО!$Y$4:$AD$412,2,0))</f>
        <v xml:space="preserve"> </v>
      </c>
      <c r="J449" s="9"/>
      <c r="K449" s="17"/>
      <c r="L449" s="27"/>
      <c r="M449" s="28"/>
      <c r="N449" s="22"/>
      <c r="O449" s="23" t="e">
        <f>VLOOKUP(B449,ИНФО!$L$4:$T$172,3,0)</f>
        <v>#N/A</v>
      </c>
      <c r="P449" s="11" t="s">
        <v>72</v>
      </c>
      <c r="Q449" s="24">
        <f t="shared" si="24"/>
        <v>117</v>
      </c>
      <c r="R449" s="24" t="e">
        <f>VLOOKUP(B449,ИНФО!$L$4:$T$140,6,0)</f>
        <v>#N/A</v>
      </c>
      <c r="S449" s="24" t="s">
        <v>260</v>
      </c>
      <c r="T449" s="13" t="s">
        <v>260</v>
      </c>
      <c r="U449" s="24" t="s">
        <v>260</v>
      </c>
      <c r="V449" s="26" t="s">
        <v>260</v>
      </c>
      <c r="W449" s="24" t="s">
        <v>260</v>
      </c>
      <c r="X449" s="24">
        <f t="shared" si="25"/>
        <v>0</v>
      </c>
      <c r="Y449" s="13" t="e">
        <f>VLOOKUP(J449,ИНФО!$Y$5:$AD$412,6,0)</f>
        <v>#N/A</v>
      </c>
      <c r="Z449" s="24" t="e">
        <f>VLOOKUP(J449,ИНФО!$Y$5:$AD$412,5,0)</f>
        <v>#N/A</v>
      </c>
      <c r="AA449" s="26">
        <f t="shared" si="26"/>
        <v>0</v>
      </c>
      <c r="AB449" s="24" t="e">
        <f>VLOOKUP(L449,ИНФО!$C$21:$D$24,2,0)</f>
        <v>#N/A</v>
      </c>
      <c r="AC449" s="19">
        <f t="shared" si="27"/>
        <v>0</v>
      </c>
      <c r="AD449" s="24" t="e">
        <f>VLOOKUP(N449,ИНФО!$C$26:$D$38,2,0)</f>
        <v>#N/A</v>
      </c>
      <c r="AE449" s="24" t="e">
        <f>VLOOKUP(B449,ИНФО!$L$4:$T$172,8,0)</f>
        <v>#N/A</v>
      </c>
      <c r="AF449" s="11" t="s">
        <v>74</v>
      </c>
      <c r="AG449" s="24" t="e">
        <f>VLOOKUP(J449,ИНФО!$Y$5:$AD$413,7,0)</f>
        <v>#N/A</v>
      </c>
    </row>
    <row r="450" spans="1:33" ht="15.75" customHeight="1" x14ac:dyDescent="0.25">
      <c r="A450" s="5">
        <v>118</v>
      </c>
      <c r="B450" s="6"/>
      <c r="C450" s="21"/>
      <c r="D450" s="8" t="s">
        <v>260</v>
      </c>
      <c r="E450" s="9"/>
      <c r="F450" s="17"/>
      <c r="G450" s="17"/>
      <c r="H450" s="17"/>
      <c r="I450" s="8" t="str">
        <f>IF(J450=0," ",VLOOKUP(J450,ИНФО!$Y$4:$AD$412,2,0))</f>
        <v xml:space="preserve"> </v>
      </c>
      <c r="J450" s="9"/>
      <c r="K450" s="17"/>
      <c r="L450" s="27"/>
      <c r="M450" s="28"/>
      <c r="N450" s="22"/>
      <c r="O450" s="53" t="e">
        <f>VLOOKUP(B450,ИНФО!$L$4:$T$172,3,0)</f>
        <v>#N/A</v>
      </c>
      <c r="P450" s="11" t="s">
        <v>72</v>
      </c>
      <c r="Q450" s="54">
        <f t="shared" si="24"/>
        <v>118</v>
      </c>
      <c r="R450" s="54" t="e">
        <f>VLOOKUP(B450,ИНФО!$L$4:$T$140,6,0)</f>
        <v>#N/A</v>
      </c>
      <c r="S450" s="54" t="s">
        <v>260</v>
      </c>
      <c r="T450" s="13" t="s">
        <v>260</v>
      </c>
      <c r="U450" s="54" t="s">
        <v>260</v>
      </c>
      <c r="V450" s="55" t="s">
        <v>260</v>
      </c>
      <c r="W450" s="54" t="s">
        <v>260</v>
      </c>
      <c r="X450" s="54">
        <f t="shared" si="25"/>
        <v>0</v>
      </c>
      <c r="Y450" s="13" t="e">
        <f>VLOOKUP(J450,ИНФО!$Y$5:$AD$412,6,0)</f>
        <v>#N/A</v>
      </c>
      <c r="Z450" s="54" t="e">
        <f>VLOOKUP(J450,ИНФО!$Y$5:$AD$412,5,0)</f>
        <v>#N/A</v>
      </c>
      <c r="AA450" s="55">
        <f t="shared" si="26"/>
        <v>0</v>
      </c>
      <c r="AB450" s="54" t="e">
        <f>VLOOKUP(L450,ИНФО!$C$21:$D$24,2,0)</f>
        <v>#N/A</v>
      </c>
      <c r="AC450" s="56">
        <f t="shared" si="27"/>
        <v>0</v>
      </c>
      <c r="AD450" s="54" t="e">
        <f>VLOOKUP(N450,ИНФО!$C$26:$D$38,2,0)</f>
        <v>#N/A</v>
      </c>
      <c r="AE450" s="54" t="e">
        <f>VLOOKUP(B450,ИНФО!$L$4:$T$172,8,0)</f>
        <v>#N/A</v>
      </c>
      <c r="AF450" s="11" t="s">
        <v>74</v>
      </c>
      <c r="AG450" s="24" t="e">
        <f>VLOOKUP(J450,ИНФО!$Y$5:$AD$413,7,0)</f>
        <v>#N/A</v>
      </c>
    </row>
    <row r="451" spans="1:33" ht="15.75" customHeight="1" x14ac:dyDescent="0.25">
      <c r="A451" s="5">
        <v>119</v>
      </c>
      <c r="B451" s="6"/>
      <c r="C451" s="21"/>
      <c r="D451" s="8" t="s">
        <v>260</v>
      </c>
      <c r="E451" s="9"/>
      <c r="F451" s="17"/>
      <c r="G451" s="17"/>
      <c r="H451" s="17"/>
      <c r="I451" s="8" t="str">
        <f>IF(J451=0," ",VLOOKUP(J451,ИНФО!$Y$4:$AD$412,2,0))</f>
        <v xml:space="preserve"> </v>
      </c>
      <c r="J451" s="9"/>
      <c r="K451" s="17"/>
      <c r="L451" s="27"/>
      <c r="M451" s="28"/>
      <c r="N451" s="22"/>
      <c r="O451" s="53" t="e">
        <f>VLOOKUP(B451,ИНФО!$L$4:$T$172,3,0)</f>
        <v>#N/A</v>
      </c>
      <c r="P451" s="11" t="s">
        <v>72</v>
      </c>
      <c r="Q451" s="54">
        <f t="shared" si="24"/>
        <v>119</v>
      </c>
      <c r="R451" s="54" t="e">
        <f>VLOOKUP(B451,ИНФО!$L$4:$T$140,6,0)</f>
        <v>#N/A</v>
      </c>
      <c r="S451" s="54" t="s">
        <v>260</v>
      </c>
      <c r="T451" s="13" t="s">
        <v>260</v>
      </c>
      <c r="U451" s="54" t="s">
        <v>260</v>
      </c>
      <c r="V451" s="55" t="s">
        <v>260</v>
      </c>
      <c r="W451" s="54" t="s">
        <v>260</v>
      </c>
      <c r="X451" s="54">
        <f t="shared" si="25"/>
        <v>0</v>
      </c>
      <c r="Y451" s="13" t="e">
        <f>VLOOKUP(J451,ИНФО!$Y$5:$AD$412,6,0)</f>
        <v>#N/A</v>
      </c>
      <c r="Z451" s="54" t="e">
        <f>VLOOKUP(J451,ИНФО!$Y$5:$AD$412,5,0)</f>
        <v>#N/A</v>
      </c>
      <c r="AA451" s="55">
        <f t="shared" si="26"/>
        <v>0</v>
      </c>
      <c r="AB451" s="54" t="e">
        <f>VLOOKUP(L451,ИНФО!$C$21:$D$24,2,0)</f>
        <v>#N/A</v>
      </c>
      <c r="AC451" s="56">
        <f t="shared" si="27"/>
        <v>0</v>
      </c>
      <c r="AD451" s="54" t="e">
        <f>VLOOKUP(N451,ИНФО!$C$26:$D$38,2,0)</f>
        <v>#N/A</v>
      </c>
      <c r="AE451" s="54" t="e">
        <f>VLOOKUP(B451,ИНФО!$L$4:$T$172,8,0)</f>
        <v>#N/A</v>
      </c>
      <c r="AF451" s="11" t="s">
        <v>74</v>
      </c>
      <c r="AG451" s="24" t="e">
        <f>VLOOKUP(J451,ИНФО!$Y$5:$AD$413,7,0)</f>
        <v>#N/A</v>
      </c>
    </row>
    <row r="452" spans="1:33" ht="15.75" customHeight="1" x14ac:dyDescent="0.25">
      <c r="A452" s="5">
        <v>120</v>
      </c>
      <c r="B452" s="6"/>
      <c r="C452" s="21"/>
      <c r="D452" s="8" t="s">
        <v>260</v>
      </c>
      <c r="E452" s="9"/>
      <c r="F452" s="17"/>
      <c r="G452" s="17"/>
      <c r="H452" s="17"/>
      <c r="I452" s="8" t="str">
        <f>IF(J452=0," ",VLOOKUP(J452,ИНФО!$Y$4:$AD$412,2,0))</f>
        <v xml:space="preserve"> </v>
      </c>
      <c r="J452" s="9"/>
      <c r="K452" s="17"/>
      <c r="L452" s="27"/>
      <c r="M452" s="28"/>
      <c r="N452" s="22"/>
      <c r="O452" s="23" t="e">
        <f>VLOOKUP(B452,ИНФО!$L$4:$T$172,3,0)</f>
        <v>#N/A</v>
      </c>
      <c r="P452" s="11" t="s">
        <v>72</v>
      </c>
      <c r="Q452" s="24">
        <f t="shared" ref="Q452:Q515" si="28">A452</f>
        <v>120</v>
      </c>
      <c r="R452" s="24" t="e">
        <f>VLOOKUP(B452,ИНФО!$L$4:$T$140,6,0)</f>
        <v>#N/A</v>
      </c>
      <c r="S452" s="24" t="s">
        <v>260</v>
      </c>
      <c r="T452" s="13" t="s">
        <v>260</v>
      </c>
      <c r="U452" s="24" t="s">
        <v>260</v>
      </c>
      <c r="V452" s="26" t="s">
        <v>260</v>
      </c>
      <c r="W452" s="24" t="s">
        <v>260</v>
      </c>
      <c r="X452" s="24">
        <f t="shared" ref="X452:X515" si="29">H452</f>
        <v>0</v>
      </c>
      <c r="Y452" s="13" t="e">
        <f>VLOOKUP(J452,ИНФО!$Y$5:$AD$412,6,0)</f>
        <v>#N/A</v>
      </c>
      <c r="Z452" s="24" t="e">
        <f>VLOOKUP(J452,ИНФО!$Y$5:$AD$412,5,0)</f>
        <v>#N/A</v>
      </c>
      <c r="AA452" s="26">
        <f t="shared" ref="AA452:AA515" si="30">K452</f>
        <v>0</v>
      </c>
      <c r="AB452" s="24" t="e">
        <f>VLOOKUP(L452,ИНФО!$C$21:$D$24,2,0)</f>
        <v>#N/A</v>
      </c>
      <c r="AC452" s="19">
        <f t="shared" ref="AC452:AC515" si="31">M452</f>
        <v>0</v>
      </c>
      <c r="AD452" s="24" t="e">
        <f>VLOOKUP(N452,ИНФО!$C$26:$D$38,2,0)</f>
        <v>#N/A</v>
      </c>
      <c r="AE452" s="24" t="e">
        <f>VLOOKUP(B452,ИНФО!$L$4:$T$172,8,0)</f>
        <v>#N/A</v>
      </c>
      <c r="AF452" s="11" t="s">
        <v>74</v>
      </c>
      <c r="AG452" s="24" t="e">
        <f>VLOOKUP(J452,ИНФО!$Y$5:$AD$413,7,0)</f>
        <v>#N/A</v>
      </c>
    </row>
    <row r="453" spans="1:33" ht="15.75" customHeight="1" x14ac:dyDescent="0.25">
      <c r="A453" s="5">
        <v>121</v>
      </c>
      <c r="B453" s="6"/>
      <c r="C453" s="21"/>
      <c r="D453" s="8" t="s">
        <v>260</v>
      </c>
      <c r="E453" s="9"/>
      <c r="F453" s="17"/>
      <c r="G453" s="17"/>
      <c r="H453" s="17"/>
      <c r="I453" s="8" t="str">
        <f>IF(J453=0," ",VLOOKUP(J453,ИНФО!$Y$4:$AD$412,2,0))</f>
        <v xml:space="preserve"> </v>
      </c>
      <c r="J453" s="9"/>
      <c r="K453" s="17"/>
      <c r="L453" s="27"/>
      <c r="M453" s="28"/>
      <c r="N453" s="22"/>
      <c r="O453" s="23" t="e">
        <f>VLOOKUP(B453,ИНФО!$L$4:$T$172,3,0)</f>
        <v>#N/A</v>
      </c>
      <c r="P453" s="11" t="s">
        <v>72</v>
      </c>
      <c r="Q453" s="24">
        <f t="shared" si="28"/>
        <v>121</v>
      </c>
      <c r="R453" s="24" t="e">
        <f>VLOOKUP(B453,ИНФО!$L$4:$T$140,6,0)</f>
        <v>#N/A</v>
      </c>
      <c r="S453" s="24" t="s">
        <v>260</v>
      </c>
      <c r="T453" s="13" t="s">
        <v>260</v>
      </c>
      <c r="U453" s="24" t="s">
        <v>260</v>
      </c>
      <c r="V453" s="26" t="s">
        <v>260</v>
      </c>
      <c r="W453" s="24" t="s">
        <v>260</v>
      </c>
      <c r="X453" s="24">
        <f t="shared" si="29"/>
        <v>0</v>
      </c>
      <c r="Y453" s="13" t="e">
        <f>VLOOKUP(J453,ИНФО!$Y$5:$AD$412,6,0)</f>
        <v>#N/A</v>
      </c>
      <c r="Z453" s="24" t="e">
        <f>VLOOKUP(J453,ИНФО!$Y$5:$AD$412,5,0)</f>
        <v>#N/A</v>
      </c>
      <c r="AA453" s="26">
        <f t="shared" si="30"/>
        <v>0</v>
      </c>
      <c r="AB453" s="24" t="e">
        <f>VLOOKUP(L453,ИНФО!$C$21:$D$24,2,0)</f>
        <v>#N/A</v>
      </c>
      <c r="AC453" s="19">
        <f t="shared" si="31"/>
        <v>0</v>
      </c>
      <c r="AD453" s="24" t="e">
        <f>VLOOKUP(N453,ИНФО!$C$26:$D$38,2,0)</f>
        <v>#N/A</v>
      </c>
      <c r="AE453" s="24" t="e">
        <f>VLOOKUP(B453,ИНФО!$L$4:$T$172,8,0)</f>
        <v>#N/A</v>
      </c>
      <c r="AF453" s="11" t="s">
        <v>74</v>
      </c>
      <c r="AG453" s="24" t="e">
        <f>VLOOKUP(J453,ИНФО!$Y$5:$AD$413,7,0)</f>
        <v>#N/A</v>
      </c>
    </row>
    <row r="454" spans="1:33" ht="15.75" customHeight="1" x14ac:dyDescent="0.25">
      <c r="A454" s="5">
        <v>122</v>
      </c>
      <c r="B454" s="6"/>
      <c r="C454" s="21"/>
      <c r="D454" s="8" t="s">
        <v>260</v>
      </c>
      <c r="E454" s="9"/>
      <c r="F454" s="17"/>
      <c r="G454" s="17"/>
      <c r="H454" s="17"/>
      <c r="I454" s="8" t="str">
        <f>IF(J454=0," ",VLOOKUP(J454,ИНФО!$Y$4:$AD$412,2,0))</f>
        <v xml:space="preserve"> </v>
      </c>
      <c r="J454" s="9"/>
      <c r="K454" s="17"/>
      <c r="L454" s="27"/>
      <c r="M454" s="28"/>
      <c r="N454" s="22"/>
      <c r="O454" s="23" t="e">
        <f>VLOOKUP(B454,ИНФО!$L$4:$T$172,3,0)</f>
        <v>#N/A</v>
      </c>
      <c r="P454" s="11" t="s">
        <v>72</v>
      </c>
      <c r="Q454" s="24">
        <f t="shared" si="28"/>
        <v>122</v>
      </c>
      <c r="R454" s="24" t="e">
        <f>VLOOKUP(B454,ИНФО!$L$4:$T$140,6,0)</f>
        <v>#N/A</v>
      </c>
      <c r="S454" s="24" t="s">
        <v>260</v>
      </c>
      <c r="T454" s="13" t="s">
        <v>260</v>
      </c>
      <c r="U454" s="24" t="s">
        <v>260</v>
      </c>
      <c r="V454" s="26" t="s">
        <v>260</v>
      </c>
      <c r="W454" s="24" t="s">
        <v>260</v>
      </c>
      <c r="X454" s="24">
        <f t="shared" si="29"/>
        <v>0</v>
      </c>
      <c r="Y454" s="13" t="e">
        <f>VLOOKUP(J454,ИНФО!$Y$5:$AD$412,6,0)</f>
        <v>#N/A</v>
      </c>
      <c r="Z454" s="24" t="e">
        <f>VLOOKUP(J454,ИНФО!$Y$5:$AD$412,5,0)</f>
        <v>#N/A</v>
      </c>
      <c r="AA454" s="26">
        <f t="shared" si="30"/>
        <v>0</v>
      </c>
      <c r="AB454" s="24" t="e">
        <f>VLOOKUP(L454,ИНФО!$C$21:$D$24,2,0)</f>
        <v>#N/A</v>
      </c>
      <c r="AC454" s="19">
        <f t="shared" si="31"/>
        <v>0</v>
      </c>
      <c r="AD454" s="24" t="e">
        <f>VLOOKUP(N454,ИНФО!$C$26:$D$38,2,0)</f>
        <v>#N/A</v>
      </c>
      <c r="AE454" s="24" t="e">
        <f>VLOOKUP(B454,ИНФО!$L$4:$T$172,8,0)</f>
        <v>#N/A</v>
      </c>
      <c r="AF454" s="11" t="s">
        <v>74</v>
      </c>
      <c r="AG454" s="24" t="e">
        <f>VLOOKUP(J454,ИНФО!$Y$5:$AD$413,7,0)</f>
        <v>#N/A</v>
      </c>
    </row>
    <row r="455" spans="1:33" ht="15.75" customHeight="1" x14ac:dyDescent="0.25">
      <c r="A455" s="5">
        <v>123</v>
      </c>
      <c r="B455" s="6"/>
      <c r="C455" s="21"/>
      <c r="D455" s="8" t="s">
        <v>260</v>
      </c>
      <c r="E455" s="9"/>
      <c r="F455" s="17"/>
      <c r="G455" s="17"/>
      <c r="H455" s="17"/>
      <c r="I455" s="8" t="str">
        <f>IF(J455=0," ",VLOOKUP(J455,ИНФО!$Y$4:$AD$412,2,0))</f>
        <v xml:space="preserve"> </v>
      </c>
      <c r="J455" s="9"/>
      <c r="K455" s="17"/>
      <c r="L455" s="27"/>
      <c r="M455" s="28"/>
      <c r="N455" s="22"/>
      <c r="O455" s="23" t="e">
        <f>VLOOKUP(B455,ИНФО!$L$4:$T$172,3,0)</f>
        <v>#N/A</v>
      </c>
      <c r="P455" s="11" t="s">
        <v>72</v>
      </c>
      <c r="Q455" s="24">
        <f t="shared" si="28"/>
        <v>123</v>
      </c>
      <c r="R455" s="24" t="e">
        <f>VLOOKUP(B455,ИНФО!$L$4:$T$140,6,0)</f>
        <v>#N/A</v>
      </c>
      <c r="S455" s="24" t="s">
        <v>260</v>
      </c>
      <c r="T455" s="13" t="s">
        <v>260</v>
      </c>
      <c r="U455" s="24" t="s">
        <v>260</v>
      </c>
      <c r="V455" s="26" t="s">
        <v>260</v>
      </c>
      <c r="W455" s="24" t="s">
        <v>260</v>
      </c>
      <c r="X455" s="24">
        <f t="shared" si="29"/>
        <v>0</v>
      </c>
      <c r="Y455" s="13" t="e">
        <f>VLOOKUP(J455,ИНФО!$Y$5:$AD$412,6,0)</f>
        <v>#N/A</v>
      </c>
      <c r="Z455" s="24" t="e">
        <f>VLOOKUP(J455,ИНФО!$Y$5:$AD$412,5,0)</f>
        <v>#N/A</v>
      </c>
      <c r="AA455" s="26">
        <f t="shared" si="30"/>
        <v>0</v>
      </c>
      <c r="AB455" s="24" t="e">
        <f>VLOOKUP(L455,ИНФО!$C$21:$D$24,2,0)</f>
        <v>#N/A</v>
      </c>
      <c r="AC455" s="19">
        <f t="shared" si="31"/>
        <v>0</v>
      </c>
      <c r="AD455" s="24" t="e">
        <f>VLOOKUP(N455,ИНФО!$C$26:$D$38,2,0)</f>
        <v>#N/A</v>
      </c>
      <c r="AE455" s="24" t="e">
        <f>VLOOKUP(B455,ИНФО!$L$4:$T$172,8,0)</f>
        <v>#N/A</v>
      </c>
      <c r="AF455" s="11" t="s">
        <v>74</v>
      </c>
      <c r="AG455" s="24" t="e">
        <f>VLOOKUP(J455,ИНФО!$Y$5:$AD$413,7,0)</f>
        <v>#N/A</v>
      </c>
    </row>
    <row r="456" spans="1:33" ht="15.75" customHeight="1" x14ac:dyDescent="0.25">
      <c r="A456" s="5">
        <v>124</v>
      </c>
      <c r="B456" s="6"/>
      <c r="C456" s="21"/>
      <c r="D456" s="8" t="s">
        <v>260</v>
      </c>
      <c r="E456" s="9"/>
      <c r="F456" s="17"/>
      <c r="G456" s="17"/>
      <c r="H456" s="17"/>
      <c r="I456" s="8" t="str">
        <f>IF(J456=0," ",VLOOKUP(J456,ИНФО!$Y$4:$AD$412,2,0))</f>
        <v xml:space="preserve"> </v>
      </c>
      <c r="J456" s="9"/>
      <c r="K456" s="17"/>
      <c r="L456" s="27"/>
      <c r="M456" s="28"/>
      <c r="N456" s="22"/>
      <c r="O456" s="23" t="e">
        <f>VLOOKUP(B456,ИНФО!$L$4:$T$172,3,0)</f>
        <v>#N/A</v>
      </c>
      <c r="P456" s="11" t="s">
        <v>72</v>
      </c>
      <c r="Q456" s="24">
        <f t="shared" si="28"/>
        <v>124</v>
      </c>
      <c r="R456" s="24" t="e">
        <f>VLOOKUP(B456,ИНФО!$L$4:$T$140,6,0)</f>
        <v>#N/A</v>
      </c>
      <c r="S456" s="24" t="s">
        <v>260</v>
      </c>
      <c r="T456" s="13" t="s">
        <v>260</v>
      </c>
      <c r="U456" s="24" t="s">
        <v>260</v>
      </c>
      <c r="V456" s="26" t="s">
        <v>260</v>
      </c>
      <c r="W456" s="24" t="s">
        <v>260</v>
      </c>
      <c r="X456" s="24">
        <f t="shared" si="29"/>
        <v>0</v>
      </c>
      <c r="Y456" s="13" t="e">
        <f>VLOOKUP(J456,ИНФО!$Y$5:$AD$412,6,0)</f>
        <v>#N/A</v>
      </c>
      <c r="Z456" s="24" t="e">
        <f>VLOOKUP(J456,ИНФО!$Y$5:$AD$412,5,0)</f>
        <v>#N/A</v>
      </c>
      <c r="AA456" s="26">
        <f t="shared" si="30"/>
        <v>0</v>
      </c>
      <c r="AB456" s="24" t="e">
        <f>VLOOKUP(L456,ИНФО!$C$21:$D$24,2,0)</f>
        <v>#N/A</v>
      </c>
      <c r="AC456" s="19">
        <f t="shared" si="31"/>
        <v>0</v>
      </c>
      <c r="AD456" s="24" t="e">
        <f>VLOOKUP(N456,ИНФО!$C$26:$D$38,2,0)</f>
        <v>#N/A</v>
      </c>
      <c r="AE456" s="24" t="e">
        <f>VLOOKUP(B456,ИНФО!$L$4:$T$172,8,0)</f>
        <v>#N/A</v>
      </c>
      <c r="AF456" s="11" t="s">
        <v>74</v>
      </c>
      <c r="AG456" s="24" t="e">
        <f>VLOOKUP(J456,ИНФО!$Y$5:$AD$413,7,0)</f>
        <v>#N/A</v>
      </c>
    </row>
    <row r="457" spans="1:33" ht="15.75" customHeight="1" x14ac:dyDescent="0.25">
      <c r="A457" s="5">
        <v>125</v>
      </c>
      <c r="B457" s="6"/>
      <c r="C457" s="21"/>
      <c r="D457" s="8" t="s">
        <v>260</v>
      </c>
      <c r="E457" s="9"/>
      <c r="F457" s="17"/>
      <c r="G457" s="17"/>
      <c r="H457" s="17"/>
      <c r="I457" s="8" t="str">
        <f>IF(J457=0," ",VLOOKUP(J457,ИНФО!$Y$4:$AD$412,2,0))</f>
        <v xml:space="preserve"> </v>
      </c>
      <c r="J457" s="9"/>
      <c r="K457" s="17"/>
      <c r="L457" s="27"/>
      <c r="M457" s="28"/>
      <c r="N457" s="22"/>
      <c r="O457" s="23" t="e">
        <f>VLOOKUP(B457,ИНФО!$L$4:$T$172,3,0)</f>
        <v>#N/A</v>
      </c>
      <c r="P457" s="11" t="s">
        <v>72</v>
      </c>
      <c r="Q457" s="24">
        <f t="shared" si="28"/>
        <v>125</v>
      </c>
      <c r="R457" s="24" t="e">
        <f>VLOOKUP(B457,ИНФО!$L$4:$T$140,6,0)</f>
        <v>#N/A</v>
      </c>
      <c r="S457" s="24" t="s">
        <v>260</v>
      </c>
      <c r="T457" s="13" t="s">
        <v>260</v>
      </c>
      <c r="U457" s="24" t="s">
        <v>260</v>
      </c>
      <c r="V457" s="26" t="s">
        <v>260</v>
      </c>
      <c r="W457" s="24" t="s">
        <v>260</v>
      </c>
      <c r="X457" s="24">
        <f t="shared" si="29"/>
        <v>0</v>
      </c>
      <c r="Y457" s="13" t="e">
        <f>VLOOKUP(J457,ИНФО!$Y$5:$AD$412,6,0)</f>
        <v>#N/A</v>
      </c>
      <c r="Z457" s="24" t="e">
        <f>VLOOKUP(J457,ИНФО!$Y$5:$AD$412,5,0)</f>
        <v>#N/A</v>
      </c>
      <c r="AA457" s="26">
        <f t="shared" si="30"/>
        <v>0</v>
      </c>
      <c r="AB457" s="24" t="e">
        <f>VLOOKUP(L457,ИНФО!$C$21:$D$24,2,0)</f>
        <v>#N/A</v>
      </c>
      <c r="AC457" s="19">
        <f t="shared" si="31"/>
        <v>0</v>
      </c>
      <c r="AD457" s="24" t="e">
        <f>VLOOKUP(N457,ИНФО!$C$26:$D$38,2,0)</f>
        <v>#N/A</v>
      </c>
      <c r="AE457" s="24" t="e">
        <f>VLOOKUP(B457,ИНФО!$L$4:$T$172,8,0)</f>
        <v>#N/A</v>
      </c>
      <c r="AF457" s="11" t="s">
        <v>74</v>
      </c>
      <c r="AG457" s="24" t="e">
        <f>VLOOKUP(J457,ИНФО!$Y$5:$AD$413,7,0)</f>
        <v>#N/A</v>
      </c>
    </row>
    <row r="458" spans="1:33" ht="15.75" customHeight="1" x14ac:dyDescent="0.25">
      <c r="A458" s="5">
        <v>126</v>
      </c>
      <c r="B458" s="6"/>
      <c r="C458" s="21"/>
      <c r="D458" s="8" t="s">
        <v>260</v>
      </c>
      <c r="E458" s="9"/>
      <c r="F458" s="17"/>
      <c r="G458" s="17"/>
      <c r="H458" s="17"/>
      <c r="I458" s="8" t="str">
        <f>IF(J458=0," ",VLOOKUP(J458,ИНФО!$Y$4:$AD$412,2,0))</f>
        <v xml:space="preserve"> </v>
      </c>
      <c r="J458" s="9"/>
      <c r="K458" s="17"/>
      <c r="L458" s="27"/>
      <c r="M458" s="28"/>
      <c r="N458" s="22"/>
      <c r="O458" s="23" t="e">
        <f>VLOOKUP(B458,ИНФО!$L$4:$T$172,3,0)</f>
        <v>#N/A</v>
      </c>
      <c r="P458" s="11" t="s">
        <v>72</v>
      </c>
      <c r="Q458" s="24">
        <f t="shared" si="28"/>
        <v>126</v>
      </c>
      <c r="R458" s="24" t="e">
        <f>VLOOKUP(B458,ИНФО!$L$4:$T$140,6,0)</f>
        <v>#N/A</v>
      </c>
      <c r="S458" s="24" t="s">
        <v>260</v>
      </c>
      <c r="T458" s="13" t="s">
        <v>260</v>
      </c>
      <c r="U458" s="24" t="s">
        <v>260</v>
      </c>
      <c r="V458" s="26" t="s">
        <v>260</v>
      </c>
      <c r="W458" s="24" t="s">
        <v>260</v>
      </c>
      <c r="X458" s="24">
        <f t="shared" si="29"/>
        <v>0</v>
      </c>
      <c r="Y458" s="13" t="e">
        <f>VLOOKUP(J458,ИНФО!$Y$5:$AD$412,6,0)</f>
        <v>#N/A</v>
      </c>
      <c r="Z458" s="24" t="e">
        <f>VLOOKUP(J458,ИНФО!$Y$5:$AD$412,5,0)</f>
        <v>#N/A</v>
      </c>
      <c r="AA458" s="26">
        <f t="shared" si="30"/>
        <v>0</v>
      </c>
      <c r="AB458" s="24" t="e">
        <f>VLOOKUP(L458,ИНФО!$C$21:$D$24,2,0)</f>
        <v>#N/A</v>
      </c>
      <c r="AC458" s="19">
        <f t="shared" si="31"/>
        <v>0</v>
      </c>
      <c r="AD458" s="24" t="e">
        <f>VLOOKUP(N458,ИНФО!$C$26:$D$38,2,0)</f>
        <v>#N/A</v>
      </c>
      <c r="AE458" s="24" t="e">
        <f>VLOOKUP(B458,ИНФО!$L$4:$T$172,8,0)</f>
        <v>#N/A</v>
      </c>
      <c r="AF458" s="11" t="s">
        <v>74</v>
      </c>
      <c r="AG458" s="24" t="e">
        <f>VLOOKUP(J458,ИНФО!$Y$5:$AD$413,7,0)</f>
        <v>#N/A</v>
      </c>
    </row>
    <row r="459" spans="1:33" ht="15.75" customHeight="1" x14ac:dyDescent="0.25">
      <c r="A459" s="5">
        <v>127</v>
      </c>
      <c r="B459" s="6"/>
      <c r="C459" s="21"/>
      <c r="D459" s="8" t="s">
        <v>260</v>
      </c>
      <c r="E459" s="9"/>
      <c r="F459" s="17"/>
      <c r="G459" s="17"/>
      <c r="H459" s="17"/>
      <c r="I459" s="8" t="str">
        <f>IF(J459=0," ",VLOOKUP(J459,ИНФО!$Y$4:$AD$412,2,0))</f>
        <v xml:space="preserve"> </v>
      </c>
      <c r="J459" s="9"/>
      <c r="K459" s="17"/>
      <c r="L459" s="27"/>
      <c r="M459" s="28"/>
      <c r="N459" s="22"/>
      <c r="O459" s="23" t="e">
        <f>VLOOKUP(B459,ИНФО!$L$4:$T$172,3,0)</f>
        <v>#N/A</v>
      </c>
      <c r="P459" s="11" t="s">
        <v>72</v>
      </c>
      <c r="Q459" s="24">
        <f t="shared" si="28"/>
        <v>127</v>
      </c>
      <c r="R459" s="24" t="e">
        <f>VLOOKUP(B459,ИНФО!$L$4:$T$140,6,0)</f>
        <v>#N/A</v>
      </c>
      <c r="S459" s="24" t="s">
        <v>260</v>
      </c>
      <c r="T459" s="13" t="s">
        <v>260</v>
      </c>
      <c r="U459" s="24" t="s">
        <v>260</v>
      </c>
      <c r="V459" s="26" t="s">
        <v>260</v>
      </c>
      <c r="W459" s="24" t="s">
        <v>260</v>
      </c>
      <c r="X459" s="24">
        <f t="shared" si="29"/>
        <v>0</v>
      </c>
      <c r="Y459" s="13" t="e">
        <f>VLOOKUP(J459,ИНФО!$Y$5:$AD$412,6,0)</f>
        <v>#N/A</v>
      </c>
      <c r="Z459" s="24" t="e">
        <f>VLOOKUP(J459,ИНФО!$Y$5:$AD$412,5,0)</f>
        <v>#N/A</v>
      </c>
      <c r="AA459" s="26">
        <f t="shared" si="30"/>
        <v>0</v>
      </c>
      <c r="AB459" s="24" t="e">
        <f>VLOOKUP(L459,ИНФО!$C$21:$D$24,2,0)</f>
        <v>#N/A</v>
      </c>
      <c r="AC459" s="19">
        <f t="shared" si="31"/>
        <v>0</v>
      </c>
      <c r="AD459" s="24" t="e">
        <f>VLOOKUP(N459,ИНФО!$C$26:$D$38,2,0)</f>
        <v>#N/A</v>
      </c>
      <c r="AE459" s="24" t="e">
        <f>VLOOKUP(B459,ИНФО!$L$4:$T$172,8,0)</f>
        <v>#N/A</v>
      </c>
      <c r="AF459" s="11" t="s">
        <v>74</v>
      </c>
      <c r="AG459" s="24" t="e">
        <f>VLOOKUP(J459,ИНФО!$Y$5:$AD$413,7,0)</f>
        <v>#N/A</v>
      </c>
    </row>
    <row r="460" spans="1:33" ht="15.75" customHeight="1" x14ac:dyDescent="0.25">
      <c r="A460" s="5">
        <v>128</v>
      </c>
      <c r="B460" s="6"/>
      <c r="C460" s="21"/>
      <c r="D460" s="8" t="s">
        <v>260</v>
      </c>
      <c r="E460" s="9"/>
      <c r="F460" s="17"/>
      <c r="G460" s="17"/>
      <c r="H460" s="17"/>
      <c r="I460" s="8" t="str">
        <f>IF(J460=0," ",VLOOKUP(J460,ИНФО!$Y$4:$AD$412,2,0))</f>
        <v xml:space="preserve"> </v>
      </c>
      <c r="J460" s="9"/>
      <c r="K460" s="17"/>
      <c r="L460" s="27"/>
      <c r="M460" s="28"/>
      <c r="N460" s="22"/>
      <c r="O460" s="23" t="e">
        <f>VLOOKUP(B460,ИНФО!$L$4:$T$172,3,0)</f>
        <v>#N/A</v>
      </c>
      <c r="P460" s="11" t="s">
        <v>72</v>
      </c>
      <c r="Q460" s="24">
        <f t="shared" si="28"/>
        <v>128</v>
      </c>
      <c r="R460" s="24" t="e">
        <f>VLOOKUP(B460,ИНФО!$L$4:$T$140,6,0)</f>
        <v>#N/A</v>
      </c>
      <c r="S460" s="24" t="s">
        <v>260</v>
      </c>
      <c r="T460" s="13" t="s">
        <v>260</v>
      </c>
      <c r="U460" s="24" t="s">
        <v>260</v>
      </c>
      <c r="V460" s="26" t="s">
        <v>260</v>
      </c>
      <c r="W460" s="24" t="s">
        <v>260</v>
      </c>
      <c r="X460" s="24">
        <f t="shared" si="29"/>
        <v>0</v>
      </c>
      <c r="Y460" s="13" t="e">
        <f>VLOOKUP(J460,ИНФО!$Y$5:$AD$412,6,0)</f>
        <v>#N/A</v>
      </c>
      <c r="Z460" s="24" t="e">
        <f>VLOOKUP(J460,ИНФО!$Y$5:$AD$412,5,0)</f>
        <v>#N/A</v>
      </c>
      <c r="AA460" s="26">
        <f t="shared" si="30"/>
        <v>0</v>
      </c>
      <c r="AB460" s="24" t="e">
        <f>VLOOKUP(L460,ИНФО!$C$21:$D$24,2,0)</f>
        <v>#N/A</v>
      </c>
      <c r="AC460" s="19">
        <f t="shared" si="31"/>
        <v>0</v>
      </c>
      <c r="AD460" s="24" t="e">
        <f>VLOOKUP(N460,ИНФО!$C$26:$D$38,2,0)</f>
        <v>#N/A</v>
      </c>
      <c r="AE460" s="24" t="e">
        <f>VLOOKUP(B460,ИНФО!$L$4:$T$172,8,0)</f>
        <v>#N/A</v>
      </c>
      <c r="AF460" s="11" t="s">
        <v>74</v>
      </c>
      <c r="AG460" s="24" t="e">
        <f>VLOOKUP(J460,ИНФО!$Y$5:$AD$413,7,0)</f>
        <v>#N/A</v>
      </c>
    </row>
    <row r="461" spans="1:33" ht="15.75" customHeight="1" x14ac:dyDescent="0.25">
      <c r="A461" s="5">
        <v>129</v>
      </c>
      <c r="B461" s="6"/>
      <c r="C461" s="21"/>
      <c r="D461" s="8" t="s">
        <v>260</v>
      </c>
      <c r="E461" s="9"/>
      <c r="F461" s="17"/>
      <c r="G461" s="17"/>
      <c r="H461" s="17"/>
      <c r="I461" s="8" t="str">
        <f>IF(J461=0," ",VLOOKUP(J461,ИНФО!$Y$4:$AD$412,2,0))</f>
        <v xml:space="preserve"> </v>
      </c>
      <c r="J461" s="9"/>
      <c r="K461" s="17"/>
      <c r="L461" s="27"/>
      <c r="M461" s="28"/>
      <c r="N461" s="22"/>
      <c r="O461" s="23" t="e">
        <f>VLOOKUP(B461,ИНФО!$L$4:$T$172,3,0)</f>
        <v>#N/A</v>
      </c>
      <c r="P461" s="11" t="s">
        <v>72</v>
      </c>
      <c r="Q461" s="24">
        <f t="shared" si="28"/>
        <v>129</v>
      </c>
      <c r="R461" s="24" t="e">
        <f>VLOOKUP(B461,ИНФО!$L$4:$T$140,6,0)</f>
        <v>#N/A</v>
      </c>
      <c r="S461" s="24" t="s">
        <v>260</v>
      </c>
      <c r="T461" s="13" t="s">
        <v>260</v>
      </c>
      <c r="U461" s="24" t="s">
        <v>260</v>
      </c>
      <c r="V461" s="26" t="s">
        <v>260</v>
      </c>
      <c r="W461" s="24" t="s">
        <v>260</v>
      </c>
      <c r="X461" s="24">
        <f t="shared" si="29"/>
        <v>0</v>
      </c>
      <c r="Y461" s="13" t="e">
        <f>VLOOKUP(J461,ИНФО!$Y$5:$AD$412,6,0)</f>
        <v>#N/A</v>
      </c>
      <c r="Z461" s="24" t="e">
        <f>VLOOKUP(J461,ИНФО!$Y$5:$AD$412,5,0)</f>
        <v>#N/A</v>
      </c>
      <c r="AA461" s="26">
        <f t="shared" si="30"/>
        <v>0</v>
      </c>
      <c r="AB461" s="24" t="e">
        <f>VLOOKUP(L461,ИНФО!$C$21:$D$24,2,0)</f>
        <v>#N/A</v>
      </c>
      <c r="AC461" s="19">
        <f t="shared" si="31"/>
        <v>0</v>
      </c>
      <c r="AD461" s="24" t="e">
        <f>VLOOKUP(N461,ИНФО!$C$26:$D$38,2,0)</f>
        <v>#N/A</v>
      </c>
      <c r="AE461" s="24" t="e">
        <f>VLOOKUP(B461,ИНФО!$L$4:$T$172,8,0)</f>
        <v>#N/A</v>
      </c>
      <c r="AF461" s="11" t="s">
        <v>74</v>
      </c>
      <c r="AG461" s="24" t="e">
        <f>VLOOKUP(J461,ИНФО!$Y$5:$AD$413,7,0)</f>
        <v>#N/A</v>
      </c>
    </row>
    <row r="462" spans="1:33" ht="15.75" customHeight="1" x14ac:dyDescent="0.25">
      <c r="A462" s="5">
        <v>130</v>
      </c>
      <c r="B462" s="6"/>
      <c r="C462" s="21"/>
      <c r="D462" s="8" t="s">
        <v>260</v>
      </c>
      <c r="E462" s="9"/>
      <c r="F462" s="17"/>
      <c r="G462" s="17"/>
      <c r="H462" s="17"/>
      <c r="I462" s="8" t="str">
        <f>IF(J462=0," ",VLOOKUP(J462,ИНФО!$Y$4:$AD$412,2,0))</f>
        <v xml:space="preserve"> </v>
      </c>
      <c r="J462" s="9"/>
      <c r="K462" s="17"/>
      <c r="L462" s="27"/>
      <c r="M462" s="28"/>
      <c r="N462" s="22"/>
      <c r="O462" s="23" t="e">
        <f>VLOOKUP(B462,ИНФО!$L$4:$T$172,3,0)</f>
        <v>#N/A</v>
      </c>
      <c r="P462" s="11" t="s">
        <v>72</v>
      </c>
      <c r="Q462" s="24">
        <f t="shared" si="28"/>
        <v>130</v>
      </c>
      <c r="R462" s="24" t="e">
        <f>VLOOKUP(B462,ИНФО!$L$4:$T$140,6,0)</f>
        <v>#N/A</v>
      </c>
      <c r="S462" s="24" t="s">
        <v>260</v>
      </c>
      <c r="T462" s="13" t="s">
        <v>260</v>
      </c>
      <c r="U462" s="24" t="s">
        <v>260</v>
      </c>
      <c r="V462" s="26" t="s">
        <v>260</v>
      </c>
      <c r="W462" s="24" t="s">
        <v>260</v>
      </c>
      <c r="X462" s="24">
        <f t="shared" si="29"/>
        <v>0</v>
      </c>
      <c r="Y462" s="13" t="e">
        <f>VLOOKUP(J462,ИНФО!$Y$5:$AD$412,6,0)</f>
        <v>#N/A</v>
      </c>
      <c r="Z462" s="24" t="e">
        <f>VLOOKUP(J462,ИНФО!$Y$5:$AD$412,5,0)</f>
        <v>#N/A</v>
      </c>
      <c r="AA462" s="26">
        <f t="shared" si="30"/>
        <v>0</v>
      </c>
      <c r="AB462" s="24" t="e">
        <f>VLOOKUP(L462,ИНФО!$C$21:$D$24,2,0)</f>
        <v>#N/A</v>
      </c>
      <c r="AC462" s="19">
        <f t="shared" si="31"/>
        <v>0</v>
      </c>
      <c r="AD462" s="24" t="e">
        <f>VLOOKUP(N462,ИНФО!$C$26:$D$38,2,0)</f>
        <v>#N/A</v>
      </c>
      <c r="AE462" s="24" t="e">
        <f>VLOOKUP(B462,ИНФО!$L$4:$T$172,8,0)</f>
        <v>#N/A</v>
      </c>
      <c r="AF462" s="11" t="s">
        <v>74</v>
      </c>
      <c r="AG462" s="24" t="e">
        <f>VLOOKUP(J462,ИНФО!$Y$5:$AD$413,7,0)</f>
        <v>#N/A</v>
      </c>
    </row>
    <row r="463" spans="1:33" ht="15.75" customHeight="1" x14ac:dyDescent="0.25">
      <c r="A463" s="5">
        <v>131</v>
      </c>
      <c r="B463" s="6"/>
      <c r="C463" s="21"/>
      <c r="D463" s="8" t="s">
        <v>260</v>
      </c>
      <c r="E463" s="9"/>
      <c r="F463" s="17"/>
      <c r="G463" s="17"/>
      <c r="H463" s="17"/>
      <c r="I463" s="8" t="str">
        <f>IF(J463=0," ",VLOOKUP(J463,ИНФО!$Y$4:$AD$412,2,0))</f>
        <v xml:space="preserve"> </v>
      </c>
      <c r="J463" s="9"/>
      <c r="K463" s="17"/>
      <c r="L463" s="27"/>
      <c r="M463" s="28"/>
      <c r="N463" s="22"/>
      <c r="O463" s="23" t="e">
        <f>VLOOKUP(B463,ИНФО!$L$4:$T$172,3,0)</f>
        <v>#N/A</v>
      </c>
      <c r="P463" s="11" t="s">
        <v>72</v>
      </c>
      <c r="Q463" s="24">
        <f t="shared" si="28"/>
        <v>131</v>
      </c>
      <c r="R463" s="24" t="e">
        <f>VLOOKUP(B463,ИНФО!$L$4:$T$140,6,0)</f>
        <v>#N/A</v>
      </c>
      <c r="S463" s="24" t="s">
        <v>260</v>
      </c>
      <c r="T463" s="13" t="s">
        <v>260</v>
      </c>
      <c r="U463" s="24" t="s">
        <v>260</v>
      </c>
      <c r="V463" s="26" t="s">
        <v>260</v>
      </c>
      <c r="W463" s="24" t="s">
        <v>260</v>
      </c>
      <c r="X463" s="24">
        <f t="shared" si="29"/>
        <v>0</v>
      </c>
      <c r="Y463" s="13" t="e">
        <f>VLOOKUP(J463,ИНФО!$Y$5:$AD$412,6,0)</f>
        <v>#N/A</v>
      </c>
      <c r="Z463" s="24" t="e">
        <f>VLOOKUP(J463,ИНФО!$Y$5:$AD$412,5,0)</f>
        <v>#N/A</v>
      </c>
      <c r="AA463" s="26">
        <f t="shared" si="30"/>
        <v>0</v>
      </c>
      <c r="AB463" s="24" t="e">
        <f>VLOOKUP(L463,ИНФО!$C$21:$D$24,2,0)</f>
        <v>#N/A</v>
      </c>
      <c r="AC463" s="19">
        <f t="shared" si="31"/>
        <v>0</v>
      </c>
      <c r="AD463" s="24" t="e">
        <f>VLOOKUP(N463,ИНФО!$C$26:$D$38,2,0)</f>
        <v>#N/A</v>
      </c>
      <c r="AE463" s="24" t="e">
        <f>VLOOKUP(B463,ИНФО!$L$4:$T$172,8,0)</f>
        <v>#N/A</v>
      </c>
      <c r="AF463" s="11" t="s">
        <v>74</v>
      </c>
      <c r="AG463" s="24" t="e">
        <f>VLOOKUP(J463,ИНФО!$Y$5:$AD$413,7,0)</f>
        <v>#N/A</v>
      </c>
    </row>
    <row r="464" spans="1:33" ht="15.75" customHeight="1" x14ac:dyDescent="0.25">
      <c r="A464" s="5">
        <v>132</v>
      </c>
      <c r="B464" s="6"/>
      <c r="C464" s="21"/>
      <c r="D464" s="8" t="s">
        <v>260</v>
      </c>
      <c r="E464" s="9"/>
      <c r="F464" s="17"/>
      <c r="G464" s="17"/>
      <c r="H464" s="17"/>
      <c r="I464" s="8" t="str">
        <f>IF(J464=0," ",VLOOKUP(J464,ИНФО!$Y$4:$AD$412,2,0))</f>
        <v xml:space="preserve"> </v>
      </c>
      <c r="J464" s="9"/>
      <c r="K464" s="17"/>
      <c r="L464" s="27"/>
      <c r="M464" s="28"/>
      <c r="N464" s="22"/>
      <c r="O464" s="23" t="e">
        <f>VLOOKUP(B464,ИНФО!$L$4:$T$172,3,0)</f>
        <v>#N/A</v>
      </c>
      <c r="P464" s="11" t="s">
        <v>72</v>
      </c>
      <c r="Q464" s="24">
        <f t="shared" si="28"/>
        <v>132</v>
      </c>
      <c r="R464" s="24" t="e">
        <f>VLOOKUP(B464,ИНФО!$L$4:$T$140,6,0)</f>
        <v>#N/A</v>
      </c>
      <c r="S464" s="24" t="s">
        <v>260</v>
      </c>
      <c r="T464" s="13" t="s">
        <v>260</v>
      </c>
      <c r="U464" s="24" t="s">
        <v>260</v>
      </c>
      <c r="V464" s="26" t="s">
        <v>260</v>
      </c>
      <c r="W464" s="24" t="s">
        <v>260</v>
      </c>
      <c r="X464" s="24">
        <f t="shared" si="29"/>
        <v>0</v>
      </c>
      <c r="Y464" s="13" t="e">
        <f>VLOOKUP(J464,ИНФО!$Y$5:$AD$412,6,0)</f>
        <v>#N/A</v>
      </c>
      <c r="Z464" s="24" t="e">
        <f>VLOOKUP(J464,ИНФО!$Y$5:$AD$412,5,0)</f>
        <v>#N/A</v>
      </c>
      <c r="AA464" s="26">
        <f t="shared" si="30"/>
        <v>0</v>
      </c>
      <c r="AB464" s="24" t="e">
        <f>VLOOKUP(L464,ИНФО!$C$21:$D$24,2,0)</f>
        <v>#N/A</v>
      </c>
      <c r="AC464" s="19">
        <f t="shared" si="31"/>
        <v>0</v>
      </c>
      <c r="AD464" s="24" t="e">
        <f>VLOOKUP(N464,ИНФО!$C$26:$D$38,2,0)</f>
        <v>#N/A</v>
      </c>
      <c r="AE464" s="24" t="e">
        <f>VLOOKUP(B464,ИНФО!$L$4:$T$172,8,0)</f>
        <v>#N/A</v>
      </c>
      <c r="AF464" s="11" t="s">
        <v>74</v>
      </c>
      <c r="AG464" s="24" t="e">
        <f>VLOOKUP(J464,ИНФО!$Y$5:$AD$413,7,0)</f>
        <v>#N/A</v>
      </c>
    </row>
    <row r="465" spans="1:33" ht="15.75" customHeight="1" x14ac:dyDescent="0.25">
      <c r="A465" s="5">
        <v>133</v>
      </c>
      <c r="B465" s="6"/>
      <c r="C465" s="21"/>
      <c r="D465" s="8" t="s">
        <v>260</v>
      </c>
      <c r="E465" s="9"/>
      <c r="F465" s="17"/>
      <c r="G465" s="17"/>
      <c r="H465" s="17"/>
      <c r="I465" s="8" t="str">
        <f>IF(J465=0," ",VLOOKUP(J465,ИНФО!$Y$4:$AD$412,2,0))</f>
        <v xml:space="preserve"> </v>
      </c>
      <c r="J465" s="9"/>
      <c r="K465" s="17"/>
      <c r="L465" s="27"/>
      <c r="M465" s="28"/>
      <c r="N465" s="22"/>
      <c r="O465" s="23" t="e">
        <f>VLOOKUP(B465,ИНФО!$L$4:$T$172,3,0)</f>
        <v>#N/A</v>
      </c>
      <c r="P465" s="11" t="s">
        <v>72</v>
      </c>
      <c r="Q465" s="24">
        <f t="shared" si="28"/>
        <v>133</v>
      </c>
      <c r="R465" s="24" t="e">
        <f>VLOOKUP(B465,ИНФО!$L$4:$T$140,6,0)</f>
        <v>#N/A</v>
      </c>
      <c r="S465" s="24" t="s">
        <v>260</v>
      </c>
      <c r="T465" s="13" t="s">
        <v>260</v>
      </c>
      <c r="U465" s="24" t="s">
        <v>260</v>
      </c>
      <c r="V465" s="26" t="s">
        <v>260</v>
      </c>
      <c r="W465" s="24" t="s">
        <v>260</v>
      </c>
      <c r="X465" s="24">
        <f t="shared" si="29"/>
        <v>0</v>
      </c>
      <c r="Y465" s="13" t="e">
        <f>VLOOKUP(J465,ИНФО!$Y$5:$AD$412,6,0)</f>
        <v>#N/A</v>
      </c>
      <c r="Z465" s="24" t="e">
        <f>VLOOKUP(J465,ИНФО!$Y$5:$AD$412,5,0)</f>
        <v>#N/A</v>
      </c>
      <c r="AA465" s="26">
        <f t="shared" si="30"/>
        <v>0</v>
      </c>
      <c r="AB465" s="24" t="e">
        <f>VLOOKUP(L465,ИНФО!$C$21:$D$24,2,0)</f>
        <v>#N/A</v>
      </c>
      <c r="AC465" s="19">
        <f t="shared" si="31"/>
        <v>0</v>
      </c>
      <c r="AD465" s="24" t="e">
        <f>VLOOKUP(N465,ИНФО!$C$26:$D$38,2,0)</f>
        <v>#N/A</v>
      </c>
      <c r="AE465" s="24" t="e">
        <f>VLOOKUP(B465,ИНФО!$L$4:$T$172,8,0)</f>
        <v>#N/A</v>
      </c>
      <c r="AF465" s="11" t="s">
        <v>74</v>
      </c>
      <c r="AG465" s="24" t="e">
        <f>VLOOKUP(J465,ИНФО!$Y$5:$AD$413,7,0)</f>
        <v>#N/A</v>
      </c>
    </row>
    <row r="466" spans="1:33" ht="15.75" customHeight="1" x14ac:dyDescent="0.25">
      <c r="A466" s="5">
        <v>134</v>
      </c>
      <c r="B466" s="6"/>
      <c r="C466" s="21"/>
      <c r="D466" s="8" t="s">
        <v>260</v>
      </c>
      <c r="E466" s="9"/>
      <c r="F466" s="17"/>
      <c r="G466" s="17"/>
      <c r="H466" s="17"/>
      <c r="I466" s="8" t="str">
        <f>IF(J466=0," ",VLOOKUP(J466,ИНФО!$Y$4:$AD$412,2,0))</f>
        <v xml:space="preserve"> </v>
      </c>
      <c r="J466" s="9"/>
      <c r="K466" s="17"/>
      <c r="L466" s="27"/>
      <c r="M466" s="28"/>
      <c r="N466" s="22"/>
      <c r="O466" s="23" t="e">
        <f>VLOOKUP(B466,ИНФО!$L$4:$T$172,3,0)</f>
        <v>#N/A</v>
      </c>
      <c r="P466" s="11" t="s">
        <v>72</v>
      </c>
      <c r="Q466" s="24">
        <f t="shared" si="28"/>
        <v>134</v>
      </c>
      <c r="R466" s="24" t="e">
        <f>VLOOKUP(B466,ИНФО!$L$4:$T$140,6,0)</f>
        <v>#N/A</v>
      </c>
      <c r="S466" s="24" t="s">
        <v>260</v>
      </c>
      <c r="T466" s="13" t="s">
        <v>260</v>
      </c>
      <c r="U466" s="24" t="s">
        <v>260</v>
      </c>
      <c r="V466" s="26" t="s">
        <v>260</v>
      </c>
      <c r="W466" s="24" t="s">
        <v>260</v>
      </c>
      <c r="X466" s="24">
        <f t="shared" si="29"/>
        <v>0</v>
      </c>
      <c r="Y466" s="13" t="e">
        <f>VLOOKUP(J466,ИНФО!$Y$5:$AD$412,6,0)</f>
        <v>#N/A</v>
      </c>
      <c r="Z466" s="24" t="e">
        <f>VLOOKUP(J466,ИНФО!$Y$5:$AD$412,5,0)</f>
        <v>#N/A</v>
      </c>
      <c r="AA466" s="26">
        <f t="shared" si="30"/>
        <v>0</v>
      </c>
      <c r="AB466" s="24" t="e">
        <f>VLOOKUP(L466,ИНФО!$C$21:$D$24,2,0)</f>
        <v>#N/A</v>
      </c>
      <c r="AC466" s="19">
        <f t="shared" si="31"/>
        <v>0</v>
      </c>
      <c r="AD466" s="24" t="e">
        <f>VLOOKUP(N466,ИНФО!$C$26:$D$38,2,0)</f>
        <v>#N/A</v>
      </c>
      <c r="AE466" s="24" t="e">
        <f>VLOOKUP(B466,ИНФО!$L$4:$T$172,8,0)</f>
        <v>#N/A</v>
      </c>
      <c r="AF466" s="11" t="s">
        <v>74</v>
      </c>
      <c r="AG466" s="24" t="e">
        <f>VLOOKUP(J466,ИНФО!$Y$5:$AD$413,7,0)</f>
        <v>#N/A</v>
      </c>
    </row>
    <row r="467" spans="1:33" ht="15.75" customHeight="1" x14ac:dyDescent="0.25">
      <c r="A467" s="5">
        <v>135</v>
      </c>
      <c r="B467" s="6"/>
      <c r="C467" s="21"/>
      <c r="D467" s="8" t="s">
        <v>260</v>
      </c>
      <c r="E467" s="9"/>
      <c r="F467" s="17"/>
      <c r="G467" s="17"/>
      <c r="H467" s="17"/>
      <c r="I467" s="8" t="str">
        <f>IF(J467=0," ",VLOOKUP(J467,ИНФО!$Y$4:$AD$412,2,0))</f>
        <v xml:space="preserve"> </v>
      </c>
      <c r="J467" s="9"/>
      <c r="K467" s="17"/>
      <c r="L467" s="27"/>
      <c r="M467" s="28"/>
      <c r="N467" s="22"/>
      <c r="O467" s="23" t="e">
        <f>VLOOKUP(B467,ИНФО!$L$4:$T$172,3,0)</f>
        <v>#N/A</v>
      </c>
      <c r="P467" s="11" t="s">
        <v>72</v>
      </c>
      <c r="Q467" s="24">
        <f t="shared" si="28"/>
        <v>135</v>
      </c>
      <c r="R467" s="24" t="e">
        <f>VLOOKUP(B467,ИНФО!$L$4:$T$140,6,0)</f>
        <v>#N/A</v>
      </c>
      <c r="S467" s="24" t="s">
        <v>260</v>
      </c>
      <c r="T467" s="13" t="s">
        <v>260</v>
      </c>
      <c r="U467" s="24" t="s">
        <v>260</v>
      </c>
      <c r="V467" s="26" t="s">
        <v>260</v>
      </c>
      <c r="W467" s="24" t="s">
        <v>260</v>
      </c>
      <c r="X467" s="24">
        <f t="shared" si="29"/>
        <v>0</v>
      </c>
      <c r="Y467" s="13" t="e">
        <f>VLOOKUP(J467,ИНФО!$Y$5:$AD$412,6,0)</f>
        <v>#N/A</v>
      </c>
      <c r="Z467" s="24" t="e">
        <f>VLOOKUP(J467,ИНФО!$Y$5:$AD$412,5,0)</f>
        <v>#N/A</v>
      </c>
      <c r="AA467" s="26">
        <f t="shared" si="30"/>
        <v>0</v>
      </c>
      <c r="AB467" s="24" t="e">
        <f>VLOOKUP(L467,ИНФО!$C$21:$D$24,2,0)</f>
        <v>#N/A</v>
      </c>
      <c r="AC467" s="19">
        <f t="shared" si="31"/>
        <v>0</v>
      </c>
      <c r="AD467" s="24" t="e">
        <f>VLOOKUP(N467,ИНФО!$C$26:$D$38,2,0)</f>
        <v>#N/A</v>
      </c>
      <c r="AE467" s="24" t="e">
        <f>VLOOKUP(B467,ИНФО!$L$4:$T$172,8,0)</f>
        <v>#N/A</v>
      </c>
      <c r="AF467" s="11" t="s">
        <v>74</v>
      </c>
      <c r="AG467" s="24" t="e">
        <f>VLOOKUP(J467,ИНФО!$Y$5:$AD$413,7,0)</f>
        <v>#N/A</v>
      </c>
    </row>
    <row r="468" spans="1:33" ht="15.75" customHeight="1" x14ac:dyDescent="0.25">
      <c r="A468" s="5">
        <v>136</v>
      </c>
      <c r="B468" s="6"/>
      <c r="C468" s="21"/>
      <c r="D468" s="8" t="s">
        <v>260</v>
      </c>
      <c r="E468" s="9"/>
      <c r="F468" s="17"/>
      <c r="G468" s="17"/>
      <c r="H468" s="17"/>
      <c r="I468" s="8" t="str">
        <f>IF(J468=0," ",VLOOKUP(J468,ИНФО!$Y$4:$AD$412,2,0))</f>
        <v xml:space="preserve"> </v>
      </c>
      <c r="J468" s="9"/>
      <c r="K468" s="17"/>
      <c r="L468" s="27"/>
      <c r="M468" s="28"/>
      <c r="N468" s="22"/>
      <c r="O468" s="23" t="e">
        <f>VLOOKUP(B468,ИНФО!$L$4:$T$172,3,0)</f>
        <v>#N/A</v>
      </c>
      <c r="P468" s="11" t="s">
        <v>72</v>
      </c>
      <c r="Q468" s="24">
        <f t="shared" si="28"/>
        <v>136</v>
      </c>
      <c r="R468" s="24" t="e">
        <f>VLOOKUP(B468,ИНФО!$L$4:$T$140,6,0)</f>
        <v>#N/A</v>
      </c>
      <c r="S468" s="24" t="s">
        <v>260</v>
      </c>
      <c r="T468" s="13" t="s">
        <v>260</v>
      </c>
      <c r="U468" s="24" t="s">
        <v>260</v>
      </c>
      <c r="V468" s="26" t="s">
        <v>260</v>
      </c>
      <c r="W468" s="24" t="s">
        <v>260</v>
      </c>
      <c r="X468" s="24">
        <f t="shared" si="29"/>
        <v>0</v>
      </c>
      <c r="Y468" s="13" t="e">
        <f>VLOOKUP(J468,ИНФО!$Y$5:$AD$412,6,0)</f>
        <v>#N/A</v>
      </c>
      <c r="Z468" s="24" t="e">
        <f>VLOOKUP(J468,ИНФО!$Y$5:$AD$412,5,0)</f>
        <v>#N/A</v>
      </c>
      <c r="AA468" s="26">
        <f t="shared" si="30"/>
        <v>0</v>
      </c>
      <c r="AB468" s="24" t="e">
        <f>VLOOKUP(L468,ИНФО!$C$21:$D$24,2,0)</f>
        <v>#N/A</v>
      </c>
      <c r="AC468" s="19">
        <f t="shared" si="31"/>
        <v>0</v>
      </c>
      <c r="AD468" s="24" t="e">
        <f>VLOOKUP(N468,ИНФО!$C$26:$D$38,2,0)</f>
        <v>#N/A</v>
      </c>
      <c r="AE468" s="24" t="e">
        <f>VLOOKUP(B468,ИНФО!$L$4:$T$172,8,0)</f>
        <v>#N/A</v>
      </c>
      <c r="AF468" s="11" t="s">
        <v>74</v>
      </c>
      <c r="AG468" s="24" t="e">
        <f>VLOOKUP(J468,ИНФО!$Y$5:$AD$413,7,0)</f>
        <v>#N/A</v>
      </c>
    </row>
    <row r="469" spans="1:33" ht="15.75" customHeight="1" x14ac:dyDescent="0.25">
      <c r="A469" s="5">
        <v>137</v>
      </c>
      <c r="B469" s="6"/>
      <c r="C469" s="21"/>
      <c r="D469" s="8" t="s">
        <v>260</v>
      </c>
      <c r="E469" s="9"/>
      <c r="F469" s="17"/>
      <c r="G469" s="17"/>
      <c r="H469" s="17"/>
      <c r="I469" s="8" t="str">
        <f>IF(J469=0," ",VLOOKUP(J469,ИНФО!$Y$4:$AD$412,2,0))</f>
        <v xml:space="preserve"> </v>
      </c>
      <c r="J469" s="9"/>
      <c r="K469" s="17"/>
      <c r="L469" s="27"/>
      <c r="M469" s="28"/>
      <c r="N469" s="22"/>
      <c r="O469" s="23" t="e">
        <f>VLOOKUP(B469,ИНФО!$L$4:$T$172,3,0)</f>
        <v>#N/A</v>
      </c>
      <c r="P469" s="11" t="s">
        <v>72</v>
      </c>
      <c r="Q469" s="24">
        <f t="shared" si="28"/>
        <v>137</v>
      </c>
      <c r="R469" s="24" t="e">
        <f>VLOOKUP(B469,ИНФО!$L$4:$T$140,6,0)</f>
        <v>#N/A</v>
      </c>
      <c r="S469" s="24" t="s">
        <v>260</v>
      </c>
      <c r="T469" s="13" t="s">
        <v>260</v>
      </c>
      <c r="U469" s="24" t="s">
        <v>260</v>
      </c>
      <c r="V469" s="26" t="s">
        <v>260</v>
      </c>
      <c r="W469" s="24" t="s">
        <v>260</v>
      </c>
      <c r="X469" s="24">
        <f t="shared" si="29"/>
        <v>0</v>
      </c>
      <c r="Y469" s="13" t="e">
        <f>VLOOKUP(J469,ИНФО!$Y$5:$AD$412,6,0)</f>
        <v>#N/A</v>
      </c>
      <c r="Z469" s="24" t="e">
        <f>VLOOKUP(J469,ИНФО!$Y$5:$AD$412,5,0)</f>
        <v>#N/A</v>
      </c>
      <c r="AA469" s="26">
        <f t="shared" si="30"/>
        <v>0</v>
      </c>
      <c r="AB469" s="24" t="e">
        <f>VLOOKUP(L469,ИНФО!$C$21:$D$24,2,0)</f>
        <v>#N/A</v>
      </c>
      <c r="AC469" s="19">
        <f t="shared" si="31"/>
        <v>0</v>
      </c>
      <c r="AD469" s="24" t="e">
        <f>VLOOKUP(N469,ИНФО!$C$26:$D$38,2,0)</f>
        <v>#N/A</v>
      </c>
      <c r="AE469" s="24" t="e">
        <f>VLOOKUP(B469,ИНФО!$L$4:$T$172,8,0)</f>
        <v>#N/A</v>
      </c>
      <c r="AF469" s="11" t="s">
        <v>74</v>
      </c>
      <c r="AG469" s="24" t="e">
        <f>VLOOKUP(J469,ИНФО!$Y$5:$AD$413,7,0)</f>
        <v>#N/A</v>
      </c>
    </row>
    <row r="470" spans="1:33" ht="15.75" customHeight="1" x14ac:dyDescent="0.25">
      <c r="A470" s="5">
        <v>138</v>
      </c>
      <c r="B470" s="6"/>
      <c r="C470" s="21"/>
      <c r="D470" s="8" t="s">
        <v>260</v>
      </c>
      <c r="E470" s="9"/>
      <c r="F470" s="17"/>
      <c r="G470" s="17"/>
      <c r="H470" s="17"/>
      <c r="I470" s="8" t="str">
        <f>IF(J470=0," ",VLOOKUP(J470,ИНФО!$Y$4:$AD$412,2,0))</f>
        <v xml:space="preserve"> </v>
      </c>
      <c r="J470" s="9"/>
      <c r="K470" s="17"/>
      <c r="L470" s="27"/>
      <c r="M470" s="28"/>
      <c r="N470" s="22"/>
      <c r="O470" s="23" t="e">
        <f>VLOOKUP(B470,ИНФО!$L$4:$T$172,3,0)</f>
        <v>#N/A</v>
      </c>
      <c r="P470" s="11" t="s">
        <v>72</v>
      </c>
      <c r="Q470" s="24">
        <f t="shared" si="28"/>
        <v>138</v>
      </c>
      <c r="R470" s="24" t="e">
        <f>VLOOKUP(B470,ИНФО!$L$4:$T$140,6,0)</f>
        <v>#N/A</v>
      </c>
      <c r="S470" s="24" t="s">
        <v>260</v>
      </c>
      <c r="T470" s="13" t="s">
        <v>260</v>
      </c>
      <c r="U470" s="24" t="s">
        <v>260</v>
      </c>
      <c r="V470" s="26" t="s">
        <v>260</v>
      </c>
      <c r="W470" s="24" t="s">
        <v>260</v>
      </c>
      <c r="X470" s="24">
        <f t="shared" si="29"/>
        <v>0</v>
      </c>
      <c r="Y470" s="13" t="e">
        <f>VLOOKUP(J470,ИНФО!$Y$5:$AD$412,6,0)</f>
        <v>#N/A</v>
      </c>
      <c r="Z470" s="24" t="e">
        <f>VLOOKUP(J470,ИНФО!$Y$5:$AD$412,5,0)</f>
        <v>#N/A</v>
      </c>
      <c r="AA470" s="26">
        <f t="shared" si="30"/>
        <v>0</v>
      </c>
      <c r="AB470" s="24" t="e">
        <f>VLOOKUP(L470,ИНФО!$C$21:$D$24,2,0)</f>
        <v>#N/A</v>
      </c>
      <c r="AC470" s="19">
        <f t="shared" si="31"/>
        <v>0</v>
      </c>
      <c r="AD470" s="24" t="e">
        <f>VLOOKUP(N470,ИНФО!$C$26:$D$38,2,0)</f>
        <v>#N/A</v>
      </c>
      <c r="AE470" s="24" t="e">
        <f>VLOOKUP(B470,ИНФО!$L$4:$T$172,8,0)</f>
        <v>#N/A</v>
      </c>
      <c r="AF470" s="11" t="s">
        <v>74</v>
      </c>
      <c r="AG470" s="24" t="e">
        <f>VLOOKUP(J470,ИНФО!$Y$5:$AD$413,7,0)</f>
        <v>#N/A</v>
      </c>
    </row>
    <row r="471" spans="1:33" ht="15.75" customHeight="1" x14ac:dyDescent="0.25">
      <c r="A471" s="5">
        <v>139</v>
      </c>
      <c r="B471" s="6"/>
      <c r="C471" s="21"/>
      <c r="D471" s="8" t="s">
        <v>260</v>
      </c>
      <c r="E471" s="9"/>
      <c r="F471" s="17"/>
      <c r="G471" s="17"/>
      <c r="H471" s="17"/>
      <c r="I471" s="8" t="str">
        <f>IF(J471=0," ",VLOOKUP(J471,ИНФО!$Y$4:$AD$412,2,0))</f>
        <v xml:space="preserve"> </v>
      </c>
      <c r="J471" s="9"/>
      <c r="K471" s="17"/>
      <c r="L471" s="27"/>
      <c r="M471" s="28"/>
      <c r="N471" s="22"/>
      <c r="O471" s="23" t="e">
        <f>VLOOKUP(B471,ИНФО!$L$4:$T$172,3,0)</f>
        <v>#N/A</v>
      </c>
      <c r="P471" s="11" t="s">
        <v>72</v>
      </c>
      <c r="Q471" s="24">
        <f t="shared" si="28"/>
        <v>139</v>
      </c>
      <c r="R471" s="24" t="e">
        <f>VLOOKUP(B471,ИНФО!$L$4:$T$140,6,0)</f>
        <v>#N/A</v>
      </c>
      <c r="S471" s="24" t="s">
        <v>260</v>
      </c>
      <c r="T471" s="13" t="s">
        <v>260</v>
      </c>
      <c r="U471" s="24" t="s">
        <v>260</v>
      </c>
      <c r="V471" s="26" t="s">
        <v>260</v>
      </c>
      <c r="W471" s="24" t="s">
        <v>260</v>
      </c>
      <c r="X471" s="24">
        <f t="shared" si="29"/>
        <v>0</v>
      </c>
      <c r="Y471" s="13" t="e">
        <f>VLOOKUP(J471,ИНФО!$Y$5:$AD$412,6,0)</f>
        <v>#N/A</v>
      </c>
      <c r="Z471" s="24" t="e">
        <f>VLOOKUP(J471,ИНФО!$Y$5:$AD$412,5,0)</f>
        <v>#N/A</v>
      </c>
      <c r="AA471" s="26">
        <f t="shared" si="30"/>
        <v>0</v>
      </c>
      <c r="AB471" s="24" t="e">
        <f>VLOOKUP(L471,ИНФО!$C$21:$D$24,2,0)</f>
        <v>#N/A</v>
      </c>
      <c r="AC471" s="19">
        <f t="shared" si="31"/>
        <v>0</v>
      </c>
      <c r="AD471" s="24" t="e">
        <f>VLOOKUP(N471,ИНФО!$C$26:$D$38,2,0)</f>
        <v>#N/A</v>
      </c>
      <c r="AE471" s="24" t="e">
        <f>VLOOKUP(B471,ИНФО!$L$4:$T$172,8,0)</f>
        <v>#N/A</v>
      </c>
      <c r="AF471" s="11" t="s">
        <v>74</v>
      </c>
      <c r="AG471" s="24" t="e">
        <f>VLOOKUP(J471,ИНФО!$Y$5:$AD$413,7,0)</f>
        <v>#N/A</v>
      </c>
    </row>
    <row r="472" spans="1:33" ht="15.75" customHeight="1" x14ac:dyDescent="0.25">
      <c r="A472" s="5">
        <v>140</v>
      </c>
      <c r="B472" s="6"/>
      <c r="C472" s="21"/>
      <c r="D472" s="8" t="s">
        <v>260</v>
      </c>
      <c r="E472" s="9"/>
      <c r="F472" s="17"/>
      <c r="G472" s="17"/>
      <c r="H472" s="17"/>
      <c r="I472" s="8" t="str">
        <f>IF(J472=0," ",VLOOKUP(J472,ИНФО!$Y$4:$AD$412,2,0))</f>
        <v xml:space="preserve"> </v>
      </c>
      <c r="J472" s="9"/>
      <c r="K472" s="17"/>
      <c r="L472" s="27"/>
      <c r="M472" s="28"/>
      <c r="N472" s="22"/>
      <c r="O472" s="23" t="e">
        <f>VLOOKUP(B472,ИНФО!$L$4:$T$172,3,0)</f>
        <v>#N/A</v>
      </c>
      <c r="P472" s="11" t="s">
        <v>72</v>
      </c>
      <c r="Q472" s="24">
        <f t="shared" si="28"/>
        <v>140</v>
      </c>
      <c r="R472" s="24" t="e">
        <f>VLOOKUP(B472,ИНФО!$L$4:$T$140,6,0)</f>
        <v>#N/A</v>
      </c>
      <c r="S472" s="24" t="s">
        <v>260</v>
      </c>
      <c r="T472" s="13" t="s">
        <v>260</v>
      </c>
      <c r="U472" s="24" t="s">
        <v>260</v>
      </c>
      <c r="V472" s="26" t="s">
        <v>260</v>
      </c>
      <c r="W472" s="24" t="s">
        <v>260</v>
      </c>
      <c r="X472" s="24">
        <f t="shared" si="29"/>
        <v>0</v>
      </c>
      <c r="Y472" s="13" t="e">
        <f>VLOOKUP(J472,ИНФО!$Y$5:$AD$412,6,0)</f>
        <v>#N/A</v>
      </c>
      <c r="Z472" s="24" t="e">
        <f>VLOOKUP(J472,ИНФО!$Y$5:$AD$412,5,0)</f>
        <v>#N/A</v>
      </c>
      <c r="AA472" s="26">
        <f t="shared" si="30"/>
        <v>0</v>
      </c>
      <c r="AB472" s="24" t="e">
        <f>VLOOKUP(L472,ИНФО!$C$21:$D$24,2,0)</f>
        <v>#N/A</v>
      </c>
      <c r="AC472" s="19">
        <f t="shared" si="31"/>
        <v>0</v>
      </c>
      <c r="AD472" s="24" t="e">
        <f>VLOOKUP(N472,ИНФО!$C$26:$D$38,2,0)</f>
        <v>#N/A</v>
      </c>
      <c r="AE472" s="24" t="e">
        <f>VLOOKUP(B472,ИНФО!$L$4:$T$172,8,0)</f>
        <v>#N/A</v>
      </c>
      <c r="AF472" s="11" t="s">
        <v>74</v>
      </c>
      <c r="AG472" s="24" t="e">
        <f>VLOOKUP(J472,ИНФО!$Y$5:$AD$413,7,0)</f>
        <v>#N/A</v>
      </c>
    </row>
    <row r="473" spans="1:33" ht="15.75" customHeight="1" x14ac:dyDescent="0.25">
      <c r="A473" s="5">
        <v>141</v>
      </c>
      <c r="B473" s="6"/>
      <c r="C473" s="21"/>
      <c r="D473" s="8" t="s">
        <v>260</v>
      </c>
      <c r="E473" s="9"/>
      <c r="F473" s="17"/>
      <c r="G473" s="17"/>
      <c r="H473" s="17"/>
      <c r="I473" s="8" t="str">
        <f>IF(J473=0," ",VLOOKUP(J473,ИНФО!$Y$4:$AD$412,2,0))</f>
        <v xml:space="preserve"> </v>
      </c>
      <c r="J473" s="9"/>
      <c r="K473" s="17"/>
      <c r="L473" s="27"/>
      <c r="M473" s="28"/>
      <c r="N473" s="22"/>
      <c r="O473" s="23" t="e">
        <f>VLOOKUP(B473,ИНФО!$L$4:$T$172,3,0)</f>
        <v>#N/A</v>
      </c>
      <c r="P473" s="11" t="s">
        <v>72</v>
      </c>
      <c r="Q473" s="24">
        <f t="shared" si="28"/>
        <v>141</v>
      </c>
      <c r="R473" s="24" t="e">
        <f>VLOOKUP(B473,ИНФО!$L$4:$T$140,6,0)</f>
        <v>#N/A</v>
      </c>
      <c r="S473" s="24" t="s">
        <v>260</v>
      </c>
      <c r="T473" s="13" t="s">
        <v>260</v>
      </c>
      <c r="U473" s="24" t="s">
        <v>260</v>
      </c>
      <c r="V473" s="26" t="s">
        <v>260</v>
      </c>
      <c r="W473" s="24" t="s">
        <v>260</v>
      </c>
      <c r="X473" s="24">
        <f t="shared" si="29"/>
        <v>0</v>
      </c>
      <c r="Y473" s="13" t="e">
        <f>VLOOKUP(J473,ИНФО!$Y$5:$AD$412,6,0)</f>
        <v>#N/A</v>
      </c>
      <c r="Z473" s="24" t="e">
        <f>VLOOKUP(J473,ИНФО!$Y$5:$AD$412,5,0)</f>
        <v>#N/A</v>
      </c>
      <c r="AA473" s="26">
        <f t="shared" si="30"/>
        <v>0</v>
      </c>
      <c r="AB473" s="24" t="e">
        <f>VLOOKUP(L473,ИНФО!$C$21:$D$24,2,0)</f>
        <v>#N/A</v>
      </c>
      <c r="AC473" s="19">
        <f t="shared" si="31"/>
        <v>0</v>
      </c>
      <c r="AD473" s="24" t="e">
        <f>VLOOKUP(N473,ИНФО!$C$26:$D$38,2,0)</f>
        <v>#N/A</v>
      </c>
      <c r="AE473" s="24" t="e">
        <f>VLOOKUP(B473,ИНФО!$L$4:$T$172,8,0)</f>
        <v>#N/A</v>
      </c>
      <c r="AF473" s="11" t="s">
        <v>74</v>
      </c>
      <c r="AG473" s="24" t="e">
        <f>VLOOKUP(J473,ИНФО!$Y$5:$AD$413,7,0)</f>
        <v>#N/A</v>
      </c>
    </row>
    <row r="474" spans="1:33" ht="15.75" customHeight="1" x14ac:dyDescent="0.25">
      <c r="A474" s="5">
        <v>142</v>
      </c>
      <c r="B474" s="6"/>
      <c r="C474" s="21"/>
      <c r="D474" s="8" t="s">
        <v>260</v>
      </c>
      <c r="E474" s="9"/>
      <c r="F474" s="17"/>
      <c r="G474" s="17"/>
      <c r="H474" s="17"/>
      <c r="I474" s="8" t="str">
        <f>IF(J474=0," ",VLOOKUP(J474,ИНФО!$Y$4:$AD$412,2,0))</f>
        <v xml:space="preserve"> </v>
      </c>
      <c r="J474" s="9"/>
      <c r="K474" s="17"/>
      <c r="L474" s="27"/>
      <c r="M474" s="28"/>
      <c r="N474" s="22"/>
      <c r="O474" s="23" t="e">
        <f>VLOOKUP(B474,ИНФО!$L$4:$T$172,3,0)</f>
        <v>#N/A</v>
      </c>
      <c r="P474" s="11" t="s">
        <v>72</v>
      </c>
      <c r="Q474" s="24">
        <f t="shared" si="28"/>
        <v>142</v>
      </c>
      <c r="R474" s="24" t="e">
        <f>VLOOKUP(B474,ИНФО!$L$4:$T$140,6,0)</f>
        <v>#N/A</v>
      </c>
      <c r="S474" s="24" t="s">
        <v>260</v>
      </c>
      <c r="T474" s="13" t="s">
        <v>260</v>
      </c>
      <c r="U474" s="24" t="s">
        <v>260</v>
      </c>
      <c r="V474" s="26" t="s">
        <v>260</v>
      </c>
      <c r="W474" s="24" t="s">
        <v>260</v>
      </c>
      <c r="X474" s="24">
        <f t="shared" si="29"/>
        <v>0</v>
      </c>
      <c r="Y474" s="13" t="e">
        <f>VLOOKUP(J474,ИНФО!$Y$5:$AD$412,6,0)</f>
        <v>#N/A</v>
      </c>
      <c r="Z474" s="24" t="e">
        <f>VLOOKUP(J474,ИНФО!$Y$5:$AD$412,5,0)</f>
        <v>#N/A</v>
      </c>
      <c r="AA474" s="26">
        <f t="shared" si="30"/>
        <v>0</v>
      </c>
      <c r="AB474" s="24" t="e">
        <f>VLOOKUP(L474,ИНФО!$C$21:$D$24,2,0)</f>
        <v>#N/A</v>
      </c>
      <c r="AC474" s="19">
        <f t="shared" si="31"/>
        <v>0</v>
      </c>
      <c r="AD474" s="24" t="e">
        <f>VLOOKUP(N474,ИНФО!$C$26:$D$38,2,0)</f>
        <v>#N/A</v>
      </c>
      <c r="AE474" s="24" t="e">
        <f>VLOOKUP(B474,ИНФО!$L$4:$T$172,8,0)</f>
        <v>#N/A</v>
      </c>
      <c r="AF474" s="11" t="s">
        <v>74</v>
      </c>
      <c r="AG474" s="24" t="e">
        <f>VLOOKUP(J474,ИНФО!$Y$5:$AD$413,7,0)</f>
        <v>#N/A</v>
      </c>
    </row>
    <row r="475" spans="1:33" ht="15.75" customHeight="1" x14ac:dyDescent="0.25">
      <c r="A475" s="5">
        <v>143</v>
      </c>
      <c r="B475" s="6"/>
      <c r="C475" s="21"/>
      <c r="D475" s="8" t="s">
        <v>260</v>
      </c>
      <c r="E475" s="9"/>
      <c r="F475" s="17"/>
      <c r="G475" s="17"/>
      <c r="H475" s="17"/>
      <c r="I475" s="8" t="str">
        <f>IF(J475=0," ",VLOOKUP(J475,ИНФО!$Y$4:$AD$412,2,0))</f>
        <v xml:space="preserve"> </v>
      </c>
      <c r="J475" s="9"/>
      <c r="K475" s="17"/>
      <c r="L475" s="27"/>
      <c r="M475" s="28"/>
      <c r="N475" s="22"/>
      <c r="O475" s="23" t="e">
        <f>VLOOKUP(B475,ИНФО!$L$4:$T$172,3,0)</f>
        <v>#N/A</v>
      </c>
      <c r="P475" s="11" t="s">
        <v>72</v>
      </c>
      <c r="Q475" s="24">
        <f t="shared" si="28"/>
        <v>143</v>
      </c>
      <c r="R475" s="24" t="e">
        <f>VLOOKUP(B475,ИНФО!$L$4:$T$140,6,0)</f>
        <v>#N/A</v>
      </c>
      <c r="S475" s="24" t="s">
        <v>260</v>
      </c>
      <c r="T475" s="13" t="s">
        <v>260</v>
      </c>
      <c r="U475" s="24" t="s">
        <v>260</v>
      </c>
      <c r="V475" s="26" t="s">
        <v>260</v>
      </c>
      <c r="W475" s="24" t="s">
        <v>260</v>
      </c>
      <c r="X475" s="24">
        <f t="shared" si="29"/>
        <v>0</v>
      </c>
      <c r="Y475" s="13" t="e">
        <f>VLOOKUP(J475,ИНФО!$Y$5:$AD$412,6,0)</f>
        <v>#N/A</v>
      </c>
      <c r="Z475" s="24" t="e">
        <f>VLOOKUP(J475,ИНФО!$Y$5:$AD$412,5,0)</f>
        <v>#N/A</v>
      </c>
      <c r="AA475" s="26">
        <f t="shared" si="30"/>
        <v>0</v>
      </c>
      <c r="AB475" s="24" t="e">
        <f>VLOOKUP(L475,ИНФО!$C$21:$D$24,2,0)</f>
        <v>#N/A</v>
      </c>
      <c r="AC475" s="19">
        <f t="shared" si="31"/>
        <v>0</v>
      </c>
      <c r="AD475" s="24" t="e">
        <f>VLOOKUP(N475,ИНФО!$C$26:$D$38,2,0)</f>
        <v>#N/A</v>
      </c>
      <c r="AE475" s="24" t="e">
        <f>VLOOKUP(B475,ИНФО!$L$4:$T$172,8,0)</f>
        <v>#N/A</v>
      </c>
      <c r="AF475" s="11" t="s">
        <v>74</v>
      </c>
      <c r="AG475" s="24" t="e">
        <f>VLOOKUP(J475,ИНФО!$Y$5:$AD$413,7,0)</f>
        <v>#N/A</v>
      </c>
    </row>
    <row r="476" spans="1:33" ht="15.75" customHeight="1" x14ac:dyDescent="0.25">
      <c r="A476" s="5">
        <v>144</v>
      </c>
      <c r="B476" s="6"/>
      <c r="C476" s="21"/>
      <c r="D476" s="8" t="s">
        <v>260</v>
      </c>
      <c r="E476" s="9"/>
      <c r="F476" s="17"/>
      <c r="G476" s="17"/>
      <c r="H476" s="17"/>
      <c r="I476" s="8" t="str">
        <f>IF(J476=0," ",VLOOKUP(J476,ИНФО!$Y$4:$AD$412,2,0))</f>
        <v xml:space="preserve"> </v>
      </c>
      <c r="J476" s="9"/>
      <c r="K476" s="17"/>
      <c r="L476" s="27"/>
      <c r="M476" s="28"/>
      <c r="N476" s="22"/>
      <c r="O476" s="23" t="e">
        <f>VLOOKUP(B476,ИНФО!$L$4:$T$172,3,0)</f>
        <v>#N/A</v>
      </c>
      <c r="P476" s="11" t="s">
        <v>72</v>
      </c>
      <c r="Q476" s="24">
        <f t="shared" si="28"/>
        <v>144</v>
      </c>
      <c r="R476" s="24" t="e">
        <f>VLOOKUP(B476,ИНФО!$L$4:$T$140,6,0)</f>
        <v>#N/A</v>
      </c>
      <c r="S476" s="24" t="s">
        <v>260</v>
      </c>
      <c r="T476" s="13" t="s">
        <v>260</v>
      </c>
      <c r="U476" s="24" t="s">
        <v>260</v>
      </c>
      <c r="V476" s="26" t="s">
        <v>260</v>
      </c>
      <c r="W476" s="24" t="s">
        <v>260</v>
      </c>
      <c r="X476" s="24">
        <f t="shared" si="29"/>
        <v>0</v>
      </c>
      <c r="Y476" s="13" t="e">
        <f>VLOOKUP(J476,ИНФО!$Y$5:$AD$412,6,0)</f>
        <v>#N/A</v>
      </c>
      <c r="Z476" s="24" t="e">
        <f>VLOOKUP(J476,ИНФО!$Y$5:$AD$412,5,0)</f>
        <v>#N/A</v>
      </c>
      <c r="AA476" s="26">
        <f t="shared" si="30"/>
        <v>0</v>
      </c>
      <c r="AB476" s="24" t="e">
        <f>VLOOKUP(L476,ИНФО!$C$21:$D$24,2,0)</f>
        <v>#N/A</v>
      </c>
      <c r="AC476" s="19">
        <f t="shared" si="31"/>
        <v>0</v>
      </c>
      <c r="AD476" s="24" t="e">
        <f>VLOOKUP(N476,ИНФО!$C$26:$D$38,2,0)</f>
        <v>#N/A</v>
      </c>
      <c r="AE476" s="24" t="e">
        <f>VLOOKUP(B476,ИНФО!$L$4:$T$172,8,0)</f>
        <v>#N/A</v>
      </c>
      <c r="AF476" s="11" t="s">
        <v>74</v>
      </c>
      <c r="AG476" s="24" t="e">
        <f>VLOOKUP(J476,ИНФО!$Y$5:$AD$413,7,0)</f>
        <v>#N/A</v>
      </c>
    </row>
    <row r="477" spans="1:33" ht="15.75" customHeight="1" x14ac:dyDescent="0.25">
      <c r="A477" s="5">
        <v>145</v>
      </c>
      <c r="B477" s="6"/>
      <c r="C477" s="21"/>
      <c r="D477" s="8" t="s">
        <v>260</v>
      </c>
      <c r="E477" s="9"/>
      <c r="F477" s="17"/>
      <c r="G477" s="17"/>
      <c r="H477" s="17"/>
      <c r="I477" s="8" t="str">
        <f>IF(J477=0," ",VLOOKUP(J477,ИНФО!$Y$4:$AD$412,2,0))</f>
        <v xml:space="preserve"> </v>
      </c>
      <c r="J477" s="9"/>
      <c r="K477" s="17"/>
      <c r="L477" s="27"/>
      <c r="M477" s="28"/>
      <c r="N477" s="22"/>
      <c r="O477" s="23" t="e">
        <f>VLOOKUP(B477,ИНФО!$L$4:$T$172,3,0)</f>
        <v>#N/A</v>
      </c>
      <c r="P477" s="11" t="s">
        <v>72</v>
      </c>
      <c r="Q477" s="24">
        <f t="shared" si="28"/>
        <v>145</v>
      </c>
      <c r="R477" s="24" t="e">
        <f>VLOOKUP(B477,ИНФО!$L$4:$T$140,6,0)</f>
        <v>#N/A</v>
      </c>
      <c r="S477" s="24" t="s">
        <v>260</v>
      </c>
      <c r="T477" s="13" t="s">
        <v>260</v>
      </c>
      <c r="U477" s="24" t="s">
        <v>260</v>
      </c>
      <c r="V477" s="26" t="s">
        <v>260</v>
      </c>
      <c r="W477" s="24" t="s">
        <v>260</v>
      </c>
      <c r="X477" s="24">
        <f t="shared" si="29"/>
        <v>0</v>
      </c>
      <c r="Y477" s="13" t="e">
        <f>VLOOKUP(J477,ИНФО!$Y$5:$AD$412,6,0)</f>
        <v>#N/A</v>
      </c>
      <c r="Z477" s="24" t="e">
        <f>VLOOKUP(J477,ИНФО!$Y$5:$AD$412,5,0)</f>
        <v>#N/A</v>
      </c>
      <c r="AA477" s="26">
        <f t="shared" si="30"/>
        <v>0</v>
      </c>
      <c r="AB477" s="24" t="e">
        <f>VLOOKUP(L477,ИНФО!$C$21:$D$24,2,0)</f>
        <v>#N/A</v>
      </c>
      <c r="AC477" s="19">
        <f t="shared" si="31"/>
        <v>0</v>
      </c>
      <c r="AD477" s="24" t="e">
        <f>VLOOKUP(N477,ИНФО!$C$26:$D$38,2,0)</f>
        <v>#N/A</v>
      </c>
      <c r="AE477" s="24" t="e">
        <f>VLOOKUP(B477,ИНФО!$L$4:$T$172,8,0)</f>
        <v>#N/A</v>
      </c>
      <c r="AF477" s="11" t="s">
        <v>74</v>
      </c>
      <c r="AG477" s="24" t="e">
        <f>VLOOKUP(J477,ИНФО!$Y$5:$AD$413,7,0)</f>
        <v>#N/A</v>
      </c>
    </row>
    <row r="478" spans="1:33" ht="15.75" customHeight="1" x14ac:dyDescent="0.25">
      <c r="A478" s="5">
        <v>146</v>
      </c>
      <c r="B478" s="6"/>
      <c r="C478" s="21"/>
      <c r="D478" s="8" t="s">
        <v>260</v>
      </c>
      <c r="E478" s="9"/>
      <c r="F478" s="17"/>
      <c r="G478" s="17"/>
      <c r="H478" s="17"/>
      <c r="I478" s="8" t="str">
        <f>IF(J478=0," ",VLOOKUP(J478,ИНФО!$Y$4:$AD$412,2,0))</f>
        <v xml:space="preserve"> </v>
      </c>
      <c r="J478" s="9"/>
      <c r="K478" s="17"/>
      <c r="L478" s="27"/>
      <c r="M478" s="28"/>
      <c r="N478" s="22"/>
      <c r="O478" s="23" t="e">
        <f>VLOOKUP(B478,ИНФО!$L$4:$T$172,3,0)</f>
        <v>#N/A</v>
      </c>
      <c r="P478" s="11" t="s">
        <v>72</v>
      </c>
      <c r="Q478" s="24">
        <f t="shared" si="28"/>
        <v>146</v>
      </c>
      <c r="R478" s="24" t="e">
        <f>VLOOKUP(B478,ИНФО!$L$4:$T$140,6,0)</f>
        <v>#N/A</v>
      </c>
      <c r="S478" s="24" t="s">
        <v>260</v>
      </c>
      <c r="T478" s="13" t="s">
        <v>260</v>
      </c>
      <c r="U478" s="24" t="s">
        <v>260</v>
      </c>
      <c r="V478" s="26" t="s">
        <v>260</v>
      </c>
      <c r="W478" s="24" t="s">
        <v>260</v>
      </c>
      <c r="X478" s="24">
        <f t="shared" si="29"/>
        <v>0</v>
      </c>
      <c r="Y478" s="13" t="e">
        <f>VLOOKUP(J478,ИНФО!$Y$5:$AD$412,6,0)</f>
        <v>#N/A</v>
      </c>
      <c r="Z478" s="24" t="e">
        <f>VLOOKUP(J478,ИНФО!$Y$5:$AD$412,5,0)</f>
        <v>#N/A</v>
      </c>
      <c r="AA478" s="26">
        <f t="shared" si="30"/>
        <v>0</v>
      </c>
      <c r="AB478" s="24" t="e">
        <f>VLOOKUP(L478,ИНФО!$C$21:$D$24,2,0)</f>
        <v>#N/A</v>
      </c>
      <c r="AC478" s="19">
        <f t="shared" si="31"/>
        <v>0</v>
      </c>
      <c r="AD478" s="24" t="e">
        <f>VLOOKUP(N478,ИНФО!$C$26:$D$38,2,0)</f>
        <v>#N/A</v>
      </c>
      <c r="AE478" s="24" t="e">
        <f>VLOOKUP(B478,ИНФО!$L$4:$T$172,8,0)</f>
        <v>#N/A</v>
      </c>
      <c r="AF478" s="11" t="s">
        <v>74</v>
      </c>
      <c r="AG478" s="24" t="e">
        <f>VLOOKUP(J478,ИНФО!$Y$5:$AD$413,7,0)</f>
        <v>#N/A</v>
      </c>
    </row>
    <row r="479" spans="1:33" ht="15.75" customHeight="1" x14ac:dyDescent="0.25">
      <c r="A479" s="5">
        <v>147</v>
      </c>
      <c r="B479" s="6"/>
      <c r="C479" s="21"/>
      <c r="D479" s="8" t="s">
        <v>260</v>
      </c>
      <c r="E479" s="9"/>
      <c r="F479" s="17"/>
      <c r="G479" s="17"/>
      <c r="H479" s="17"/>
      <c r="I479" s="8" t="str">
        <f>IF(J479=0," ",VLOOKUP(J479,ИНФО!$Y$4:$AD$412,2,0))</f>
        <v xml:space="preserve"> </v>
      </c>
      <c r="J479" s="9"/>
      <c r="K479" s="17"/>
      <c r="L479" s="27"/>
      <c r="M479" s="28"/>
      <c r="N479" s="22"/>
      <c r="O479" s="23" t="e">
        <f>VLOOKUP(B479,ИНФО!$L$4:$T$172,3,0)</f>
        <v>#N/A</v>
      </c>
      <c r="P479" s="11" t="s">
        <v>72</v>
      </c>
      <c r="Q479" s="24">
        <f t="shared" si="28"/>
        <v>147</v>
      </c>
      <c r="R479" s="24" t="e">
        <f>VLOOKUP(B479,ИНФО!$L$4:$T$140,6,0)</f>
        <v>#N/A</v>
      </c>
      <c r="S479" s="24" t="s">
        <v>260</v>
      </c>
      <c r="T479" s="13" t="s">
        <v>260</v>
      </c>
      <c r="U479" s="24" t="s">
        <v>260</v>
      </c>
      <c r="V479" s="26" t="s">
        <v>260</v>
      </c>
      <c r="W479" s="24" t="s">
        <v>260</v>
      </c>
      <c r="X479" s="24">
        <f t="shared" si="29"/>
        <v>0</v>
      </c>
      <c r="Y479" s="13" t="e">
        <f>VLOOKUP(J479,ИНФО!$Y$5:$AD$412,6,0)</f>
        <v>#N/A</v>
      </c>
      <c r="Z479" s="24" t="e">
        <f>VLOOKUP(J479,ИНФО!$Y$5:$AD$412,5,0)</f>
        <v>#N/A</v>
      </c>
      <c r="AA479" s="26">
        <f t="shared" si="30"/>
        <v>0</v>
      </c>
      <c r="AB479" s="24" t="e">
        <f>VLOOKUP(L479,ИНФО!$C$21:$D$24,2,0)</f>
        <v>#N/A</v>
      </c>
      <c r="AC479" s="19">
        <f t="shared" si="31"/>
        <v>0</v>
      </c>
      <c r="AD479" s="24" t="e">
        <f>VLOOKUP(N479,ИНФО!$C$26:$D$38,2,0)</f>
        <v>#N/A</v>
      </c>
      <c r="AE479" s="24" t="e">
        <f>VLOOKUP(B479,ИНФО!$L$4:$T$172,8,0)</f>
        <v>#N/A</v>
      </c>
      <c r="AF479" s="11" t="s">
        <v>74</v>
      </c>
      <c r="AG479" s="24" t="e">
        <f>VLOOKUP(J479,ИНФО!$Y$5:$AD$413,7,0)</f>
        <v>#N/A</v>
      </c>
    </row>
    <row r="480" spans="1:33" ht="15.75" customHeight="1" x14ac:dyDescent="0.25">
      <c r="A480" s="5">
        <v>148</v>
      </c>
      <c r="B480" s="6"/>
      <c r="C480" s="21"/>
      <c r="D480" s="8" t="s">
        <v>260</v>
      </c>
      <c r="E480" s="9"/>
      <c r="F480" s="17"/>
      <c r="G480" s="17"/>
      <c r="H480" s="17"/>
      <c r="I480" s="8" t="str">
        <f>IF(J480=0," ",VLOOKUP(J480,ИНФО!$Y$4:$AD$412,2,0))</f>
        <v xml:space="preserve"> </v>
      </c>
      <c r="J480" s="9"/>
      <c r="K480" s="17"/>
      <c r="L480" s="27"/>
      <c r="M480" s="28"/>
      <c r="N480" s="22"/>
      <c r="O480" s="23" t="e">
        <f>VLOOKUP(B480,ИНФО!$L$4:$T$172,3,0)</f>
        <v>#N/A</v>
      </c>
      <c r="P480" s="11" t="s">
        <v>72</v>
      </c>
      <c r="Q480" s="24">
        <f t="shared" si="28"/>
        <v>148</v>
      </c>
      <c r="R480" s="24" t="e">
        <f>VLOOKUP(B480,ИНФО!$L$4:$T$140,6,0)</f>
        <v>#N/A</v>
      </c>
      <c r="S480" s="24" t="s">
        <v>260</v>
      </c>
      <c r="T480" s="13" t="s">
        <v>260</v>
      </c>
      <c r="U480" s="24" t="s">
        <v>260</v>
      </c>
      <c r="V480" s="26" t="s">
        <v>260</v>
      </c>
      <c r="W480" s="24" t="s">
        <v>260</v>
      </c>
      <c r="X480" s="24">
        <f t="shared" si="29"/>
        <v>0</v>
      </c>
      <c r="Y480" s="13" t="e">
        <f>VLOOKUP(J480,ИНФО!$Y$5:$AD$412,6,0)</f>
        <v>#N/A</v>
      </c>
      <c r="Z480" s="24" t="e">
        <f>VLOOKUP(J480,ИНФО!$Y$5:$AD$412,5,0)</f>
        <v>#N/A</v>
      </c>
      <c r="AA480" s="26">
        <f t="shared" si="30"/>
        <v>0</v>
      </c>
      <c r="AB480" s="24" t="e">
        <f>VLOOKUP(L480,ИНФО!$C$21:$D$24,2,0)</f>
        <v>#N/A</v>
      </c>
      <c r="AC480" s="19">
        <f t="shared" si="31"/>
        <v>0</v>
      </c>
      <c r="AD480" s="24" t="e">
        <f>VLOOKUP(N480,ИНФО!$C$26:$D$38,2,0)</f>
        <v>#N/A</v>
      </c>
      <c r="AE480" s="24" t="e">
        <f>VLOOKUP(B480,ИНФО!$L$4:$T$172,8,0)</f>
        <v>#N/A</v>
      </c>
      <c r="AF480" s="11" t="s">
        <v>74</v>
      </c>
      <c r="AG480" s="24" t="e">
        <f>VLOOKUP(J480,ИНФО!$Y$5:$AD$413,7,0)</f>
        <v>#N/A</v>
      </c>
    </row>
    <row r="481" spans="1:33" ht="15.75" customHeight="1" x14ac:dyDescent="0.25">
      <c r="A481" s="5">
        <v>149</v>
      </c>
      <c r="B481" s="6"/>
      <c r="C481" s="21"/>
      <c r="D481" s="8" t="s">
        <v>260</v>
      </c>
      <c r="E481" s="9"/>
      <c r="F481" s="17"/>
      <c r="G481" s="17"/>
      <c r="H481" s="17"/>
      <c r="I481" s="8" t="str">
        <f>IF(J481=0," ",VLOOKUP(J481,ИНФО!$Y$4:$AD$412,2,0))</f>
        <v xml:space="preserve"> </v>
      </c>
      <c r="J481" s="9"/>
      <c r="K481" s="17"/>
      <c r="L481" s="27"/>
      <c r="M481" s="28"/>
      <c r="N481" s="22"/>
      <c r="O481" s="23" t="e">
        <f>VLOOKUP(B481,ИНФО!$L$4:$T$172,3,0)</f>
        <v>#N/A</v>
      </c>
      <c r="P481" s="11" t="s">
        <v>72</v>
      </c>
      <c r="Q481" s="24">
        <f t="shared" si="28"/>
        <v>149</v>
      </c>
      <c r="R481" s="24" t="e">
        <f>VLOOKUP(B481,ИНФО!$L$4:$T$140,6,0)</f>
        <v>#N/A</v>
      </c>
      <c r="S481" s="24" t="s">
        <v>260</v>
      </c>
      <c r="T481" s="13" t="s">
        <v>260</v>
      </c>
      <c r="U481" s="24" t="s">
        <v>260</v>
      </c>
      <c r="V481" s="26" t="s">
        <v>260</v>
      </c>
      <c r="W481" s="24" t="s">
        <v>260</v>
      </c>
      <c r="X481" s="24">
        <f t="shared" si="29"/>
        <v>0</v>
      </c>
      <c r="Y481" s="13" t="e">
        <f>VLOOKUP(J481,ИНФО!$Y$5:$AD$412,6,0)</f>
        <v>#N/A</v>
      </c>
      <c r="Z481" s="24" t="e">
        <f>VLOOKUP(J481,ИНФО!$Y$5:$AD$412,5,0)</f>
        <v>#N/A</v>
      </c>
      <c r="AA481" s="26">
        <f t="shared" si="30"/>
        <v>0</v>
      </c>
      <c r="AB481" s="24" t="e">
        <f>VLOOKUP(L481,ИНФО!$C$21:$D$24,2,0)</f>
        <v>#N/A</v>
      </c>
      <c r="AC481" s="19">
        <f t="shared" si="31"/>
        <v>0</v>
      </c>
      <c r="AD481" s="24" t="e">
        <f>VLOOKUP(N481,ИНФО!$C$26:$D$38,2,0)</f>
        <v>#N/A</v>
      </c>
      <c r="AE481" s="24" t="e">
        <f>VLOOKUP(B481,ИНФО!$L$4:$T$172,8,0)</f>
        <v>#N/A</v>
      </c>
      <c r="AF481" s="11" t="s">
        <v>74</v>
      </c>
      <c r="AG481" s="24" t="e">
        <f>VLOOKUP(J481,ИНФО!$Y$5:$AD$413,7,0)</f>
        <v>#N/A</v>
      </c>
    </row>
    <row r="482" spans="1:33" ht="15.75" customHeight="1" x14ac:dyDescent="0.25">
      <c r="A482" s="5">
        <v>150</v>
      </c>
      <c r="B482" s="6"/>
      <c r="C482" s="21"/>
      <c r="D482" s="8" t="s">
        <v>260</v>
      </c>
      <c r="E482" s="9"/>
      <c r="F482" s="17"/>
      <c r="G482" s="17"/>
      <c r="H482" s="17"/>
      <c r="I482" s="8" t="str">
        <f>IF(J482=0," ",VLOOKUP(J482,ИНФО!$Y$4:$AD$412,2,0))</f>
        <v xml:space="preserve"> </v>
      </c>
      <c r="J482" s="9"/>
      <c r="K482" s="17"/>
      <c r="L482" s="27"/>
      <c r="M482" s="28"/>
      <c r="N482" s="22"/>
      <c r="O482" s="23" t="e">
        <f>VLOOKUP(B482,ИНФО!$L$4:$T$172,3,0)</f>
        <v>#N/A</v>
      </c>
      <c r="P482" s="11" t="s">
        <v>72</v>
      </c>
      <c r="Q482" s="24">
        <f t="shared" si="28"/>
        <v>150</v>
      </c>
      <c r="R482" s="24" t="e">
        <f>VLOOKUP(B482,ИНФО!$L$4:$T$140,6,0)</f>
        <v>#N/A</v>
      </c>
      <c r="S482" s="24" t="s">
        <v>260</v>
      </c>
      <c r="T482" s="13" t="s">
        <v>260</v>
      </c>
      <c r="U482" s="24" t="s">
        <v>260</v>
      </c>
      <c r="V482" s="26" t="s">
        <v>260</v>
      </c>
      <c r="W482" s="24" t="s">
        <v>260</v>
      </c>
      <c r="X482" s="24">
        <f t="shared" si="29"/>
        <v>0</v>
      </c>
      <c r="Y482" s="13" t="e">
        <f>VLOOKUP(J482,ИНФО!$Y$5:$AD$412,6,0)</f>
        <v>#N/A</v>
      </c>
      <c r="Z482" s="24" t="e">
        <f>VLOOKUP(J482,ИНФО!$Y$5:$AD$412,5,0)</f>
        <v>#N/A</v>
      </c>
      <c r="AA482" s="26">
        <f t="shared" si="30"/>
        <v>0</v>
      </c>
      <c r="AB482" s="24" t="e">
        <f>VLOOKUP(L482,ИНФО!$C$21:$D$24,2,0)</f>
        <v>#N/A</v>
      </c>
      <c r="AC482" s="19">
        <f t="shared" si="31"/>
        <v>0</v>
      </c>
      <c r="AD482" s="24" t="e">
        <f>VLOOKUP(N482,ИНФО!$C$26:$D$38,2,0)</f>
        <v>#N/A</v>
      </c>
      <c r="AE482" s="24" t="e">
        <f>VLOOKUP(B482,ИНФО!$L$4:$T$172,8,0)</f>
        <v>#N/A</v>
      </c>
      <c r="AF482" s="11" t="s">
        <v>74</v>
      </c>
      <c r="AG482" s="24" t="e">
        <f>VLOOKUP(J482,ИНФО!$Y$5:$AD$413,7,0)</f>
        <v>#N/A</v>
      </c>
    </row>
    <row r="483" spans="1:33" ht="15.75" customHeight="1" x14ac:dyDescent="0.25">
      <c r="A483" s="5">
        <v>151</v>
      </c>
      <c r="B483" s="6"/>
      <c r="C483" s="21"/>
      <c r="D483" s="8" t="s">
        <v>260</v>
      </c>
      <c r="E483" s="9"/>
      <c r="F483" s="17"/>
      <c r="G483" s="17"/>
      <c r="H483" s="17"/>
      <c r="I483" s="8" t="str">
        <f>IF(J483=0," ",VLOOKUP(J483,ИНФО!$Y$4:$AD$412,2,0))</f>
        <v xml:space="preserve"> </v>
      </c>
      <c r="J483" s="9"/>
      <c r="K483" s="17"/>
      <c r="L483" s="27"/>
      <c r="M483" s="28"/>
      <c r="N483" s="22"/>
      <c r="O483" s="23" t="e">
        <f>VLOOKUP(B483,ИНФО!$L$4:$T$172,3,0)</f>
        <v>#N/A</v>
      </c>
      <c r="P483" s="11" t="s">
        <v>72</v>
      </c>
      <c r="Q483" s="24">
        <f t="shared" si="28"/>
        <v>151</v>
      </c>
      <c r="R483" s="24" t="e">
        <f>VLOOKUP(B483,ИНФО!$L$4:$T$140,6,0)</f>
        <v>#N/A</v>
      </c>
      <c r="S483" s="24" t="s">
        <v>260</v>
      </c>
      <c r="T483" s="13" t="s">
        <v>260</v>
      </c>
      <c r="U483" s="24" t="s">
        <v>260</v>
      </c>
      <c r="V483" s="26" t="s">
        <v>260</v>
      </c>
      <c r="W483" s="24" t="s">
        <v>260</v>
      </c>
      <c r="X483" s="24">
        <f t="shared" si="29"/>
        <v>0</v>
      </c>
      <c r="Y483" s="13" t="e">
        <f>VLOOKUP(J483,ИНФО!$Y$5:$AD$412,6,0)</f>
        <v>#N/A</v>
      </c>
      <c r="Z483" s="24" t="e">
        <f>VLOOKUP(J483,ИНФО!$Y$5:$AD$412,5,0)</f>
        <v>#N/A</v>
      </c>
      <c r="AA483" s="26">
        <f t="shared" si="30"/>
        <v>0</v>
      </c>
      <c r="AB483" s="24" t="e">
        <f>VLOOKUP(L483,ИНФО!$C$21:$D$24,2,0)</f>
        <v>#N/A</v>
      </c>
      <c r="AC483" s="19">
        <f t="shared" si="31"/>
        <v>0</v>
      </c>
      <c r="AD483" s="24" t="e">
        <f>VLOOKUP(N483,ИНФО!$C$26:$D$38,2,0)</f>
        <v>#N/A</v>
      </c>
      <c r="AE483" s="24" t="e">
        <f>VLOOKUP(B483,ИНФО!$L$4:$T$172,8,0)</f>
        <v>#N/A</v>
      </c>
      <c r="AF483" s="11" t="s">
        <v>74</v>
      </c>
      <c r="AG483" s="24" t="e">
        <f>VLOOKUP(J483,ИНФО!$Y$5:$AD$413,7,0)</f>
        <v>#N/A</v>
      </c>
    </row>
    <row r="484" spans="1:33" ht="15.75" customHeight="1" x14ac:dyDescent="0.25">
      <c r="A484" s="5">
        <v>152</v>
      </c>
      <c r="B484" s="6"/>
      <c r="C484" s="21"/>
      <c r="D484" s="8" t="s">
        <v>260</v>
      </c>
      <c r="E484" s="9"/>
      <c r="F484" s="17"/>
      <c r="G484" s="17"/>
      <c r="H484" s="17"/>
      <c r="I484" s="8" t="str">
        <f>IF(J484=0," ",VLOOKUP(J484,ИНФО!$Y$4:$AD$412,2,0))</f>
        <v xml:space="preserve"> </v>
      </c>
      <c r="J484" s="9"/>
      <c r="K484" s="17"/>
      <c r="L484" s="27"/>
      <c r="M484" s="28"/>
      <c r="N484" s="22"/>
      <c r="O484" s="23" t="e">
        <f>VLOOKUP(B484,ИНФО!$L$4:$T$172,3,0)</f>
        <v>#N/A</v>
      </c>
      <c r="P484" s="11" t="s">
        <v>72</v>
      </c>
      <c r="Q484" s="24">
        <f t="shared" si="28"/>
        <v>152</v>
      </c>
      <c r="R484" s="24" t="e">
        <f>VLOOKUP(B484,ИНФО!$L$4:$T$140,6,0)</f>
        <v>#N/A</v>
      </c>
      <c r="S484" s="24" t="s">
        <v>260</v>
      </c>
      <c r="T484" s="13" t="s">
        <v>260</v>
      </c>
      <c r="U484" s="24" t="s">
        <v>260</v>
      </c>
      <c r="V484" s="26" t="s">
        <v>260</v>
      </c>
      <c r="W484" s="24" t="s">
        <v>260</v>
      </c>
      <c r="X484" s="24">
        <f t="shared" si="29"/>
        <v>0</v>
      </c>
      <c r="Y484" s="13" t="e">
        <f>VLOOKUP(J484,ИНФО!$Y$5:$AD$412,6,0)</f>
        <v>#N/A</v>
      </c>
      <c r="Z484" s="24" t="e">
        <f>VLOOKUP(J484,ИНФО!$Y$5:$AD$412,5,0)</f>
        <v>#N/A</v>
      </c>
      <c r="AA484" s="26">
        <f t="shared" si="30"/>
        <v>0</v>
      </c>
      <c r="AB484" s="24" t="e">
        <f>VLOOKUP(L484,ИНФО!$C$21:$D$24,2,0)</f>
        <v>#N/A</v>
      </c>
      <c r="AC484" s="19">
        <f t="shared" si="31"/>
        <v>0</v>
      </c>
      <c r="AD484" s="24" t="e">
        <f>VLOOKUP(N484,ИНФО!$C$26:$D$38,2,0)</f>
        <v>#N/A</v>
      </c>
      <c r="AE484" s="24" t="e">
        <f>VLOOKUP(B484,ИНФО!$L$4:$T$172,8,0)</f>
        <v>#N/A</v>
      </c>
      <c r="AF484" s="11" t="s">
        <v>74</v>
      </c>
      <c r="AG484" s="24" t="e">
        <f>VLOOKUP(J484,ИНФО!$Y$5:$AD$413,7,0)</f>
        <v>#N/A</v>
      </c>
    </row>
    <row r="485" spans="1:33" ht="15.75" customHeight="1" x14ac:dyDescent="0.25">
      <c r="A485" s="5">
        <v>153</v>
      </c>
      <c r="B485" s="6"/>
      <c r="C485" s="21"/>
      <c r="D485" s="8" t="s">
        <v>260</v>
      </c>
      <c r="E485" s="9"/>
      <c r="F485" s="17"/>
      <c r="G485" s="17"/>
      <c r="H485" s="17"/>
      <c r="I485" s="8" t="str">
        <f>IF(J485=0," ",VLOOKUP(J485,ИНФО!$Y$4:$AD$412,2,0))</f>
        <v xml:space="preserve"> </v>
      </c>
      <c r="J485" s="9"/>
      <c r="K485" s="17"/>
      <c r="L485" s="27"/>
      <c r="M485" s="28"/>
      <c r="N485" s="22"/>
      <c r="O485" s="23" t="e">
        <f>VLOOKUP(B485,ИНФО!$L$4:$T$172,3,0)</f>
        <v>#N/A</v>
      </c>
      <c r="P485" s="11" t="s">
        <v>72</v>
      </c>
      <c r="Q485" s="24">
        <f t="shared" si="28"/>
        <v>153</v>
      </c>
      <c r="R485" s="24" t="e">
        <f>VLOOKUP(B485,ИНФО!$L$4:$T$140,6,0)</f>
        <v>#N/A</v>
      </c>
      <c r="S485" s="24" t="s">
        <v>260</v>
      </c>
      <c r="T485" s="13" t="s">
        <v>260</v>
      </c>
      <c r="U485" s="24" t="s">
        <v>260</v>
      </c>
      <c r="V485" s="26" t="s">
        <v>260</v>
      </c>
      <c r="W485" s="24" t="s">
        <v>260</v>
      </c>
      <c r="X485" s="24">
        <f t="shared" si="29"/>
        <v>0</v>
      </c>
      <c r="Y485" s="13" t="e">
        <f>VLOOKUP(J485,ИНФО!$Y$5:$AD$412,6,0)</f>
        <v>#N/A</v>
      </c>
      <c r="Z485" s="24" t="e">
        <f>VLOOKUP(J485,ИНФО!$Y$5:$AD$412,5,0)</f>
        <v>#N/A</v>
      </c>
      <c r="AA485" s="26">
        <f t="shared" si="30"/>
        <v>0</v>
      </c>
      <c r="AB485" s="24" t="e">
        <f>VLOOKUP(L485,ИНФО!$C$21:$D$24,2,0)</f>
        <v>#N/A</v>
      </c>
      <c r="AC485" s="19">
        <f t="shared" si="31"/>
        <v>0</v>
      </c>
      <c r="AD485" s="24" t="e">
        <f>VLOOKUP(N485,ИНФО!$C$26:$D$38,2,0)</f>
        <v>#N/A</v>
      </c>
      <c r="AE485" s="24" t="e">
        <f>VLOOKUP(B485,ИНФО!$L$4:$T$172,8,0)</f>
        <v>#N/A</v>
      </c>
      <c r="AF485" s="11" t="s">
        <v>74</v>
      </c>
      <c r="AG485" s="24" t="e">
        <f>VLOOKUP(J485,ИНФО!$Y$5:$AD$413,7,0)</f>
        <v>#N/A</v>
      </c>
    </row>
    <row r="486" spans="1:33" ht="15.75" customHeight="1" x14ac:dyDescent="0.25">
      <c r="A486" s="5">
        <v>154</v>
      </c>
      <c r="B486" s="6"/>
      <c r="C486" s="21"/>
      <c r="D486" s="8" t="s">
        <v>260</v>
      </c>
      <c r="E486" s="9"/>
      <c r="F486" s="17"/>
      <c r="G486" s="17"/>
      <c r="H486" s="17"/>
      <c r="I486" s="8" t="str">
        <f>IF(J486=0," ",VLOOKUP(J486,ИНФО!$Y$4:$AD$412,2,0))</f>
        <v xml:space="preserve"> </v>
      </c>
      <c r="J486" s="9"/>
      <c r="K486" s="17"/>
      <c r="L486" s="27"/>
      <c r="M486" s="28"/>
      <c r="N486" s="22"/>
      <c r="O486" s="23" t="e">
        <f>VLOOKUP(B486,ИНФО!$L$4:$T$172,3,0)</f>
        <v>#N/A</v>
      </c>
      <c r="P486" s="11" t="s">
        <v>72</v>
      </c>
      <c r="Q486" s="24">
        <f t="shared" si="28"/>
        <v>154</v>
      </c>
      <c r="R486" s="24" t="e">
        <f>VLOOKUP(B486,ИНФО!$L$4:$T$140,6,0)</f>
        <v>#N/A</v>
      </c>
      <c r="S486" s="24" t="s">
        <v>260</v>
      </c>
      <c r="T486" s="13" t="s">
        <v>260</v>
      </c>
      <c r="U486" s="24" t="s">
        <v>260</v>
      </c>
      <c r="V486" s="26" t="s">
        <v>260</v>
      </c>
      <c r="W486" s="24" t="s">
        <v>260</v>
      </c>
      <c r="X486" s="24">
        <f t="shared" si="29"/>
        <v>0</v>
      </c>
      <c r="Y486" s="13" t="e">
        <f>VLOOKUP(J486,ИНФО!$Y$5:$AD$412,6,0)</f>
        <v>#N/A</v>
      </c>
      <c r="Z486" s="24" t="e">
        <f>VLOOKUP(J486,ИНФО!$Y$5:$AD$412,5,0)</f>
        <v>#N/A</v>
      </c>
      <c r="AA486" s="26">
        <f t="shared" si="30"/>
        <v>0</v>
      </c>
      <c r="AB486" s="24" t="e">
        <f>VLOOKUP(L486,ИНФО!$C$21:$D$24,2,0)</f>
        <v>#N/A</v>
      </c>
      <c r="AC486" s="19">
        <f t="shared" si="31"/>
        <v>0</v>
      </c>
      <c r="AD486" s="24" t="e">
        <f>VLOOKUP(N486,ИНФО!$C$26:$D$38,2,0)</f>
        <v>#N/A</v>
      </c>
      <c r="AE486" s="24" t="e">
        <f>VLOOKUP(B486,ИНФО!$L$4:$T$172,8,0)</f>
        <v>#N/A</v>
      </c>
      <c r="AF486" s="11" t="s">
        <v>74</v>
      </c>
      <c r="AG486" s="24" t="e">
        <f>VLOOKUP(J486,ИНФО!$Y$5:$AD$413,7,0)</f>
        <v>#N/A</v>
      </c>
    </row>
    <row r="487" spans="1:33" ht="15.75" customHeight="1" x14ac:dyDescent="0.25">
      <c r="A487" s="5">
        <v>155</v>
      </c>
      <c r="B487" s="6"/>
      <c r="C487" s="21"/>
      <c r="D487" s="8" t="s">
        <v>260</v>
      </c>
      <c r="E487" s="9"/>
      <c r="F487" s="17"/>
      <c r="G487" s="17"/>
      <c r="H487" s="17"/>
      <c r="I487" s="8" t="str">
        <f>IF(J487=0," ",VLOOKUP(J487,ИНФО!$Y$4:$AD$412,2,0))</f>
        <v xml:space="preserve"> </v>
      </c>
      <c r="J487" s="9"/>
      <c r="K487" s="17"/>
      <c r="L487" s="27"/>
      <c r="M487" s="28"/>
      <c r="N487" s="22"/>
      <c r="O487" s="23" t="e">
        <f>VLOOKUP(B487,ИНФО!$L$4:$T$172,3,0)</f>
        <v>#N/A</v>
      </c>
      <c r="P487" s="11" t="s">
        <v>72</v>
      </c>
      <c r="Q487" s="24">
        <f t="shared" si="28"/>
        <v>155</v>
      </c>
      <c r="R487" s="24" t="e">
        <f>VLOOKUP(B487,ИНФО!$L$4:$T$140,6,0)</f>
        <v>#N/A</v>
      </c>
      <c r="S487" s="24" t="s">
        <v>260</v>
      </c>
      <c r="T487" s="13" t="s">
        <v>260</v>
      </c>
      <c r="U487" s="24" t="s">
        <v>260</v>
      </c>
      <c r="V487" s="26" t="s">
        <v>260</v>
      </c>
      <c r="W487" s="24" t="s">
        <v>260</v>
      </c>
      <c r="X487" s="24">
        <f t="shared" si="29"/>
        <v>0</v>
      </c>
      <c r="Y487" s="13" t="e">
        <f>VLOOKUP(J487,ИНФО!$Y$5:$AD$412,6,0)</f>
        <v>#N/A</v>
      </c>
      <c r="Z487" s="24" t="e">
        <f>VLOOKUP(J487,ИНФО!$Y$5:$AD$412,5,0)</f>
        <v>#N/A</v>
      </c>
      <c r="AA487" s="26">
        <f t="shared" si="30"/>
        <v>0</v>
      </c>
      <c r="AB487" s="24" t="e">
        <f>VLOOKUP(L487,ИНФО!$C$21:$D$24,2,0)</f>
        <v>#N/A</v>
      </c>
      <c r="AC487" s="19">
        <f t="shared" si="31"/>
        <v>0</v>
      </c>
      <c r="AD487" s="24" t="e">
        <f>VLOOKUP(N487,ИНФО!$C$26:$D$38,2,0)</f>
        <v>#N/A</v>
      </c>
      <c r="AE487" s="24" t="e">
        <f>VLOOKUP(B487,ИНФО!$L$4:$T$172,8,0)</f>
        <v>#N/A</v>
      </c>
      <c r="AF487" s="11" t="s">
        <v>74</v>
      </c>
      <c r="AG487" s="24" t="e">
        <f>VLOOKUP(J487,ИНФО!$Y$5:$AD$413,7,0)</f>
        <v>#N/A</v>
      </c>
    </row>
    <row r="488" spans="1:33" ht="15.75" customHeight="1" x14ac:dyDescent="0.25">
      <c r="A488" s="5">
        <v>156</v>
      </c>
      <c r="B488" s="6"/>
      <c r="C488" s="21"/>
      <c r="D488" s="8" t="s">
        <v>260</v>
      </c>
      <c r="E488" s="9"/>
      <c r="F488" s="17"/>
      <c r="G488" s="17"/>
      <c r="H488" s="17"/>
      <c r="I488" s="8" t="str">
        <f>IF(J488=0," ",VLOOKUP(J488,ИНФО!$Y$4:$AD$412,2,0))</f>
        <v xml:space="preserve"> </v>
      </c>
      <c r="J488" s="9"/>
      <c r="K488" s="17"/>
      <c r="L488" s="27"/>
      <c r="M488" s="28"/>
      <c r="N488" s="22"/>
      <c r="O488" s="23" t="e">
        <f>VLOOKUP(B488,ИНФО!$L$4:$T$172,3,0)</f>
        <v>#N/A</v>
      </c>
      <c r="P488" s="11" t="s">
        <v>72</v>
      </c>
      <c r="Q488" s="24">
        <f t="shared" si="28"/>
        <v>156</v>
      </c>
      <c r="R488" s="24" t="e">
        <f>VLOOKUP(B488,ИНФО!$L$4:$T$140,6,0)</f>
        <v>#N/A</v>
      </c>
      <c r="S488" s="24" t="s">
        <v>260</v>
      </c>
      <c r="T488" s="13" t="s">
        <v>260</v>
      </c>
      <c r="U488" s="24" t="s">
        <v>260</v>
      </c>
      <c r="V488" s="26" t="s">
        <v>260</v>
      </c>
      <c r="W488" s="24" t="s">
        <v>260</v>
      </c>
      <c r="X488" s="24">
        <f t="shared" si="29"/>
        <v>0</v>
      </c>
      <c r="Y488" s="13" t="e">
        <f>VLOOKUP(J488,ИНФО!$Y$5:$AD$412,6,0)</f>
        <v>#N/A</v>
      </c>
      <c r="Z488" s="24" t="e">
        <f>VLOOKUP(J488,ИНФО!$Y$5:$AD$412,5,0)</f>
        <v>#N/A</v>
      </c>
      <c r="AA488" s="26">
        <f t="shared" si="30"/>
        <v>0</v>
      </c>
      <c r="AB488" s="24" t="e">
        <f>VLOOKUP(L488,ИНФО!$C$21:$D$24,2,0)</f>
        <v>#N/A</v>
      </c>
      <c r="AC488" s="19">
        <f t="shared" si="31"/>
        <v>0</v>
      </c>
      <c r="AD488" s="24" t="e">
        <f>VLOOKUP(N488,ИНФО!$C$26:$D$38,2,0)</f>
        <v>#N/A</v>
      </c>
      <c r="AE488" s="24" t="e">
        <f>VLOOKUP(B488,ИНФО!$L$4:$T$172,8,0)</f>
        <v>#N/A</v>
      </c>
      <c r="AF488" s="11" t="s">
        <v>74</v>
      </c>
      <c r="AG488" s="24" t="e">
        <f>VLOOKUP(J488,ИНФО!$Y$5:$AD$413,7,0)</f>
        <v>#N/A</v>
      </c>
    </row>
    <row r="489" spans="1:33" ht="15.75" customHeight="1" x14ac:dyDescent="0.25">
      <c r="A489" s="5">
        <v>157</v>
      </c>
      <c r="B489" s="6"/>
      <c r="C489" s="21"/>
      <c r="D489" s="8" t="s">
        <v>260</v>
      </c>
      <c r="E489" s="9"/>
      <c r="F489" s="17"/>
      <c r="G489" s="17"/>
      <c r="H489" s="17"/>
      <c r="I489" s="8" t="str">
        <f>IF(J489=0," ",VLOOKUP(J489,ИНФО!$Y$4:$AD$412,2,0))</f>
        <v xml:space="preserve"> </v>
      </c>
      <c r="J489" s="9"/>
      <c r="K489" s="17"/>
      <c r="L489" s="27"/>
      <c r="M489" s="28"/>
      <c r="N489" s="22"/>
      <c r="O489" s="23" t="e">
        <f>VLOOKUP(B489,ИНФО!$L$4:$T$172,3,0)</f>
        <v>#N/A</v>
      </c>
      <c r="P489" s="11" t="s">
        <v>72</v>
      </c>
      <c r="Q489" s="24">
        <f t="shared" si="28"/>
        <v>157</v>
      </c>
      <c r="R489" s="24" t="e">
        <f>VLOOKUP(B489,ИНФО!$L$4:$T$140,6,0)</f>
        <v>#N/A</v>
      </c>
      <c r="S489" s="24" t="s">
        <v>260</v>
      </c>
      <c r="T489" s="13" t="s">
        <v>260</v>
      </c>
      <c r="U489" s="24" t="s">
        <v>260</v>
      </c>
      <c r="V489" s="26" t="s">
        <v>260</v>
      </c>
      <c r="W489" s="24" t="s">
        <v>260</v>
      </c>
      <c r="X489" s="24">
        <f t="shared" si="29"/>
        <v>0</v>
      </c>
      <c r="Y489" s="13" t="e">
        <f>VLOOKUP(J489,ИНФО!$Y$5:$AD$412,6,0)</f>
        <v>#N/A</v>
      </c>
      <c r="Z489" s="24" t="e">
        <f>VLOOKUP(J489,ИНФО!$Y$5:$AD$412,5,0)</f>
        <v>#N/A</v>
      </c>
      <c r="AA489" s="26">
        <f t="shared" si="30"/>
        <v>0</v>
      </c>
      <c r="AB489" s="24" t="e">
        <f>VLOOKUP(L489,ИНФО!$C$21:$D$24,2,0)</f>
        <v>#N/A</v>
      </c>
      <c r="AC489" s="19">
        <f t="shared" si="31"/>
        <v>0</v>
      </c>
      <c r="AD489" s="24" t="e">
        <f>VLOOKUP(N489,ИНФО!$C$26:$D$38,2,0)</f>
        <v>#N/A</v>
      </c>
      <c r="AE489" s="24" t="e">
        <f>VLOOKUP(B489,ИНФО!$L$4:$T$172,8,0)</f>
        <v>#N/A</v>
      </c>
      <c r="AF489" s="11" t="s">
        <v>74</v>
      </c>
      <c r="AG489" s="24" t="e">
        <f>VLOOKUP(J489,ИНФО!$Y$5:$AD$413,7,0)</f>
        <v>#N/A</v>
      </c>
    </row>
    <row r="490" spans="1:33" ht="15.75" customHeight="1" x14ac:dyDescent="0.25">
      <c r="A490" s="5">
        <v>158</v>
      </c>
      <c r="B490" s="6"/>
      <c r="C490" s="21"/>
      <c r="D490" s="8" t="s">
        <v>260</v>
      </c>
      <c r="E490" s="9"/>
      <c r="F490" s="17"/>
      <c r="G490" s="17"/>
      <c r="H490" s="17"/>
      <c r="I490" s="8" t="str">
        <f>IF(J490=0," ",VLOOKUP(J490,ИНФО!$Y$4:$AD$412,2,0))</f>
        <v xml:space="preserve"> </v>
      </c>
      <c r="J490" s="9"/>
      <c r="K490" s="17"/>
      <c r="L490" s="27"/>
      <c r="M490" s="28"/>
      <c r="N490" s="22"/>
      <c r="O490" s="23" t="e">
        <f>VLOOKUP(B490,ИНФО!$L$4:$T$172,3,0)</f>
        <v>#N/A</v>
      </c>
      <c r="P490" s="11" t="s">
        <v>72</v>
      </c>
      <c r="Q490" s="24">
        <f t="shared" si="28"/>
        <v>158</v>
      </c>
      <c r="R490" s="24" t="e">
        <f>VLOOKUP(B490,ИНФО!$L$4:$T$140,6,0)</f>
        <v>#N/A</v>
      </c>
      <c r="S490" s="24" t="s">
        <v>260</v>
      </c>
      <c r="T490" s="13" t="s">
        <v>260</v>
      </c>
      <c r="U490" s="24" t="s">
        <v>260</v>
      </c>
      <c r="V490" s="26" t="s">
        <v>260</v>
      </c>
      <c r="W490" s="24" t="s">
        <v>260</v>
      </c>
      <c r="X490" s="24">
        <f t="shared" si="29"/>
        <v>0</v>
      </c>
      <c r="Y490" s="13" t="e">
        <f>VLOOKUP(J490,ИНФО!$Y$5:$AD$412,6,0)</f>
        <v>#N/A</v>
      </c>
      <c r="Z490" s="24" t="e">
        <f>VLOOKUP(J490,ИНФО!$Y$5:$AD$412,5,0)</f>
        <v>#N/A</v>
      </c>
      <c r="AA490" s="26">
        <f t="shared" si="30"/>
        <v>0</v>
      </c>
      <c r="AB490" s="24" t="e">
        <f>VLOOKUP(L490,ИНФО!$C$21:$D$24,2,0)</f>
        <v>#N/A</v>
      </c>
      <c r="AC490" s="19">
        <f t="shared" si="31"/>
        <v>0</v>
      </c>
      <c r="AD490" s="24" t="e">
        <f>VLOOKUP(N490,ИНФО!$C$26:$D$38,2,0)</f>
        <v>#N/A</v>
      </c>
      <c r="AE490" s="24" t="e">
        <f>VLOOKUP(B490,ИНФО!$L$4:$T$172,8,0)</f>
        <v>#N/A</v>
      </c>
      <c r="AF490" s="11" t="s">
        <v>74</v>
      </c>
      <c r="AG490" s="24" t="e">
        <f>VLOOKUP(J490,ИНФО!$Y$5:$AD$413,7,0)</f>
        <v>#N/A</v>
      </c>
    </row>
    <row r="491" spans="1:33" ht="15.75" customHeight="1" x14ac:dyDescent="0.25">
      <c r="A491" s="5">
        <v>159</v>
      </c>
      <c r="B491" s="6"/>
      <c r="C491" s="21"/>
      <c r="D491" s="8" t="s">
        <v>260</v>
      </c>
      <c r="E491" s="9"/>
      <c r="F491" s="17"/>
      <c r="G491" s="17"/>
      <c r="H491" s="17"/>
      <c r="I491" s="8" t="str">
        <f>IF(J491=0," ",VLOOKUP(J491,ИНФО!$Y$4:$AD$412,2,0))</f>
        <v xml:space="preserve"> </v>
      </c>
      <c r="J491" s="9"/>
      <c r="K491" s="17"/>
      <c r="L491" s="27"/>
      <c r="M491" s="28"/>
      <c r="N491" s="22"/>
      <c r="O491" s="23" t="e">
        <f>VLOOKUP(B491,ИНФО!$L$4:$T$172,3,0)</f>
        <v>#N/A</v>
      </c>
      <c r="P491" s="11" t="s">
        <v>72</v>
      </c>
      <c r="Q491" s="24">
        <f t="shared" si="28"/>
        <v>159</v>
      </c>
      <c r="R491" s="24" t="e">
        <f>VLOOKUP(B491,ИНФО!$L$4:$T$140,6,0)</f>
        <v>#N/A</v>
      </c>
      <c r="S491" s="24" t="s">
        <v>260</v>
      </c>
      <c r="T491" s="13" t="s">
        <v>260</v>
      </c>
      <c r="U491" s="24" t="s">
        <v>260</v>
      </c>
      <c r="V491" s="26" t="s">
        <v>260</v>
      </c>
      <c r="W491" s="24" t="s">
        <v>260</v>
      </c>
      <c r="X491" s="24">
        <f t="shared" si="29"/>
        <v>0</v>
      </c>
      <c r="Y491" s="13" t="e">
        <f>VLOOKUP(J491,ИНФО!$Y$5:$AD$412,6,0)</f>
        <v>#N/A</v>
      </c>
      <c r="Z491" s="24" t="e">
        <f>VLOOKUP(J491,ИНФО!$Y$5:$AD$412,5,0)</f>
        <v>#N/A</v>
      </c>
      <c r="AA491" s="26">
        <f t="shared" si="30"/>
        <v>0</v>
      </c>
      <c r="AB491" s="24" t="e">
        <f>VLOOKUP(L491,ИНФО!$C$21:$D$24,2,0)</f>
        <v>#N/A</v>
      </c>
      <c r="AC491" s="19">
        <f t="shared" si="31"/>
        <v>0</v>
      </c>
      <c r="AD491" s="24" t="e">
        <f>VLOOKUP(N491,ИНФО!$C$26:$D$38,2,0)</f>
        <v>#N/A</v>
      </c>
      <c r="AE491" s="24" t="e">
        <f>VLOOKUP(B491,ИНФО!$L$4:$T$172,8,0)</f>
        <v>#N/A</v>
      </c>
      <c r="AF491" s="11" t="s">
        <v>74</v>
      </c>
      <c r="AG491" s="24" t="e">
        <f>VLOOKUP(J491,ИНФО!$Y$5:$AD$413,7,0)</f>
        <v>#N/A</v>
      </c>
    </row>
    <row r="492" spans="1:33" x14ac:dyDescent="0.25">
      <c r="A492" s="5">
        <v>160</v>
      </c>
      <c r="B492" s="6"/>
      <c r="C492" s="21"/>
      <c r="D492" s="8" t="s">
        <v>260</v>
      </c>
      <c r="E492" s="9"/>
      <c r="F492" s="17"/>
      <c r="G492" s="17"/>
      <c r="H492" s="17"/>
      <c r="I492" s="8" t="str">
        <f>IF(J492=0," ",VLOOKUP(J492,ИНФО!$Y$4:$AD$412,2,0))</f>
        <v xml:space="preserve"> </v>
      </c>
      <c r="J492" s="9"/>
      <c r="K492" s="17"/>
      <c r="L492" s="27"/>
      <c r="M492" s="28"/>
      <c r="N492" s="22"/>
      <c r="O492" s="23" t="e">
        <f>VLOOKUP(B492,ИНФО!$L$4:$T$172,3,0)</f>
        <v>#N/A</v>
      </c>
      <c r="P492" s="11" t="s">
        <v>72</v>
      </c>
      <c r="Q492" s="24">
        <f t="shared" si="28"/>
        <v>160</v>
      </c>
      <c r="R492" s="24" t="e">
        <f>VLOOKUP(B492,ИНФО!$L$4:$T$140,6,0)</f>
        <v>#N/A</v>
      </c>
      <c r="S492" s="24" t="s">
        <v>260</v>
      </c>
      <c r="T492" s="13" t="s">
        <v>260</v>
      </c>
      <c r="U492" s="24" t="s">
        <v>260</v>
      </c>
      <c r="V492" s="26" t="s">
        <v>260</v>
      </c>
      <c r="W492" s="24" t="s">
        <v>260</v>
      </c>
      <c r="X492" s="24">
        <f t="shared" si="29"/>
        <v>0</v>
      </c>
      <c r="Y492" s="13" t="e">
        <f>VLOOKUP(J492,ИНФО!$Y$5:$AD$412,6,0)</f>
        <v>#N/A</v>
      </c>
      <c r="Z492" s="24" t="e">
        <f>VLOOKUP(J492,ИНФО!$Y$5:$AD$412,5,0)</f>
        <v>#N/A</v>
      </c>
      <c r="AA492" s="26">
        <f t="shared" si="30"/>
        <v>0</v>
      </c>
      <c r="AB492" s="24" t="e">
        <f>VLOOKUP(L492,ИНФО!$C$21:$D$24,2,0)</f>
        <v>#N/A</v>
      </c>
      <c r="AC492" s="19">
        <f t="shared" si="31"/>
        <v>0</v>
      </c>
      <c r="AD492" s="24" t="e">
        <f>VLOOKUP(N492,ИНФО!$C$26:$D$38,2,0)</f>
        <v>#N/A</v>
      </c>
      <c r="AE492" s="24" t="e">
        <f>VLOOKUP(B492,ИНФО!$L$4:$T$172,8,0)</f>
        <v>#N/A</v>
      </c>
      <c r="AF492" s="11" t="s">
        <v>74</v>
      </c>
      <c r="AG492" s="24" t="e">
        <f>VLOOKUP(J492,ИНФО!$Y$5:$AD$413,7,0)</f>
        <v>#N/A</v>
      </c>
    </row>
    <row r="493" spans="1:33" ht="15.75" customHeight="1" x14ac:dyDescent="0.25">
      <c r="A493" s="5">
        <v>161</v>
      </c>
      <c r="B493" s="6"/>
      <c r="C493" s="21"/>
      <c r="D493" s="8" t="s">
        <v>260</v>
      </c>
      <c r="E493" s="9"/>
      <c r="F493" s="17"/>
      <c r="G493" s="17"/>
      <c r="H493" s="17"/>
      <c r="I493" s="8" t="str">
        <f>IF(J493=0," ",VLOOKUP(J493,ИНФО!$Y$4:$AD$412,2,0))</f>
        <v xml:space="preserve"> </v>
      </c>
      <c r="J493" s="9"/>
      <c r="K493" s="17"/>
      <c r="L493" s="27"/>
      <c r="M493" s="28"/>
      <c r="N493" s="22"/>
      <c r="O493" s="23" t="e">
        <f>VLOOKUP(B493,ИНФО!$L$4:$T$172,3,0)</f>
        <v>#N/A</v>
      </c>
      <c r="P493" s="11" t="s">
        <v>72</v>
      </c>
      <c r="Q493" s="24">
        <f t="shared" si="28"/>
        <v>161</v>
      </c>
      <c r="R493" s="24" t="e">
        <f>VLOOKUP(B493,ИНФО!$L$4:$T$140,6,0)</f>
        <v>#N/A</v>
      </c>
      <c r="S493" s="24" t="s">
        <v>260</v>
      </c>
      <c r="T493" s="13" t="s">
        <v>260</v>
      </c>
      <c r="U493" s="24" t="s">
        <v>260</v>
      </c>
      <c r="V493" s="26" t="s">
        <v>260</v>
      </c>
      <c r="W493" s="24" t="s">
        <v>260</v>
      </c>
      <c r="X493" s="24">
        <f t="shared" si="29"/>
        <v>0</v>
      </c>
      <c r="Y493" s="13" t="e">
        <f>VLOOKUP(J493,ИНФО!$Y$5:$AD$412,6,0)</f>
        <v>#N/A</v>
      </c>
      <c r="Z493" s="24" t="e">
        <f>VLOOKUP(J493,ИНФО!$Y$5:$AD$412,5,0)</f>
        <v>#N/A</v>
      </c>
      <c r="AA493" s="26">
        <f t="shared" si="30"/>
        <v>0</v>
      </c>
      <c r="AB493" s="24" t="e">
        <f>VLOOKUP(L493,ИНФО!$C$21:$D$24,2,0)</f>
        <v>#N/A</v>
      </c>
      <c r="AC493" s="19">
        <f t="shared" si="31"/>
        <v>0</v>
      </c>
      <c r="AD493" s="24" t="e">
        <f>VLOOKUP(N493,ИНФО!$C$26:$D$38,2,0)</f>
        <v>#N/A</v>
      </c>
      <c r="AE493" s="24" t="e">
        <f>VLOOKUP(B493,ИНФО!$L$4:$T$172,8,0)</f>
        <v>#N/A</v>
      </c>
      <c r="AF493" s="11" t="s">
        <v>74</v>
      </c>
      <c r="AG493" s="24" t="e">
        <f>VLOOKUP(J493,ИНФО!$Y$5:$AD$413,7,0)</f>
        <v>#N/A</v>
      </c>
    </row>
    <row r="494" spans="1:33" ht="15.75" customHeight="1" x14ac:dyDescent="0.25">
      <c r="A494" s="5">
        <v>162</v>
      </c>
      <c r="B494" s="6"/>
      <c r="C494" s="21"/>
      <c r="D494" s="8" t="s">
        <v>260</v>
      </c>
      <c r="E494" s="9"/>
      <c r="F494" s="17"/>
      <c r="G494" s="17"/>
      <c r="H494" s="17"/>
      <c r="I494" s="8" t="str">
        <f>IF(J494=0," ",VLOOKUP(J494,ИНФО!$Y$4:$AD$412,2,0))</f>
        <v xml:space="preserve"> </v>
      </c>
      <c r="J494" s="9"/>
      <c r="K494" s="17"/>
      <c r="L494" s="27"/>
      <c r="M494" s="28"/>
      <c r="N494" s="22"/>
      <c r="O494" s="23" t="e">
        <f>VLOOKUP(B494,ИНФО!$L$4:$T$172,3,0)</f>
        <v>#N/A</v>
      </c>
      <c r="P494" s="11" t="s">
        <v>72</v>
      </c>
      <c r="Q494" s="24">
        <f t="shared" si="28"/>
        <v>162</v>
      </c>
      <c r="R494" s="24" t="e">
        <f>VLOOKUP(B494,ИНФО!$L$4:$T$140,6,0)</f>
        <v>#N/A</v>
      </c>
      <c r="S494" s="24" t="s">
        <v>260</v>
      </c>
      <c r="T494" s="13" t="s">
        <v>260</v>
      </c>
      <c r="U494" s="24" t="s">
        <v>260</v>
      </c>
      <c r="V494" s="26" t="s">
        <v>260</v>
      </c>
      <c r="W494" s="24" t="s">
        <v>260</v>
      </c>
      <c r="X494" s="24">
        <f t="shared" si="29"/>
        <v>0</v>
      </c>
      <c r="Y494" s="13" t="e">
        <f>VLOOKUP(J494,ИНФО!$Y$5:$AD$412,6,0)</f>
        <v>#N/A</v>
      </c>
      <c r="Z494" s="24" t="e">
        <f>VLOOKUP(J494,ИНФО!$Y$5:$AD$412,5,0)</f>
        <v>#N/A</v>
      </c>
      <c r="AA494" s="26">
        <f t="shared" si="30"/>
        <v>0</v>
      </c>
      <c r="AB494" s="24" t="e">
        <f>VLOOKUP(L494,ИНФО!$C$21:$D$24,2,0)</f>
        <v>#N/A</v>
      </c>
      <c r="AC494" s="19">
        <f t="shared" si="31"/>
        <v>0</v>
      </c>
      <c r="AD494" s="24" t="e">
        <f>VLOOKUP(N494,ИНФО!$C$26:$D$38,2,0)</f>
        <v>#N/A</v>
      </c>
      <c r="AE494" s="24" t="e">
        <f>VLOOKUP(B494,ИНФО!$L$4:$T$172,8,0)</f>
        <v>#N/A</v>
      </c>
      <c r="AF494" s="11" t="s">
        <v>74</v>
      </c>
      <c r="AG494" s="24" t="e">
        <f>VLOOKUP(J494,ИНФО!$Y$5:$AD$413,7,0)</f>
        <v>#N/A</v>
      </c>
    </row>
    <row r="495" spans="1:33" ht="15.75" customHeight="1" x14ac:dyDescent="0.25">
      <c r="A495" s="5">
        <v>163</v>
      </c>
      <c r="B495" s="6"/>
      <c r="C495" s="21"/>
      <c r="D495" s="8" t="s">
        <v>260</v>
      </c>
      <c r="E495" s="9"/>
      <c r="F495" s="17"/>
      <c r="G495" s="17"/>
      <c r="H495" s="17"/>
      <c r="I495" s="8" t="str">
        <f>IF(J495=0," ",VLOOKUP(J495,ИНФО!$Y$4:$AD$412,2,0))</f>
        <v xml:space="preserve"> </v>
      </c>
      <c r="J495" s="9"/>
      <c r="K495" s="17"/>
      <c r="L495" s="27"/>
      <c r="M495" s="28"/>
      <c r="N495" s="22"/>
      <c r="O495" s="23" t="e">
        <f>VLOOKUP(B495,ИНФО!$L$4:$T$172,3,0)</f>
        <v>#N/A</v>
      </c>
      <c r="P495" s="11" t="s">
        <v>72</v>
      </c>
      <c r="Q495" s="24">
        <f t="shared" si="28"/>
        <v>163</v>
      </c>
      <c r="R495" s="24" t="e">
        <f>VLOOKUP(B495,ИНФО!$L$4:$T$140,6,0)</f>
        <v>#N/A</v>
      </c>
      <c r="S495" s="24" t="s">
        <v>260</v>
      </c>
      <c r="T495" s="13" t="s">
        <v>260</v>
      </c>
      <c r="U495" s="24" t="s">
        <v>260</v>
      </c>
      <c r="V495" s="26" t="s">
        <v>260</v>
      </c>
      <c r="W495" s="24" t="s">
        <v>260</v>
      </c>
      <c r="X495" s="24">
        <f t="shared" si="29"/>
        <v>0</v>
      </c>
      <c r="Y495" s="13" t="e">
        <f>VLOOKUP(J495,ИНФО!$Y$5:$AD$412,6,0)</f>
        <v>#N/A</v>
      </c>
      <c r="Z495" s="24" t="e">
        <f>VLOOKUP(J495,ИНФО!$Y$5:$AD$412,5,0)</f>
        <v>#N/A</v>
      </c>
      <c r="AA495" s="26">
        <f t="shared" si="30"/>
        <v>0</v>
      </c>
      <c r="AB495" s="24" t="e">
        <f>VLOOKUP(L495,ИНФО!$C$21:$D$24,2,0)</f>
        <v>#N/A</v>
      </c>
      <c r="AC495" s="19">
        <f t="shared" si="31"/>
        <v>0</v>
      </c>
      <c r="AD495" s="24" t="e">
        <f>VLOOKUP(N495,ИНФО!$C$26:$D$38,2,0)</f>
        <v>#N/A</v>
      </c>
      <c r="AE495" s="24" t="e">
        <f>VLOOKUP(B495,ИНФО!$L$4:$T$172,8,0)</f>
        <v>#N/A</v>
      </c>
      <c r="AF495" s="11" t="s">
        <v>74</v>
      </c>
      <c r="AG495" s="24" t="e">
        <f>VLOOKUP(J495,ИНФО!$Y$5:$AD$413,7,0)</f>
        <v>#N/A</v>
      </c>
    </row>
    <row r="496" spans="1:33" ht="15.75" customHeight="1" x14ac:dyDescent="0.25">
      <c r="A496" s="5">
        <v>164</v>
      </c>
      <c r="B496" s="6"/>
      <c r="C496" s="21"/>
      <c r="D496" s="8" t="s">
        <v>260</v>
      </c>
      <c r="E496" s="9"/>
      <c r="F496" s="17"/>
      <c r="G496" s="17"/>
      <c r="H496" s="17"/>
      <c r="I496" s="8" t="str">
        <f>IF(J496=0," ",VLOOKUP(J496,ИНФО!$Y$4:$AD$412,2,0))</f>
        <v xml:space="preserve"> </v>
      </c>
      <c r="J496" s="9"/>
      <c r="K496" s="17"/>
      <c r="L496" s="27"/>
      <c r="M496" s="28"/>
      <c r="N496" s="22"/>
      <c r="O496" s="23" t="e">
        <f>VLOOKUP(B496,ИНФО!$L$4:$T$172,3,0)</f>
        <v>#N/A</v>
      </c>
      <c r="P496" s="11" t="s">
        <v>72</v>
      </c>
      <c r="Q496" s="24">
        <f t="shared" si="28"/>
        <v>164</v>
      </c>
      <c r="R496" s="24" t="e">
        <f>VLOOKUP(B496,ИНФО!$L$4:$T$140,6,0)</f>
        <v>#N/A</v>
      </c>
      <c r="S496" s="24" t="s">
        <v>260</v>
      </c>
      <c r="T496" s="13" t="s">
        <v>260</v>
      </c>
      <c r="U496" s="24" t="s">
        <v>260</v>
      </c>
      <c r="V496" s="26" t="s">
        <v>260</v>
      </c>
      <c r="W496" s="24" t="s">
        <v>260</v>
      </c>
      <c r="X496" s="24">
        <f t="shared" si="29"/>
        <v>0</v>
      </c>
      <c r="Y496" s="13" t="e">
        <f>VLOOKUP(J496,ИНФО!$Y$5:$AD$412,6,0)</f>
        <v>#N/A</v>
      </c>
      <c r="Z496" s="24" t="e">
        <f>VLOOKUP(J496,ИНФО!$Y$5:$AD$412,5,0)</f>
        <v>#N/A</v>
      </c>
      <c r="AA496" s="26">
        <f t="shared" si="30"/>
        <v>0</v>
      </c>
      <c r="AB496" s="24" t="e">
        <f>VLOOKUP(L496,ИНФО!$C$21:$D$24,2,0)</f>
        <v>#N/A</v>
      </c>
      <c r="AC496" s="19">
        <f t="shared" si="31"/>
        <v>0</v>
      </c>
      <c r="AD496" s="24" t="e">
        <f>VLOOKUP(N496,ИНФО!$C$26:$D$38,2,0)</f>
        <v>#N/A</v>
      </c>
      <c r="AE496" s="24" t="e">
        <f>VLOOKUP(B496,ИНФО!$L$4:$T$172,8,0)</f>
        <v>#N/A</v>
      </c>
      <c r="AF496" s="11" t="s">
        <v>74</v>
      </c>
      <c r="AG496" s="24" t="e">
        <f>VLOOKUP(J496,ИНФО!$Y$5:$AD$413,7,0)</f>
        <v>#N/A</v>
      </c>
    </row>
    <row r="497" spans="1:33" ht="15.75" customHeight="1" x14ac:dyDescent="0.25">
      <c r="A497" s="5">
        <v>165</v>
      </c>
      <c r="B497" s="6"/>
      <c r="C497" s="21"/>
      <c r="D497" s="8" t="s">
        <v>260</v>
      </c>
      <c r="E497" s="9"/>
      <c r="F497" s="17"/>
      <c r="G497" s="17"/>
      <c r="H497" s="17"/>
      <c r="I497" s="8" t="str">
        <f>IF(J497=0," ",VLOOKUP(J497,ИНФО!$Y$4:$AD$412,2,0))</f>
        <v xml:space="preserve"> </v>
      </c>
      <c r="J497" s="9"/>
      <c r="K497" s="17"/>
      <c r="L497" s="27"/>
      <c r="M497" s="28"/>
      <c r="N497" s="22"/>
      <c r="O497" s="23" t="e">
        <f>VLOOKUP(B497,ИНФО!$L$4:$T$172,3,0)</f>
        <v>#N/A</v>
      </c>
      <c r="P497" s="11" t="s">
        <v>72</v>
      </c>
      <c r="Q497" s="24">
        <f t="shared" si="28"/>
        <v>165</v>
      </c>
      <c r="R497" s="24" t="e">
        <f>VLOOKUP(B497,ИНФО!$L$4:$T$140,6,0)</f>
        <v>#N/A</v>
      </c>
      <c r="S497" s="24" t="s">
        <v>260</v>
      </c>
      <c r="T497" s="13" t="s">
        <v>260</v>
      </c>
      <c r="U497" s="24" t="s">
        <v>260</v>
      </c>
      <c r="V497" s="26" t="s">
        <v>260</v>
      </c>
      <c r="W497" s="24" t="s">
        <v>260</v>
      </c>
      <c r="X497" s="24">
        <f t="shared" si="29"/>
        <v>0</v>
      </c>
      <c r="Y497" s="13" t="e">
        <f>VLOOKUP(J497,ИНФО!$Y$5:$AD$412,6,0)</f>
        <v>#N/A</v>
      </c>
      <c r="Z497" s="24" t="e">
        <f>VLOOKUP(J497,ИНФО!$Y$5:$AD$412,5,0)</f>
        <v>#N/A</v>
      </c>
      <c r="AA497" s="26">
        <f t="shared" si="30"/>
        <v>0</v>
      </c>
      <c r="AB497" s="24" t="e">
        <f>VLOOKUP(L497,ИНФО!$C$21:$D$24,2,0)</f>
        <v>#N/A</v>
      </c>
      <c r="AC497" s="19">
        <f t="shared" si="31"/>
        <v>0</v>
      </c>
      <c r="AD497" s="24" t="e">
        <f>VLOOKUP(N497,ИНФО!$C$26:$D$38,2,0)</f>
        <v>#N/A</v>
      </c>
      <c r="AE497" s="24" t="e">
        <f>VLOOKUP(B497,ИНФО!$L$4:$T$172,8,0)</f>
        <v>#N/A</v>
      </c>
      <c r="AF497" s="11" t="s">
        <v>74</v>
      </c>
      <c r="AG497" s="24" t="e">
        <f>VLOOKUP(J497,ИНФО!$Y$5:$AD$413,7,0)</f>
        <v>#N/A</v>
      </c>
    </row>
    <row r="498" spans="1:33" ht="15.75" customHeight="1" x14ac:dyDescent="0.25">
      <c r="A498" s="5">
        <v>166</v>
      </c>
      <c r="B498" s="6"/>
      <c r="C498" s="21"/>
      <c r="D498" s="8" t="s">
        <v>260</v>
      </c>
      <c r="E498" s="9"/>
      <c r="F498" s="17"/>
      <c r="G498" s="17"/>
      <c r="H498" s="17"/>
      <c r="I498" s="8" t="str">
        <f>IF(J498=0," ",VLOOKUP(J498,ИНФО!$Y$4:$AD$412,2,0))</f>
        <v xml:space="preserve"> </v>
      </c>
      <c r="J498" s="9"/>
      <c r="K498" s="17"/>
      <c r="L498" s="27"/>
      <c r="M498" s="28"/>
      <c r="N498" s="22"/>
      <c r="O498" s="23" t="e">
        <f>VLOOKUP(B498,ИНФО!$L$4:$T$172,3,0)</f>
        <v>#N/A</v>
      </c>
      <c r="P498" s="11" t="s">
        <v>72</v>
      </c>
      <c r="Q498" s="24">
        <f t="shared" si="28"/>
        <v>166</v>
      </c>
      <c r="R498" s="24" t="e">
        <f>VLOOKUP(B498,ИНФО!$L$4:$T$140,6,0)</f>
        <v>#N/A</v>
      </c>
      <c r="S498" s="24" t="s">
        <v>260</v>
      </c>
      <c r="T498" s="13" t="s">
        <v>260</v>
      </c>
      <c r="U498" s="24" t="s">
        <v>260</v>
      </c>
      <c r="V498" s="26" t="s">
        <v>260</v>
      </c>
      <c r="W498" s="24" t="s">
        <v>260</v>
      </c>
      <c r="X498" s="24">
        <f t="shared" si="29"/>
        <v>0</v>
      </c>
      <c r="Y498" s="13" t="e">
        <f>VLOOKUP(J498,ИНФО!$Y$5:$AD$412,6,0)</f>
        <v>#N/A</v>
      </c>
      <c r="Z498" s="24" t="e">
        <f>VLOOKUP(J498,ИНФО!$Y$5:$AD$412,5,0)</f>
        <v>#N/A</v>
      </c>
      <c r="AA498" s="26">
        <f t="shared" si="30"/>
        <v>0</v>
      </c>
      <c r="AB498" s="24" t="e">
        <f>VLOOKUP(L498,ИНФО!$C$21:$D$24,2,0)</f>
        <v>#N/A</v>
      </c>
      <c r="AC498" s="19">
        <f t="shared" si="31"/>
        <v>0</v>
      </c>
      <c r="AD498" s="24" t="e">
        <f>VLOOKUP(N498,ИНФО!$C$26:$D$38,2,0)</f>
        <v>#N/A</v>
      </c>
      <c r="AE498" s="24" t="e">
        <f>VLOOKUP(B498,ИНФО!$L$4:$T$172,8,0)</f>
        <v>#N/A</v>
      </c>
      <c r="AF498" s="11" t="s">
        <v>74</v>
      </c>
      <c r="AG498" s="24" t="e">
        <f>VLOOKUP(J498,ИНФО!$Y$5:$AD$413,7,0)</f>
        <v>#N/A</v>
      </c>
    </row>
    <row r="499" spans="1:33" ht="15.75" customHeight="1" x14ac:dyDescent="0.25">
      <c r="A499" s="5">
        <v>167</v>
      </c>
      <c r="B499" s="6"/>
      <c r="C499" s="21"/>
      <c r="D499" s="8" t="s">
        <v>260</v>
      </c>
      <c r="E499" s="9"/>
      <c r="F499" s="17"/>
      <c r="G499" s="17"/>
      <c r="H499" s="17"/>
      <c r="I499" s="8" t="str">
        <f>IF(J499=0," ",VLOOKUP(J499,ИНФО!$Y$4:$AD$412,2,0))</f>
        <v xml:space="preserve"> </v>
      </c>
      <c r="J499" s="9"/>
      <c r="K499" s="17"/>
      <c r="L499" s="27"/>
      <c r="M499" s="28"/>
      <c r="N499" s="22"/>
      <c r="O499" s="23" t="e">
        <f>VLOOKUP(B499,ИНФО!$L$4:$T$172,3,0)</f>
        <v>#N/A</v>
      </c>
      <c r="P499" s="11" t="s">
        <v>72</v>
      </c>
      <c r="Q499" s="24">
        <f t="shared" si="28"/>
        <v>167</v>
      </c>
      <c r="R499" s="24" t="e">
        <f>VLOOKUP(B499,ИНФО!$L$4:$T$140,6,0)</f>
        <v>#N/A</v>
      </c>
      <c r="S499" s="24" t="s">
        <v>260</v>
      </c>
      <c r="T499" s="13" t="s">
        <v>260</v>
      </c>
      <c r="U499" s="24" t="s">
        <v>260</v>
      </c>
      <c r="V499" s="26" t="s">
        <v>260</v>
      </c>
      <c r="W499" s="24" t="s">
        <v>260</v>
      </c>
      <c r="X499" s="24">
        <f t="shared" si="29"/>
        <v>0</v>
      </c>
      <c r="Y499" s="13" t="e">
        <f>VLOOKUP(J499,ИНФО!$Y$5:$AD$412,6,0)</f>
        <v>#N/A</v>
      </c>
      <c r="Z499" s="24" t="e">
        <f>VLOOKUP(J499,ИНФО!$Y$5:$AD$412,5,0)</f>
        <v>#N/A</v>
      </c>
      <c r="AA499" s="26">
        <f t="shared" si="30"/>
        <v>0</v>
      </c>
      <c r="AB499" s="24" t="e">
        <f>VLOOKUP(L499,ИНФО!$C$21:$D$24,2,0)</f>
        <v>#N/A</v>
      </c>
      <c r="AC499" s="19">
        <f t="shared" si="31"/>
        <v>0</v>
      </c>
      <c r="AD499" s="24" t="e">
        <f>VLOOKUP(N499,ИНФО!$C$26:$D$38,2,0)</f>
        <v>#N/A</v>
      </c>
      <c r="AE499" s="24" t="e">
        <f>VLOOKUP(B499,ИНФО!$L$4:$T$172,8,0)</f>
        <v>#N/A</v>
      </c>
      <c r="AF499" s="11" t="s">
        <v>74</v>
      </c>
      <c r="AG499" s="24" t="e">
        <f>VLOOKUP(J499,ИНФО!$Y$5:$AD$413,7,0)</f>
        <v>#N/A</v>
      </c>
    </row>
    <row r="500" spans="1:33" ht="15.75" customHeight="1" x14ac:dyDescent="0.25">
      <c r="A500" s="5">
        <v>168</v>
      </c>
      <c r="B500" s="6"/>
      <c r="C500" s="21"/>
      <c r="D500" s="8" t="s">
        <v>260</v>
      </c>
      <c r="E500" s="9"/>
      <c r="F500" s="17"/>
      <c r="G500" s="17"/>
      <c r="H500" s="17"/>
      <c r="I500" s="8" t="str">
        <f>IF(J500=0," ",VLOOKUP(J500,ИНФО!$Y$4:$AD$412,2,0))</f>
        <v xml:space="preserve"> </v>
      </c>
      <c r="J500" s="9"/>
      <c r="K500" s="17"/>
      <c r="L500" s="27"/>
      <c r="M500" s="28"/>
      <c r="N500" s="22"/>
      <c r="O500" s="23" t="e">
        <f>VLOOKUP(B500,ИНФО!$L$4:$T$172,3,0)</f>
        <v>#N/A</v>
      </c>
      <c r="P500" s="11" t="s">
        <v>72</v>
      </c>
      <c r="Q500" s="24">
        <f t="shared" si="28"/>
        <v>168</v>
      </c>
      <c r="R500" s="24" t="e">
        <f>VLOOKUP(B500,ИНФО!$L$4:$T$140,6,0)</f>
        <v>#N/A</v>
      </c>
      <c r="S500" s="24" t="s">
        <v>260</v>
      </c>
      <c r="T500" s="13" t="s">
        <v>260</v>
      </c>
      <c r="U500" s="24" t="s">
        <v>260</v>
      </c>
      <c r="V500" s="26" t="s">
        <v>260</v>
      </c>
      <c r="W500" s="24" t="s">
        <v>260</v>
      </c>
      <c r="X500" s="24">
        <f t="shared" si="29"/>
        <v>0</v>
      </c>
      <c r="Y500" s="13" t="e">
        <f>VLOOKUP(J500,ИНФО!$Y$5:$AD$412,6,0)</f>
        <v>#N/A</v>
      </c>
      <c r="Z500" s="24" t="e">
        <f>VLOOKUP(J500,ИНФО!$Y$5:$AD$412,5,0)</f>
        <v>#N/A</v>
      </c>
      <c r="AA500" s="26">
        <f t="shared" si="30"/>
        <v>0</v>
      </c>
      <c r="AB500" s="24" t="e">
        <f>VLOOKUP(L500,ИНФО!$C$21:$D$24,2,0)</f>
        <v>#N/A</v>
      </c>
      <c r="AC500" s="19">
        <f t="shared" si="31"/>
        <v>0</v>
      </c>
      <c r="AD500" s="24" t="e">
        <f>VLOOKUP(N500,ИНФО!$C$26:$D$38,2,0)</f>
        <v>#N/A</v>
      </c>
      <c r="AE500" s="24" t="e">
        <f>VLOOKUP(B500,ИНФО!$L$4:$T$172,8,0)</f>
        <v>#N/A</v>
      </c>
      <c r="AF500" s="11" t="s">
        <v>74</v>
      </c>
      <c r="AG500" s="24" t="e">
        <f>VLOOKUP(J500,ИНФО!$Y$5:$AD$413,7,0)</f>
        <v>#N/A</v>
      </c>
    </row>
    <row r="501" spans="1:33" ht="15.75" customHeight="1" x14ac:dyDescent="0.25">
      <c r="A501" s="5">
        <v>169</v>
      </c>
      <c r="B501" s="6"/>
      <c r="C501" s="21"/>
      <c r="D501" s="8" t="s">
        <v>260</v>
      </c>
      <c r="E501" s="9"/>
      <c r="F501" s="17"/>
      <c r="G501" s="17"/>
      <c r="H501" s="17"/>
      <c r="I501" s="8" t="str">
        <f>IF(J501=0," ",VLOOKUP(J501,ИНФО!$Y$4:$AD$412,2,0))</f>
        <v xml:space="preserve"> </v>
      </c>
      <c r="J501" s="9"/>
      <c r="K501" s="17"/>
      <c r="L501" s="27"/>
      <c r="M501" s="28"/>
      <c r="N501" s="22"/>
      <c r="O501" s="23" t="e">
        <f>VLOOKUP(B501,ИНФО!$L$4:$T$172,3,0)</f>
        <v>#N/A</v>
      </c>
      <c r="P501" s="11" t="s">
        <v>72</v>
      </c>
      <c r="Q501" s="24">
        <f t="shared" si="28"/>
        <v>169</v>
      </c>
      <c r="R501" s="24" t="e">
        <f>VLOOKUP(B501,ИНФО!$L$4:$T$140,6,0)</f>
        <v>#N/A</v>
      </c>
      <c r="S501" s="24" t="s">
        <v>260</v>
      </c>
      <c r="T501" s="13" t="s">
        <v>260</v>
      </c>
      <c r="U501" s="24" t="s">
        <v>260</v>
      </c>
      <c r="V501" s="26" t="s">
        <v>260</v>
      </c>
      <c r="W501" s="24" t="s">
        <v>260</v>
      </c>
      <c r="X501" s="24">
        <f t="shared" si="29"/>
        <v>0</v>
      </c>
      <c r="Y501" s="13" t="e">
        <f>VLOOKUP(J501,ИНФО!$Y$5:$AD$412,6,0)</f>
        <v>#N/A</v>
      </c>
      <c r="Z501" s="24" t="e">
        <f>VLOOKUP(J501,ИНФО!$Y$5:$AD$412,5,0)</f>
        <v>#N/A</v>
      </c>
      <c r="AA501" s="26">
        <f t="shared" si="30"/>
        <v>0</v>
      </c>
      <c r="AB501" s="24" t="e">
        <f>VLOOKUP(L501,ИНФО!$C$21:$D$24,2,0)</f>
        <v>#N/A</v>
      </c>
      <c r="AC501" s="19">
        <f t="shared" si="31"/>
        <v>0</v>
      </c>
      <c r="AD501" s="24" t="e">
        <f>VLOOKUP(N501,ИНФО!$C$26:$D$38,2,0)</f>
        <v>#N/A</v>
      </c>
      <c r="AE501" s="24" t="e">
        <f>VLOOKUP(B501,ИНФО!$L$4:$T$172,8,0)</f>
        <v>#N/A</v>
      </c>
      <c r="AF501" s="11" t="s">
        <v>74</v>
      </c>
      <c r="AG501" s="24" t="e">
        <f>VLOOKUP(J501,ИНФО!$Y$5:$AD$413,7,0)</f>
        <v>#N/A</v>
      </c>
    </row>
    <row r="502" spans="1:33" ht="15.75" customHeight="1" x14ac:dyDescent="0.25">
      <c r="A502" s="5">
        <v>170</v>
      </c>
      <c r="B502" s="6"/>
      <c r="C502" s="21"/>
      <c r="D502" s="8" t="s">
        <v>260</v>
      </c>
      <c r="E502" s="9"/>
      <c r="F502" s="17"/>
      <c r="G502" s="17"/>
      <c r="H502" s="17"/>
      <c r="I502" s="8" t="str">
        <f>IF(J502=0," ",VLOOKUP(J502,ИНФО!$Y$4:$AD$412,2,0))</f>
        <v xml:space="preserve"> </v>
      </c>
      <c r="J502" s="9"/>
      <c r="K502" s="17"/>
      <c r="L502" s="27"/>
      <c r="M502" s="28"/>
      <c r="N502" s="22"/>
      <c r="O502" s="23" t="e">
        <f>VLOOKUP(B502,ИНФО!$L$4:$T$172,3,0)</f>
        <v>#N/A</v>
      </c>
      <c r="P502" s="11" t="s">
        <v>72</v>
      </c>
      <c r="Q502" s="24">
        <f t="shared" si="28"/>
        <v>170</v>
      </c>
      <c r="R502" s="24" t="e">
        <f>VLOOKUP(B502,ИНФО!$L$4:$T$140,6,0)</f>
        <v>#N/A</v>
      </c>
      <c r="S502" s="24" t="s">
        <v>260</v>
      </c>
      <c r="T502" s="13" t="s">
        <v>260</v>
      </c>
      <c r="U502" s="24" t="s">
        <v>260</v>
      </c>
      <c r="V502" s="26" t="s">
        <v>260</v>
      </c>
      <c r="W502" s="24" t="s">
        <v>260</v>
      </c>
      <c r="X502" s="24">
        <f t="shared" si="29"/>
        <v>0</v>
      </c>
      <c r="Y502" s="13" t="e">
        <f>VLOOKUP(J502,ИНФО!$Y$5:$AD$412,6,0)</f>
        <v>#N/A</v>
      </c>
      <c r="Z502" s="24" t="e">
        <f>VLOOKUP(J502,ИНФО!$Y$5:$AD$412,5,0)</f>
        <v>#N/A</v>
      </c>
      <c r="AA502" s="26">
        <f t="shared" si="30"/>
        <v>0</v>
      </c>
      <c r="AB502" s="24" t="e">
        <f>VLOOKUP(L502,ИНФО!$C$21:$D$24,2,0)</f>
        <v>#N/A</v>
      </c>
      <c r="AC502" s="19">
        <f t="shared" si="31"/>
        <v>0</v>
      </c>
      <c r="AD502" s="24" t="e">
        <f>VLOOKUP(N502,ИНФО!$C$26:$D$38,2,0)</f>
        <v>#N/A</v>
      </c>
      <c r="AE502" s="24" t="e">
        <f>VLOOKUP(B502,ИНФО!$L$4:$T$172,8,0)</f>
        <v>#N/A</v>
      </c>
      <c r="AF502" s="11" t="s">
        <v>74</v>
      </c>
      <c r="AG502" s="24" t="e">
        <f>VLOOKUP(J502,ИНФО!$Y$5:$AD$413,7,0)</f>
        <v>#N/A</v>
      </c>
    </row>
    <row r="503" spans="1:33" ht="15.75" customHeight="1" x14ac:dyDescent="0.25">
      <c r="A503" s="5">
        <v>171</v>
      </c>
      <c r="B503" s="6"/>
      <c r="C503" s="21"/>
      <c r="D503" s="8" t="s">
        <v>260</v>
      </c>
      <c r="E503" s="9"/>
      <c r="F503" s="17"/>
      <c r="G503" s="17"/>
      <c r="H503" s="17"/>
      <c r="I503" s="8" t="str">
        <f>IF(J503=0," ",VLOOKUP(J503,ИНФО!$Y$4:$AD$412,2,0))</f>
        <v xml:space="preserve"> </v>
      </c>
      <c r="J503" s="9"/>
      <c r="K503" s="17"/>
      <c r="L503" s="27"/>
      <c r="M503" s="28"/>
      <c r="N503" s="22"/>
      <c r="O503" s="23" t="e">
        <f>VLOOKUP(B503,ИНФО!$L$4:$T$172,3,0)</f>
        <v>#N/A</v>
      </c>
      <c r="P503" s="11" t="s">
        <v>72</v>
      </c>
      <c r="Q503" s="24">
        <f t="shared" si="28"/>
        <v>171</v>
      </c>
      <c r="R503" s="24" t="e">
        <f>VLOOKUP(B503,ИНФО!$L$4:$T$140,6,0)</f>
        <v>#N/A</v>
      </c>
      <c r="S503" s="24" t="s">
        <v>260</v>
      </c>
      <c r="T503" s="13" t="s">
        <v>260</v>
      </c>
      <c r="U503" s="24" t="s">
        <v>260</v>
      </c>
      <c r="V503" s="26" t="s">
        <v>260</v>
      </c>
      <c r="W503" s="24" t="s">
        <v>260</v>
      </c>
      <c r="X503" s="24">
        <f t="shared" si="29"/>
        <v>0</v>
      </c>
      <c r="Y503" s="13" t="e">
        <f>VLOOKUP(J503,ИНФО!$Y$5:$AD$412,6,0)</f>
        <v>#N/A</v>
      </c>
      <c r="Z503" s="24" t="e">
        <f>VLOOKUP(J503,ИНФО!$Y$5:$AD$412,5,0)</f>
        <v>#N/A</v>
      </c>
      <c r="AA503" s="26">
        <f t="shared" si="30"/>
        <v>0</v>
      </c>
      <c r="AB503" s="24" t="e">
        <f>VLOOKUP(L503,ИНФО!$C$21:$D$24,2,0)</f>
        <v>#N/A</v>
      </c>
      <c r="AC503" s="19">
        <f t="shared" si="31"/>
        <v>0</v>
      </c>
      <c r="AD503" s="24" t="e">
        <f>VLOOKUP(N503,ИНФО!$C$26:$D$38,2,0)</f>
        <v>#N/A</v>
      </c>
      <c r="AE503" s="24" t="e">
        <f>VLOOKUP(B503,ИНФО!$L$4:$T$172,8,0)</f>
        <v>#N/A</v>
      </c>
      <c r="AF503" s="11" t="s">
        <v>74</v>
      </c>
      <c r="AG503" s="24" t="e">
        <f>VLOOKUP(J503,ИНФО!$Y$5:$AD$413,7,0)</f>
        <v>#N/A</v>
      </c>
    </row>
    <row r="504" spans="1:33" ht="15.75" customHeight="1" x14ac:dyDescent="0.25">
      <c r="A504" s="5">
        <v>172</v>
      </c>
      <c r="B504" s="6"/>
      <c r="C504" s="21"/>
      <c r="D504" s="8" t="s">
        <v>260</v>
      </c>
      <c r="E504" s="9"/>
      <c r="F504" s="17"/>
      <c r="G504" s="17"/>
      <c r="H504" s="17"/>
      <c r="I504" s="8" t="str">
        <f>IF(J504=0," ",VLOOKUP(J504,ИНФО!$Y$4:$AD$412,2,0))</f>
        <v xml:space="preserve"> </v>
      </c>
      <c r="J504" s="9"/>
      <c r="K504" s="17"/>
      <c r="L504" s="27"/>
      <c r="M504" s="28"/>
      <c r="N504" s="22"/>
      <c r="O504" s="23" t="e">
        <f>VLOOKUP(B504,ИНФО!$L$4:$T$172,3,0)</f>
        <v>#N/A</v>
      </c>
      <c r="P504" s="11" t="s">
        <v>72</v>
      </c>
      <c r="Q504" s="24">
        <f t="shared" si="28"/>
        <v>172</v>
      </c>
      <c r="R504" s="24" t="e">
        <f>VLOOKUP(B504,ИНФО!$L$4:$T$140,6,0)</f>
        <v>#N/A</v>
      </c>
      <c r="S504" s="24" t="s">
        <v>260</v>
      </c>
      <c r="T504" s="13" t="s">
        <v>260</v>
      </c>
      <c r="U504" s="24" t="s">
        <v>260</v>
      </c>
      <c r="V504" s="26" t="s">
        <v>260</v>
      </c>
      <c r="W504" s="24" t="s">
        <v>260</v>
      </c>
      <c r="X504" s="24">
        <f t="shared" si="29"/>
        <v>0</v>
      </c>
      <c r="Y504" s="13" t="e">
        <f>VLOOKUP(J504,ИНФО!$Y$5:$AD$412,6,0)</f>
        <v>#N/A</v>
      </c>
      <c r="Z504" s="24" t="e">
        <f>VLOOKUP(J504,ИНФО!$Y$5:$AD$412,5,0)</f>
        <v>#N/A</v>
      </c>
      <c r="AA504" s="26">
        <f t="shared" si="30"/>
        <v>0</v>
      </c>
      <c r="AB504" s="24" t="e">
        <f>VLOOKUP(L504,ИНФО!$C$21:$D$24,2,0)</f>
        <v>#N/A</v>
      </c>
      <c r="AC504" s="19">
        <f t="shared" si="31"/>
        <v>0</v>
      </c>
      <c r="AD504" s="24" t="e">
        <f>VLOOKUP(N504,ИНФО!$C$26:$D$38,2,0)</f>
        <v>#N/A</v>
      </c>
      <c r="AE504" s="24" t="e">
        <f>VLOOKUP(B504,ИНФО!$L$4:$T$172,8,0)</f>
        <v>#N/A</v>
      </c>
      <c r="AF504" s="11" t="s">
        <v>74</v>
      </c>
      <c r="AG504" s="24" t="e">
        <f>VLOOKUP(J504,ИНФО!$Y$5:$AD$413,7,0)</f>
        <v>#N/A</v>
      </c>
    </row>
    <row r="505" spans="1:33" ht="15.75" customHeight="1" x14ac:dyDescent="0.25">
      <c r="A505" s="5">
        <v>173</v>
      </c>
      <c r="B505" s="6"/>
      <c r="C505" s="21"/>
      <c r="D505" s="8" t="s">
        <v>260</v>
      </c>
      <c r="E505" s="9"/>
      <c r="F505" s="17"/>
      <c r="G505" s="17"/>
      <c r="H505" s="17"/>
      <c r="I505" s="8" t="str">
        <f>IF(J505=0," ",VLOOKUP(J505,ИНФО!$Y$4:$AD$412,2,0))</f>
        <v xml:space="preserve"> </v>
      </c>
      <c r="J505" s="9"/>
      <c r="K505" s="17"/>
      <c r="L505" s="27"/>
      <c r="M505" s="28"/>
      <c r="N505" s="22"/>
      <c r="O505" s="23" t="e">
        <f>VLOOKUP(B505,ИНФО!$L$4:$T$172,3,0)</f>
        <v>#N/A</v>
      </c>
      <c r="P505" s="11" t="s">
        <v>72</v>
      </c>
      <c r="Q505" s="24">
        <f t="shared" si="28"/>
        <v>173</v>
      </c>
      <c r="R505" s="24" t="e">
        <f>VLOOKUP(B505,ИНФО!$L$4:$T$140,6,0)</f>
        <v>#N/A</v>
      </c>
      <c r="S505" s="24" t="s">
        <v>260</v>
      </c>
      <c r="T505" s="13" t="s">
        <v>260</v>
      </c>
      <c r="U505" s="24" t="s">
        <v>260</v>
      </c>
      <c r="V505" s="26" t="s">
        <v>260</v>
      </c>
      <c r="W505" s="24" t="s">
        <v>260</v>
      </c>
      <c r="X505" s="24">
        <f t="shared" si="29"/>
        <v>0</v>
      </c>
      <c r="Y505" s="13" t="e">
        <f>VLOOKUP(J505,ИНФО!$Y$5:$AD$412,6,0)</f>
        <v>#N/A</v>
      </c>
      <c r="Z505" s="24" t="e">
        <f>VLOOKUP(J505,ИНФО!$Y$5:$AD$412,5,0)</f>
        <v>#N/A</v>
      </c>
      <c r="AA505" s="26">
        <f t="shared" si="30"/>
        <v>0</v>
      </c>
      <c r="AB505" s="24" t="e">
        <f>VLOOKUP(L505,ИНФО!$C$21:$D$24,2,0)</f>
        <v>#N/A</v>
      </c>
      <c r="AC505" s="19">
        <f t="shared" si="31"/>
        <v>0</v>
      </c>
      <c r="AD505" s="24" t="e">
        <f>VLOOKUP(N505,ИНФО!$C$26:$D$38,2,0)</f>
        <v>#N/A</v>
      </c>
      <c r="AE505" s="24" t="e">
        <f>VLOOKUP(B505,ИНФО!$L$4:$T$172,8,0)</f>
        <v>#N/A</v>
      </c>
      <c r="AF505" s="11" t="s">
        <v>74</v>
      </c>
      <c r="AG505" s="24" t="e">
        <f>VLOOKUP(J505,ИНФО!$Y$5:$AD$413,7,0)</f>
        <v>#N/A</v>
      </c>
    </row>
    <row r="506" spans="1:33" ht="15.75" customHeight="1" x14ac:dyDescent="0.25">
      <c r="A506" s="5">
        <v>174</v>
      </c>
      <c r="B506" s="6"/>
      <c r="C506" s="21"/>
      <c r="D506" s="8" t="s">
        <v>260</v>
      </c>
      <c r="E506" s="9"/>
      <c r="F506" s="17"/>
      <c r="G506" s="17"/>
      <c r="H506" s="17"/>
      <c r="I506" s="8" t="str">
        <f>IF(J506=0," ",VLOOKUP(J506,ИНФО!$Y$4:$AD$412,2,0))</f>
        <v xml:space="preserve"> </v>
      </c>
      <c r="J506" s="9"/>
      <c r="K506" s="17"/>
      <c r="L506" s="27"/>
      <c r="M506" s="28"/>
      <c r="N506" s="22"/>
      <c r="O506" s="23" t="e">
        <f>VLOOKUP(B506,ИНФО!$L$4:$T$172,3,0)</f>
        <v>#N/A</v>
      </c>
      <c r="P506" s="11" t="s">
        <v>72</v>
      </c>
      <c r="Q506" s="24">
        <f t="shared" si="28"/>
        <v>174</v>
      </c>
      <c r="R506" s="24" t="e">
        <f>VLOOKUP(B506,ИНФО!$L$4:$T$140,6,0)</f>
        <v>#N/A</v>
      </c>
      <c r="S506" s="24" t="s">
        <v>260</v>
      </c>
      <c r="T506" s="13" t="s">
        <v>260</v>
      </c>
      <c r="U506" s="24" t="s">
        <v>260</v>
      </c>
      <c r="V506" s="26" t="s">
        <v>260</v>
      </c>
      <c r="W506" s="24" t="s">
        <v>260</v>
      </c>
      <c r="X506" s="24">
        <f t="shared" si="29"/>
        <v>0</v>
      </c>
      <c r="Y506" s="13" t="e">
        <f>VLOOKUP(J506,ИНФО!$Y$5:$AD$412,6,0)</f>
        <v>#N/A</v>
      </c>
      <c r="Z506" s="24" t="e">
        <f>VLOOKUP(J506,ИНФО!$Y$5:$AD$412,5,0)</f>
        <v>#N/A</v>
      </c>
      <c r="AA506" s="26">
        <f t="shared" si="30"/>
        <v>0</v>
      </c>
      <c r="AB506" s="24" t="e">
        <f>VLOOKUP(L506,ИНФО!$C$21:$D$24,2,0)</f>
        <v>#N/A</v>
      </c>
      <c r="AC506" s="19">
        <f t="shared" si="31"/>
        <v>0</v>
      </c>
      <c r="AD506" s="24" t="e">
        <f>VLOOKUP(N506,ИНФО!$C$26:$D$38,2,0)</f>
        <v>#N/A</v>
      </c>
      <c r="AE506" s="24" t="e">
        <f>VLOOKUP(B506,ИНФО!$L$4:$T$172,8,0)</f>
        <v>#N/A</v>
      </c>
      <c r="AF506" s="11" t="s">
        <v>74</v>
      </c>
      <c r="AG506" s="24" t="e">
        <f>VLOOKUP(J506,ИНФО!$Y$5:$AD$413,7,0)</f>
        <v>#N/A</v>
      </c>
    </row>
    <row r="507" spans="1:33" ht="15.75" customHeight="1" x14ac:dyDescent="0.25">
      <c r="A507" s="5">
        <v>175</v>
      </c>
      <c r="B507" s="6"/>
      <c r="C507" s="21"/>
      <c r="D507" s="8" t="s">
        <v>260</v>
      </c>
      <c r="E507" s="9"/>
      <c r="F507" s="17"/>
      <c r="G507" s="17"/>
      <c r="H507" s="17"/>
      <c r="I507" s="8" t="str">
        <f>IF(J507=0," ",VLOOKUP(J507,ИНФО!$Y$4:$AD$412,2,0))</f>
        <v xml:space="preserve"> </v>
      </c>
      <c r="J507" s="9"/>
      <c r="K507" s="17"/>
      <c r="L507" s="27"/>
      <c r="M507" s="28"/>
      <c r="N507" s="22"/>
      <c r="O507" s="23" t="e">
        <f>VLOOKUP(B507,ИНФО!$L$4:$T$172,3,0)</f>
        <v>#N/A</v>
      </c>
      <c r="P507" s="11" t="s">
        <v>72</v>
      </c>
      <c r="Q507" s="24">
        <f t="shared" si="28"/>
        <v>175</v>
      </c>
      <c r="R507" s="24" t="e">
        <f>VLOOKUP(B507,ИНФО!$L$4:$T$140,6,0)</f>
        <v>#N/A</v>
      </c>
      <c r="S507" s="24" t="s">
        <v>260</v>
      </c>
      <c r="T507" s="13" t="s">
        <v>260</v>
      </c>
      <c r="U507" s="24" t="s">
        <v>260</v>
      </c>
      <c r="V507" s="26" t="s">
        <v>260</v>
      </c>
      <c r="W507" s="24" t="s">
        <v>260</v>
      </c>
      <c r="X507" s="24">
        <f t="shared" si="29"/>
        <v>0</v>
      </c>
      <c r="Y507" s="13" t="e">
        <f>VLOOKUP(J507,ИНФО!$Y$5:$AD$412,6,0)</f>
        <v>#N/A</v>
      </c>
      <c r="Z507" s="24" t="e">
        <f>VLOOKUP(J507,ИНФО!$Y$5:$AD$412,5,0)</f>
        <v>#N/A</v>
      </c>
      <c r="AA507" s="26">
        <f t="shared" si="30"/>
        <v>0</v>
      </c>
      <c r="AB507" s="24" t="e">
        <f>VLOOKUP(L507,ИНФО!$C$21:$D$24,2,0)</f>
        <v>#N/A</v>
      </c>
      <c r="AC507" s="19">
        <f t="shared" si="31"/>
        <v>0</v>
      </c>
      <c r="AD507" s="24" t="e">
        <f>VLOOKUP(N507,ИНФО!$C$26:$D$38,2,0)</f>
        <v>#N/A</v>
      </c>
      <c r="AE507" s="24" t="e">
        <f>VLOOKUP(B507,ИНФО!$L$4:$T$172,8,0)</f>
        <v>#N/A</v>
      </c>
      <c r="AF507" s="11" t="s">
        <v>74</v>
      </c>
      <c r="AG507" s="24" t="e">
        <f>VLOOKUP(J507,ИНФО!$Y$5:$AD$413,7,0)</f>
        <v>#N/A</v>
      </c>
    </row>
    <row r="508" spans="1:33" ht="15.75" customHeight="1" x14ac:dyDescent="0.25">
      <c r="A508" s="5">
        <v>176</v>
      </c>
      <c r="B508" s="6"/>
      <c r="C508" s="21"/>
      <c r="D508" s="8" t="s">
        <v>260</v>
      </c>
      <c r="E508" s="9"/>
      <c r="F508" s="17"/>
      <c r="G508" s="17"/>
      <c r="H508" s="17"/>
      <c r="I508" s="8" t="str">
        <f>IF(J508=0," ",VLOOKUP(J508,ИНФО!$Y$4:$AD$412,2,0))</f>
        <v xml:space="preserve"> </v>
      </c>
      <c r="J508" s="9"/>
      <c r="K508" s="17"/>
      <c r="L508" s="27"/>
      <c r="M508" s="28"/>
      <c r="N508" s="22"/>
      <c r="O508" s="23" t="e">
        <f>VLOOKUP(B508,ИНФО!$L$4:$T$172,3,0)</f>
        <v>#N/A</v>
      </c>
      <c r="P508" s="11" t="s">
        <v>72</v>
      </c>
      <c r="Q508" s="24">
        <f t="shared" si="28"/>
        <v>176</v>
      </c>
      <c r="R508" s="24" t="e">
        <f>VLOOKUP(B508,ИНФО!$L$4:$T$140,6,0)</f>
        <v>#N/A</v>
      </c>
      <c r="S508" s="24" t="s">
        <v>260</v>
      </c>
      <c r="T508" s="13" t="s">
        <v>260</v>
      </c>
      <c r="U508" s="24" t="s">
        <v>260</v>
      </c>
      <c r="V508" s="26" t="s">
        <v>260</v>
      </c>
      <c r="W508" s="24" t="s">
        <v>260</v>
      </c>
      <c r="X508" s="24">
        <f t="shared" si="29"/>
        <v>0</v>
      </c>
      <c r="Y508" s="13" t="e">
        <f>VLOOKUP(J508,ИНФО!$Y$5:$AD$412,6,0)</f>
        <v>#N/A</v>
      </c>
      <c r="Z508" s="24" t="e">
        <f>VLOOKUP(J508,ИНФО!$Y$5:$AD$412,5,0)</f>
        <v>#N/A</v>
      </c>
      <c r="AA508" s="26">
        <f t="shared" si="30"/>
        <v>0</v>
      </c>
      <c r="AB508" s="24" t="e">
        <f>VLOOKUP(L508,ИНФО!$C$21:$D$24,2,0)</f>
        <v>#N/A</v>
      </c>
      <c r="AC508" s="19">
        <f t="shared" si="31"/>
        <v>0</v>
      </c>
      <c r="AD508" s="24" t="e">
        <f>VLOOKUP(N508,ИНФО!$C$26:$D$38,2,0)</f>
        <v>#N/A</v>
      </c>
      <c r="AE508" s="24" t="e">
        <f>VLOOKUP(B508,ИНФО!$L$4:$T$172,8,0)</f>
        <v>#N/A</v>
      </c>
      <c r="AF508" s="11" t="s">
        <v>74</v>
      </c>
      <c r="AG508" s="24" t="e">
        <f>VLOOKUP(J508,ИНФО!$Y$5:$AD$413,7,0)</f>
        <v>#N/A</v>
      </c>
    </row>
    <row r="509" spans="1:33" ht="15.75" customHeight="1" x14ac:dyDescent="0.25">
      <c r="A509" s="5">
        <v>177</v>
      </c>
      <c r="B509" s="6"/>
      <c r="C509" s="21"/>
      <c r="D509" s="8" t="s">
        <v>260</v>
      </c>
      <c r="E509" s="9"/>
      <c r="F509" s="17"/>
      <c r="G509" s="17"/>
      <c r="H509" s="17"/>
      <c r="I509" s="8" t="str">
        <f>IF(J509=0," ",VLOOKUP(J509,ИНФО!$Y$4:$AD$412,2,0))</f>
        <v xml:space="preserve"> </v>
      </c>
      <c r="J509" s="9"/>
      <c r="K509" s="17"/>
      <c r="L509" s="27"/>
      <c r="M509" s="28"/>
      <c r="N509" s="22"/>
      <c r="O509" s="23" t="e">
        <f>VLOOKUP(B509,ИНФО!$L$4:$T$172,3,0)</f>
        <v>#N/A</v>
      </c>
      <c r="P509" s="11" t="s">
        <v>72</v>
      </c>
      <c r="Q509" s="24">
        <f t="shared" si="28"/>
        <v>177</v>
      </c>
      <c r="R509" s="24" t="e">
        <f>VLOOKUP(B509,ИНФО!$L$4:$T$140,6,0)</f>
        <v>#N/A</v>
      </c>
      <c r="S509" s="24" t="s">
        <v>260</v>
      </c>
      <c r="T509" s="13" t="s">
        <v>260</v>
      </c>
      <c r="U509" s="24" t="s">
        <v>260</v>
      </c>
      <c r="V509" s="26" t="s">
        <v>260</v>
      </c>
      <c r="W509" s="24" t="s">
        <v>260</v>
      </c>
      <c r="X509" s="24">
        <f t="shared" si="29"/>
        <v>0</v>
      </c>
      <c r="Y509" s="13" t="e">
        <f>VLOOKUP(J509,ИНФО!$Y$5:$AD$412,6,0)</f>
        <v>#N/A</v>
      </c>
      <c r="Z509" s="24" t="e">
        <f>VLOOKUP(J509,ИНФО!$Y$5:$AD$412,5,0)</f>
        <v>#N/A</v>
      </c>
      <c r="AA509" s="26">
        <f t="shared" si="30"/>
        <v>0</v>
      </c>
      <c r="AB509" s="24" t="e">
        <f>VLOOKUP(L509,ИНФО!$C$21:$D$24,2,0)</f>
        <v>#N/A</v>
      </c>
      <c r="AC509" s="19">
        <f t="shared" si="31"/>
        <v>0</v>
      </c>
      <c r="AD509" s="24" t="e">
        <f>VLOOKUP(N509,ИНФО!$C$26:$D$38,2,0)</f>
        <v>#N/A</v>
      </c>
      <c r="AE509" s="24" t="e">
        <f>VLOOKUP(B509,ИНФО!$L$4:$T$172,8,0)</f>
        <v>#N/A</v>
      </c>
      <c r="AF509" s="11" t="s">
        <v>74</v>
      </c>
      <c r="AG509" s="24" t="e">
        <f>VLOOKUP(J509,ИНФО!$Y$5:$AD$413,7,0)</f>
        <v>#N/A</v>
      </c>
    </row>
    <row r="510" spans="1:33" ht="15.75" customHeight="1" x14ac:dyDescent="0.25">
      <c r="A510" s="5">
        <v>178</v>
      </c>
      <c r="B510" s="6"/>
      <c r="C510" s="21"/>
      <c r="D510" s="8" t="s">
        <v>260</v>
      </c>
      <c r="E510" s="9"/>
      <c r="F510" s="17"/>
      <c r="G510" s="17"/>
      <c r="H510" s="17"/>
      <c r="I510" s="8" t="str">
        <f>IF(J510=0," ",VLOOKUP(J510,ИНФО!$Y$4:$AD$412,2,0))</f>
        <v xml:space="preserve"> </v>
      </c>
      <c r="J510" s="9"/>
      <c r="K510" s="17"/>
      <c r="L510" s="27"/>
      <c r="M510" s="28"/>
      <c r="N510" s="22"/>
      <c r="O510" s="23" t="e">
        <f>VLOOKUP(B510,ИНФО!$L$4:$T$172,3,0)</f>
        <v>#N/A</v>
      </c>
      <c r="P510" s="11" t="s">
        <v>72</v>
      </c>
      <c r="Q510" s="24">
        <f t="shared" si="28"/>
        <v>178</v>
      </c>
      <c r="R510" s="24" t="e">
        <f>VLOOKUP(B510,ИНФО!$L$4:$T$140,6,0)</f>
        <v>#N/A</v>
      </c>
      <c r="S510" s="24" t="s">
        <v>260</v>
      </c>
      <c r="T510" s="13" t="s">
        <v>260</v>
      </c>
      <c r="U510" s="24" t="s">
        <v>260</v>
      </c>
      <c r="V510" s="26" t="s">
        <v>260</v>
      </c>
      <c r="W510" s="24" t="s">
        <v>260</v>
      </c>
      <c r="X510" s="24">
        <f t="shared" si="29"/>
        <v>0</v>
      </c>
      <c r="Y510" s="13" t="e">
        <f>VLOOKUP(J510,ИНФО!$Y$5:$AD$412,6,0)</f>
        <v>#N/A</v>
      </c>
      <c r="Z510" s="24" t="e">
        <f>VLOOKUP(J510,ИНФО!$Y$5:$AD$412,5,0)</f>
        <v>#N/A</v>
      </c>
      <c r="AA510" s="26">
        <f t="shared" si="30"/>
        <v>0</v>
      </c>
      <c r="AB510" s="24" t="e">
        <f>VLOOKUP(L510,ИНФО!$C$21:$D$24,2,0)</f>
        <v>#N/A</v>
      </c>
      <c r="AC510" s="19">
        <f t="shared" si="31"/>
        <v>0</v>
      </c>
      <c r="AD510" s="24" t="e">
        <f>VLOOKUP(N510,ИНФО!$C$26:$D$38,2,0)</f>
        <v>#N/A</v>
      </c>
      <c r="AE510" s="24" t="e">
        <f>VLOOKUP(B510,ИНФО!$L$4:$T$172,8,0)</f>
        <v>#N/A</v>
      </c>
      <c r="AF510" s="11" t="s">
        <v>74</v>
      </c>
      <c r="AG510" s="24" t="e">
        <f>VLOOKUP(J510,ИНФО!$Y$5:$AD$413,7,0)</f>
        <v>#N/A</v>
      </c>
    </row>
    <row r="511" spans="1:33" ht="15.75" customHeight="1" x14ac:dyDescent="0.25">
      <c r="A511" s="5">
        <v>179</v>
      </c>
      <c r="B511" s="6"/>
      <c r="C511" s="21"/>
      <c r="D511" s="8" t="s">
        <v>260</v>
      </c>
      <c r="E511" s="9"/>
      <c r="F511" s="17"/>
      <c r="G511" s="17"/>
      <c r="H511" s="17"/>
      <c r="I511" s="8" t="str">
        <f>IF(J511=0," ",VLOOKUP(J511,ИНФО!$Y$4:$AD$412,2,0))</f>
        <v xml:space="preserve"> </v>
      </c>
      <c r="J511" s="9"/>
      <c r="K511" s="17"/>
      <c r="L511" s="27"/>
      <c r="M511" s="28"/>
      <c r="N511" s="22"/>
      <c r="O511" s="23" t="e">
        <f>VLOOKUP(B511,ИНФО!$L$4:$T$172,3,0)</f>
        <v>#N/A</v>
      </c>
      <c r="P511" s="11" t="s">
        <v>72</v>
      </c>
      <c r="Q511" s="24">
        <f t="shared" si="28"/>
        <v>179</v>
      </c>
      <c r="R511" s="24" t="e">
        <f>VLOOKUP(B511,ИНФО!$L$4:$T$140,6,0)</f>
        <v>#N/A</v>
      </c>
      <c r="S511" s="24" t="s">
        <v>260</v>
      </c>
      <c r="T511" s="13" t="s">
        <v>260</v>
      </c>
      <c r="U511" s="24" t="s">
        <v>260</v>
      </c>
      <c r="V511" s="26" t="s">
        <v>260</v>
      </c>
      <c r="W511" s="24" t="s">
        <v>260</v>
      </c>
      <c r="X511" s="24">
        <f t="shared" si="29"/>
        <v>0</v>
      </c>
      <c r="Y511" s="13" t="e">
        <f>VLOOKUP(J511,ИНФО!$Y$5:$AD$412,6,0)</f>
        <v>#N/A</v>
      </c>
      <c r="Z511" s="24" t="e">
        <f>VLOOKUP(J511,ИНФО!$Y$5:$AD$412,5,0)</f>
        <v>#N/A</v>
      </c>
      <c r="AA511" s="26">
        <f t="shared" si="30"/>
        <v>0</v>
      </c>
      <c r="AB511" s="24" t="e">
        <f>VLOOKUP(L511,ИНФО!$C$21:$D$24,2,0)</f>
        <v>#N/A</v>
      </c>
      <c r="AC511" s="19">
        <f t="shared" si="31"/>
        <v>0</v>
      </c>
      <c r="AD511" s="24" t="e">
        <f>VLOOKUP(N511,ИНФО!$C$26:$D$38,2,0)</f>
        <v>#N/A</v>
      </c>
      <c r="AE511" s="24" t="e">
        <f>VLOOKUP(B511,ИНФО!$L$4:$T$172,8,0)</f>
        <v>#N/A</v>
      </c>
      <c r="AF511" s="11" t="s">
        <v>74</v>
      </c>
      <c r="AG511" s="24" t="e">
        <f>VLOOKUP(J511,ИНФО!$Y$5:$AD$413,7,0)</f>
        <v>#N/A</v>
      </c>
    </row>
    <row r="512" spans="1:33" ht="15.75" customHeight="1" x14ac:dyDescent="0.25">
      <c r="A512" s="5">
        <v>180</v>
      </c>
      <c r="B512" s="6"/>
      <c r="C512" s="21"/>
      <c r="D512" s="8" t="s">
        <v>260</v>
      </c>
      <c r="E512" s="9"/>
      <c r="F512" s="17"/>
      <c r="G512" s="17"/>
      <c r="H512" s="17"/>
      <c r="I512" s="8" t="str">
        <f>IF(J512=0," ",VLOOKUP(J512,ИНФО!$Y$4:$AD$412,2,0))</f>
        <v xml:space="preserve"> </v>
      </c>
      <c r="J512" s="9"/>
      <c r="K512" s="17"/>
      <c r="L512" s="27"/>
      <c r="M512" s="28"/>
      <c r="N512" s="22"/>
      <c r="O512" s="23" t="e">
        <f>VLOOKUP(B512,ИНФО!$L$4:$T$172,3,0)</f>
        <v>#N/A</v>
      </c>
      <c r="P512" s="11" t="s">
        <v>72</v>
      </c>
      <c r="Q512" s="24">
        <f t="shared" si="28"/>
        <v>180</v>
      </c>
      <c r="R512" s="24" t="e">
        <f>VLOOKUP(B512,ИНФО!$L$4:$T$140,6,0)</f>
        <v>#N/A</v>
      </c>
      <c r="S512" s="24" t="s">
        <v>260</v>
      </c>
      <c r="T512" s="13" t="s">
        <v>260</v>
      </c>
      <c r="U512" s="24" t="s">
        <v>260</v>
      </c>
      <c r="V512" s="26" t="s">
        <v>260</v>
      </c>
      <c r="W512" s="24" t="s">
        <v>260</v>
      </c>
      <c r="X512" s="24">
        <f t="shared" si="29"/>
        <v>0</v>
      </c>
      <c r="Y512" s="13" t="e">
        <f>VLOOKUP(J512,ИНФО!$Y$5:$AD$412,6,0)</f>
        <v>#N/A</v>
      </c>
      <c r="Z512" s="24" t="e">
        <f>VLOOKUP(J512,ИНФО!$Y$5:$AD$412,5,0)</f>
        <v>#N/A</v>
      </c>
      <c r="AA512" s="26">
        <f t="shared" si="30"/>
        <v>0</v>
      </c>
      <c r="AB512" s="24" t="e">
        <f>VLOOKUP(L512,ИНФО!$C$21:$D$24,2,0)</f>
        <v>#N/A</v>
      </c>
      <c r="AC512" s="19">
        <f t="shared" si="31"/>
        <v>0</v>
      </c>
      <c r="AD512" s="24" t="e">
        <f>VLOOKUP(N512,ИНФО!$C$26:$D$38,2,0)</f>
        <v>#N/A</v>
      </c>
      <c r="AE512" s="24" t="e">
        <f>VLOOKUP(B512,ИНФО!$L$4:$T$172,8,0)</f>
        <v>#N/A</v>
      </c>
      <c r="AF512" s="11" t="s">
        <v>74</v>
      </c>
      <c r="AG512" s="24" t="e">
        <f>VLOOKUP(J512,ИНФО!$Y$5:$AD$413,7,0)</f>
        <v>#N/A</v>
      </c>
    </row>
    <row r="513" spans="1:33" ht="15.75" customHeight="1" x14ac:dyDescent="0.25">
      <c r="A513" s="5">
        <v>181</v>
      </c>
      <c r="B513" s="6"/>
      <c r="C513" s="21"/>
      <c r="D513" s="8" t="s">
        <v>260</v>
      </c>
      <c r="E513" s="9"/>
      <c r="F513" s="17"/>
      <c r="G513" s="17"/>
      <c r="H513" s="17"/>
      <c r="I513" s="8" t="str">
        <f>IF(J513=0," ",VLOOKUP(J513,ИНФО!$Y$4:$AD$412,2,0))</f>
        <v xml:space="preserve"> </v>
      </c>
      <c r="J513" s="9"/>
      <c r="K513" s="17"/>
      <c r="L513" s="27"/>
      <c r="M513" s="28"/>
      <c r="N513" s="22"/>
      <c r="O513" s="23" t="e">
        <f>VLOOKUP(B513,ИНФО!$L$4:$T$172,3,0)</f>
        <v>#N/A</v>
      </c>
      <c r="P513" s="11" t="s">
        <v>72</v>
      </c>
      <c r="Q513" s="24">
        <f t="shared" si="28"/>
        <v>181</v>
      </c>
      <c r="R513" s="24" t="e">
        <f>VLOOKUP(B513,ИНФО!$L$4:$T$140,6,0)</f>
        <v>#N/A</v>
      </c>
      <c r="S513" s="24" t="s">
        <v>260</v>
      </c>
      <c r="T513" s="13" t="s">
        <v>260</v>
      </c>
      <c r="U513" s="24" t="s">
        <v>260</v>
      </c>
      <c r="V513" s="26" t="s">
        <v>260</v>
      </c>
      <c r="W513" s="24" t="s">
        <v>260</v>
      </c>
      <c r="X513" s="24">
        <f t="shared" si="29"/>
        <v>0</v>
      </c>
      <c r="Y513" s="13" t="e">
        <f>VLOOKUP(J513,ИНФО!$Y$5:$AD$412,6,0)</f>
        <v>#N/A</v>
      </c>
      <c r="Z513" s="24" t="e">
        <f>VLOOKUP(J513,ИНФО!$Y$5:$AD$412,5,0)</f>
        <v>#N/A</v>
      </c>
      <c r="AA513" s="26">
        <f t="shared" si="30"/>
        <v>0</v>
      </c>
      <c r="AB513" s="24" t="e">
        <f>VLOOKUP(L513,ИНФО!$C$21:$D$24,2,0)</f>
        <v>#N/A</v>
      </c>
      <c r="AC513" s="19">
        <f t="shared" si="31"/>
        <v>0</v>
      </c>
      <c r="AD513" s="24" t="e">
        <f>VLOOKUP(N513,ИНФО!$C$26:$D$38,2,0)</f>
        <v>#N/A</v>
      </c>
      <c r="AE513" s="24" t="e">
        <f>VLOOKUP(B513,ИНФО!$L$4:$T$172,8,0)</f>
        <v>#N/A</v>
      </c>
      <c r="AF513" s="11" t="s">
        <v>74</v>
      </c>
      <c r="AG513" s="24" t="e">
        <f>VLOOKUP(J513,ИНФО!$Y$5:$AD$413,7,0)</f>
        <v>#N/A</v>
      </c>
    </row>
    <row r="514" spans="1:33" ht="15.75" customHeight="1" x14ac:dyDescent="0.25">
      <c r="A514" s="5">
        <v>182</v>
      </c>
      <c r="B514" s="6"/>
      <c r="C514" s="21"/>
      <c r="D514" s="8" t="s">
        <v>260</v>
      </c>
      <c r="E514" s="9"/>
      <c r="F514" s="17"/>
      <c r="G514" s="17"/>
      <c r="H514" s="17"/>
      <c r="I514" s="8" t="str">
        <f>IF(J514=0," ",VLOOKUP(J514,ИНФО!$Y$4:$AD$412,2,0))</f>
        <v xml:space="preserve"> </v>
      </c>
      <c r="J514" s="9"/>
      <c r="K514" s="17"/>
      <c r="L514" s="27"/>
      <c r="M514" s="28"/>
      <c r="N514" s="22"/>
      <c r="O514" s="23" t="e">
        <f>VLOOKUP(B514,ИНФО!$L$4:$T$172,3,0)</f>
        <v>#N/A</v>
      </c>
      <c r="P514" s="11" t="s">
        <v>72</v>
      </c>
      <c r="Q514" s="24">
        <f t="shared" si="28"/>
        <v>182</v>
      </c>
      <c r="R514" s="24" t="e">
        <f>VLOOKUP(B514,ИНФО!$L$4:$T$140,6,0)</f>
        <v>#N/A</v>
      </c>
      <c r="S514" s="24" t="s">
        <v>260</v>
      </c>
      <c r="T514" s="13" t="s">
        <v>260</v>
      </c>
      <c r="U514" s="24" t="s">
        <v>260</v>
      </c>
      <c r="V514" s="26" t="s">
        <v>260</v>
      </c>
      <c r="W514" s="24" t="s">
        <v>260</v>
      </c>
      <c r="X514" s="24">
        <f t="shared" si="29"/>
        <v>0</v>
      </c>
      <c r="Y514" s="13" t="e">
        <f>VLOOKUP(J514,ИНФО!$Y$5:$AD$412,6,0)</f>
        <v>#N/A</v>
      </c>
      <c r="Z514" s="24" t="e">
        <f>VLOOKUP(J514,ИНФО!$Y$5:$AD$412,5,0)</f>
        <v>#N/A</v>
      </c>
      <c r="AA514" s="26">
        <f t="shared" si="30"/>
        <v>0</v>
      </c>
      <c r="AB514" s="24" t="e">
        <f>VLOOKUP(L514,ИНФО!$C$21:$D$24,2,0)</f>
        <v>#N/A</v>
      </c>
      <c r="AC514" s="19">
        <f t="shared" si="31"/>
        <v>0</v>
      </c>
      <c r="AD514" s="24" t="e">
        <f>VLOOKUP(N514,ИНФО!$C$26:$D$38,2,0)</f>
        <v>#N/A</v>
      </c>
      <c r="AE514" s="24" t="e">
        <f>VLOOKUP(B514,ИНФО!$L$4:$T$172,8,0)</f>
        <v>#N/A</v>
      </c>
      <c r="AF514" s="11" t="s">
        <v>74</v>
      </c>
      <c r="AG514" s="24" t="e">
        <f>VLOOKUP(J514,ИНФО!$Y$5:$AD$413,7,0)</f>
        <v>#N/A</v>
      </c>
    </row>
    <row r="515" spans="1:33" ht="15.75" customHeight="1" x14ac:dyDescent="0.25">
      <c r="A515" s="5">
        <v>183</v>
      </c>
      <c r="B515" s="6"/>
      <c r="C515" s="21"/>
      <c r="D515" s="8" t="s">
        <v>260</v>
      </c>
      <c r="E515" s="9"/>
      <c r="F515" s="17"/>
      <c r="G515" s="17"/>
      <c r="H515" s="17"/>
      <c r="I515" s="8" t="str">
        <f>IF(J515=0," ",VLOOKUP(J515,ИНФО!$Y$4:$AD$412,2,0))</f>
        <v xml:space="preserve"> </v>
      </c>
      <c r="J515" s="9"/>
      <c r="K515" s="17"/>
      <c r="L515" s="27"/>
      <c r="M515" s="28"/>
      <c r="N515" s="22"/>
      <c r="O515" s="23" t="e">
        <f>VLOOKUP(B515,ИНФО!$L$4:$T$172,3,0)</f>
        <v>#N/A</v>
      </c>
      <c r="P515" s="11" t="s">
        <v>72</v>
      </c>
      <c r="Q515" s="24">
        <f t="shared" si="28"/>
        <v>183</v>
      </c>
      <c r="R515" s="24" t="e">
        <f>VLOOKUP(B515,ИНФО!$L$4:$T$140,6,0)</f>
        <v>#N/A</v>
      </c>
      <c r="S515" s="24" t="s">
        <v>260</v>
      </c>
      <c r="T515" s="13" t="s">
        <v>260</v>
      </c>
      <c r="U515" s="24" t="s">
        <v>260</v>
      </c>
      <c r="V515" s="26" t="s">
        <v>260</v>
      </c>
      <c r="W515" s="24" t="s">
        <v>260</v>
      </c>
      <c r="X515" s="24">
        <f t="shared" si="29"/>
        <v>0</v>
      </c>
      <c r="Y515" s="13" t="e">
        <f>VLOOKUP(J515,ИНФО!$Y$5:$AD$412,6,0)</f>
        <v>#N/A</v>
      </c>
      <c r="Z515" s="24" t="e">
        <f>VLOOKUP(J515,ИНФО!$Y$5:$AD$412,5,0)</f>
        <v>#N/A</v>
      </c>
      <c r="AA515" s="26">
        <f t="shared" si="30"/>
        <v>0</v>
      </c>
      <c r="AB515" s="24" t="e">
        <f>VLOOKUP(L515,ИНФО!$C$21:$D$24,2,0)</f>
        <v>#N/A</v>
      </c>
      <c r="AC515" s="19">
        <f t="shared" si="31"/>
        <v>0</v>
      </c>
      <c r="AD515" s="24" t="e">
        <f>VLOOKUP(N515,ИНФО!$C$26:$D$38,2,0)</f>
        <v>#N/A</v>
      </c>
      <c r="AE515" s="24" t="e">
        <f>VLOOKUP(B515,ИНФО!$L$4:$T$172,8,0)</f>
        <v>#N/A</v>
      </c>
      <c r="AF515" s="11" t="s">
        <v>74</v>
      </c>
      <c r="AG515" s="24" t="e">
        <f>VLOOKUP(J515,ИНФО!$Y$5:$AD$413,7,0)</f>
        <v>#N/A</v>
      </c>
    </row>
    <row r="516" spans="1:33" ht="15.75" customHeight="1" x14ac:dyDescent="0.25">
      <c r="A516" s="5">
        <v>184</v>
      </c>
      <c r="B516" s="6"/>
      <c r="C516" s="21"/>
      <c r="D516" s="8" t="s">
        <v>260</v>
      </c>
      <c r="E516" s="9"/>
      <c r="F516" s="17"/>
      <c r="G516" s="17"/>
      <c r="H516" s="17"/>
      <c r="I516" s="8" t="str">
        <f>IF(J516=0," ",VLOOKUP(J516,ИНФО!$Y$4:$AD$412,2,0))</f>
        <v xml:space="preserve"> </v>
      </c>
      <c r="J516" s="9"/>
      <c r="K516" s="17"/>
      <c r="L516" s="27"/>
      <c r="M516" s="28"/>
      <c r="N516" s="22"/>
      <c r="O516" s="23" t="e">
        <f>VLOOKUP(B516,ИНФО!$L$4:$T$172,3,0)</f>
        <v>#N/A</v>
      </c>
      <c r="P516" s="11" t="s">
        <v>72</v>
      </c>
      <c r="Q516" s="24">
        <f t="shared" ref="Q516:Q579" si="32">A516</f>
        <v>184</v>
      </c>
      <c r="R516" s="24" t="e">
        <f>VLOOKUP(B516,ИНФО!$L$4:$T$140,6,0)</f>
        <v>#N/A</v>
      </c>
      <c r="S516" s="24" t="s">
        <v>260</v>
      </c>
      <c r="T516" s="13" t="s">
        <v>260</v>
      </c>
      <c r="U516" s="24" t="s">
        <v>260</v>
      </c>
      <c r="V516" s="26" t="s">
        <v>260</v>
      </c>
      <c r="W516" s="24" t="s">
        <v>260</v>
      </c>
      <c r="X516" s="24">
        <f t="shared" ref="X516:X579" si="33">H516</f>
        <v>0</v>
      </c>
      <c r="Y516" s="13" t="e">
        <f>VLOOKUP(J516,ИНФО!$Y$5:$AD$412,6,0)</f>
        <v>#N/A</v>
      </c>
      <c r="Z516" s="24" t="e">
        <f>VLOOKUP(J516,ИНФО!$Y$5:$AD$412,5,0)</f>
        <v>#N/A</v>
      </c>
      <c r="AA516" s="26">
        <f t="shared" ref="AA516:AA579" si="34">K516</f>
        <v>0</v>
      </c>
      <c r="AB516" s="24" t="e">
        <f>VLOOKUP(L516,ИНФО!$C$21:$D$24,2,0)</f>
        <v>#N/A</v>
      </c>
      <c r="AC516" s="19">
        <f t="shared" ref="AC516:AC579" si="35">M516</f>
        <v>0</v>
      </c>
      <c r="AD516" s="24" t="e">
        <f>VLOOKUP(N516,ИНФО!$C$26:$D$38,2,0)</f>
        <v>#N/A</v>
      </c>
      <c r="AE516" s="24" t="e">
        <f>VLOOKUP(B516,ИНФО!$L$4:$T$172,8,0)</f>
        <v>#N/A</v>
      </c>
      <c r="AF516" s="11" t="s">
        <v>74</v>
      </c>
      <c r="AG516" s="24" t="e">
        <f>VLOOKUP(J516,ИНФО!$Y$5:$AD$413,7,0)</f>
        <v>#N/A</v>
      </c>
    </row>
    <row r="517" spans="1:33" ht="15.75" customHeight="1" x14ac:dyDescent="0.25">
      <c r="A517" s="5">
        <v>185</v>
      </c>
      <c r="B517" s="6"/>
      <c r="C517" s="21"/>
      <c r="D517" s="8" t="s">
        <v>260</v>
      </c>
      <c r="E517" s="9"/>
      <c r="F517" s="17"/>
      <c r="G517" s="17"/>
      <c r="H517" s="17"/>
      <c r="I517" s="8" t="str">
        <f>IF(J517=0," ",VLOOKUP(J517,ИНФО!$Y$4:$AD$412,2,0))</f>
        <v xml:space="preserve"> </v>
      </c>
      <c r="J517" s="9"/>
      <c r="K517" s="17"/>
      <c r="L517" s="27"/>
      <c r="M517" s="28"/>
      <c r="N517" s="22"/>
      <c r="O517" s="23" t="e">
        <f>VLOOKUP(B517,ИНФО!$L$4:$T$172,3,0)</f>
        <v>#N/A</v>
      </c>
      <c r="P517" s="11" t="s">
        <v>72</v>
      </c>
      <c r="Q517" s="24">
        <f t="shared" si="32"/>
        <v>185</v>
      </c>
      <c r="R517" s="24" t="e">
        <f>VLOOKUP(B517,ИНФО!$L$4:$T$140,6,0)</f>
        <v>#N/A</v>
      </c>
      <c r="S517" s="24" t="s">
        <v>260</v>
      </c>
      <c r="T517" s="13" t="s">
        <v>260</v>
      </c>
      <c r="U517" s="24" t="s">
        <v>260</v>
      </c>
      <c r="V517" s="26" t="s">
        <v>260</v>
      </c>
      <c r="W517" s="24" t="s">
        <v>260</v>
      </c>
      <c r="X517" s="24">
        <f t="shared" si="33"/>
        <v>0</v>
      </c>
      <c r="Y517" s="13" t="e">
        <f>VLOOKUP(J517,ИНФО!$Y$5:$AD$412,6,0)</f>
        <v>#N/A</v>
      </c>
      <c r="Z517" s="24" t="e">
        <f>VLOOKUP(J517,ИНФО!$Y$5:$AD$412,5,0)</f>
        <v>#N/A</v>
      </c>
      <c r="AA517" s="26">
        <f t="shared" si="34"/>
        <v>0</v>
      </c>
      <c r="AB517" s="24" t="e">
        <f>VLOOKUP(L517,ИНФО!$C$21:$D$24,2,0)</f>
        <v>#N/A</v>
      </c>
      <c r="AC517" s="19">
        <f t="shared" si="35"/>
        <v>0</v>
      </c>
      <c r="AD517" s="24" t="e">
        <f>VLOOKUP(N517,ИНФО!$C$26:$D$38,2,0)</f>
        <v>#N/A</v>
      </c>
      <c r="AE517" s="24" t="e">
        <f>VLOOKUP(B517,ИНФО!$L$4:$T$172,8,0)</f>
        <v>#N/A</v>
      </c>
      <c r="AF517" s="11" t="s">
        <v>74</v>
      </c>
      <c r="AG517" s="24" t="e">
        <f>VLOOKUP(J517,ИНФО!$Y$5:$AD$413,7,0)</f>
        <v>#N/A</v>
      </c>
    </row>
    <row r="518" spans="1:33" ht="15.75" customHeight="1" x14ac:dyDescent="0.25">
      <c r="A518" s="5">
        <v>186</v>
      </c>
      <c r="B518" s="6"/>
      <c r="C518" s="21"/>
      <c r="D518" s="8" t="s">
        <v>260</v>
      </c>
      <c r="E518" s="9"/>
      <c r="F518" s="17"/>
      <c r="G518" s="17"/>
      <c r="H518" s="17"/>
      <c r="I518" s="8" t="str">
        <f>IF(J518=0," ",VLOOKUP(J518,ИНФО!$Y$4:$AD$412,2,0))</f>
        <v xml:space="preserve"> </v>
      </c>
      <c r="J518" s="9"/>
      <c r="K518" s="17"/>
      <c r="L518" s="27"/>
      <c r="M518" s="28"/>
      <c r="N518" s="22"/>
      <c r="O518" s="23" t="e">
        <f>VLOOKUP(B518,ИНФО!$L$4:$T$172,3,0)</f>
        <v>#N/A</v>
      </c>
      <c r="P518" s="11" t="s">
        <v>72</v>
      </c>
      <c r="Q518" s="24">
        <f t="shared" si="32"/>
        <v>186</v>
      </c>
      <c r="R518" s="24" t="e">
        <f>VLOOKUP(B518,ИНФО!$L$4:$T$140,6,0)</f>
        <v>#N/A</v>
      </c>
      <c r="S518" s="24" t="s">
        <v>260</v>
      </c>
      <c r="T518" s="13" t="s">
        <v>260</v>
      </c>
      <c r="U518" s="24" t="s">
        <v>260</v>
      </c>
      <c r="V518" s="26" t="s">
        <v>260</v>
      </c>
      <c r="W518" s="24" t="s">
        <v>260</v>
      </c>
      <c r="X518" s="24">
        <f t="shared" si="33"/>
        <v>0</v>
      </c>
      <c r="Y518" s="13" t="e">
        <f>VLOOKUP(J518,ИНФО!$Y$5:$AD$412,6,0)</f>
        <v>#N/A</v>
      </c>
      <c r="Z518" s="24" t="e">
        <f>VLOOKUP(J518,ИНФО!$Y$5:$AD$412,5,0)</f>
        <v>#N/A</v>
      </c>
      <c r="AA518" s="26">
        <f t="shared" si="34"/>
        <v>0</v>
      </c>
      <c r="AB518" s="24" t="e">
        <f>VLOOKUP(L518,ИНФО!$C$21:$D$24,2,0)</f>
        <v>#N/A</v>
      </c>
      <c r="AC518" s="19">
        <f t="shared" si="35"/>
        <v>0</v>
      </c>
      <c r="AD518" s="24" t="e">
        <f>VLOOKUP(N518,ИНФО!$C$26:$D$38,2,0)</f>
        <v>#N/A</v>
      </c>
      <c r="AE518" s="24" t="e">
        <f>VLOOKUP(B518,ИНФО!$L$4:$T$172,8,0)</f>
        <v>#N/A</v>
      </c>
      <c r="AF518" s="11" t="s">
        <v>74</v>
      </c>
      <c r="AG518" s="24" t="e">
        <f>VLOOKUP(J518,ИНФО!$Y$5:$AD$413,7,0)</f>
        <v>#N/A</v>
      </c>
    </row>
    <row r="519" spans="1:33" ht="15.75" customHeight="1" x14ac:dyDescent="0.25">
      <c r="A519" s="5">
        <v>187</v>
      </c>
      <c r="B519" s="6"/>
      <c r="C519" s="21"/>
      <c r="D519" s="8" t="s">
        <v>260</v>
      </c>
      <c r="E519" s="9"/>
      <c r="F519" s="17"/>
      <c r="G519" s="17"/>
      <c r="H519" s="17"/>
      <c r="I519" s="8" t="str">
        <f>IF(J519=0," ",VLOOKUP(J519,ИНФО!$Y$4:$AD$412,2,0))</f>
        <v xml:space="preserve"> </v>
      </c>
      <c r="J519" s="9"/>
      <c r="K519" s="17"/>
      <c r="L519" s="27"/>
      <c r="M519" s="28"/>
      <c r="N519" s="22"/>
      <c r="O519" s="23" t="e">
        <f>VLOOKUP(B519,ИНФО!$L$4:$T$172,3,0)</f>
        <v>#N/A</v>
      </c>
      <c r="P519" s="11" t="s">
        <v>72</v>
      </c>
      <c r="Q519" s="24">
        <f t="shared" si="32"/>
        <v>187</v>
      </c>
      <c r="R519" s="24" t="e">
        <f>VLOOKUP(B519,ИНФО!$L$4:$T$140,6,0)</f>
        <v>#N/A</v>
      </c>
      <c r="S519" s="24" t="s">
        <v>260</v>
      </c>
      <c r="T519" s="13" t="s">
        <v>260</v>
      </c>
      <c r="U519" s="24" t="s">
        <v>260</v>
      </c>
      <c r="V519" s="26" t="s">
        <v>260</v>
      </c>
      <c r="W519" s="24" t="s">
        <v>260</v>
      </c>
      <c r="X519" s="24">
        <f t="shared" si="33"/>
        <v>0</v>
      </c>
      <c r="Y519" s="13" t="e">
        <f>VLOOKUP(J519,ИНФО!$Y$5:$AD$412,6,0)</f>
        <v>#N/A</v>
      </c>
      <c r="Z519" s="24" t="e">
        <f>VLOOKUP(J519,ИНФО!$Y$5:$AD$412,5,0)</f>
        <v>#N/A</v>
      </c>
      <c r="AA519" s="26">
        <f t="shared" si="34"/>
        <v>0</v>
      </c>
      <c r="AB519" s="24" t="e">
        <f>VLOOKUP(L519,ИНФО!$C$21:$D$24,2,0)</f>
        <v>#N/A</v>
      </c>
      <c r="AC519" s="19">
        <f t="shared" si="35"/>
        <v>0</v>
      </c>
      <c r="AD519" s="24" t="e">
        <f>VLOOKUP(N519,ИНФО!$C$26:$D$38,2,0)</f>
        <v>#N/A</v>
      </c>
      <c r="AE519" s="24" t="e">
        <f>VLOOKUP(B519,ИНФО!$L$4:$T$172,8,0)</f>
        <v>#N/A</v>
      </c>
      <c r="AF519" s="11" t="s">
        <v>74</v>
      </c>
      <c r="AG519" s="24" t="e">
        <f>VLOOKUP(J519,ИНФО!$Y$5:$AD$413,7,0)</f>
        <v>#N/A</v>
      </c>
    </row>
    <row r="520" spans="1:33" ht="15.75" customHeight="1" x14ac:dyDescent="0.25">
      <c r="A520" s="5">
        <v>188</v>
      </c>
      <c r="B520" s="6"/>
      <c r="C520" s="21"/>
      <c r="D520" s="8" t="s">
        <v>260</v>
      </c>
      <c r="E520" s="9"/>
      <c r="F520" s="17"/>
      <c r="G520" s="17"/>
      <c r="H520" s="17"/>
      <c r="I520" s="8" t="str">
        <f>IF(J520=0," ",VLOOKUP(J520,ИНФО!$Y$4:$AD$412,2,0))</f>
        <v xml:space="preserve"> </v>
      </c>
      <c r="J520" s="9"/>
      <c r="K520" s="17"/>
      <c r="L520" s="27"/>
      <c r="M520" s="28"/>
      <c r="N520" s="22"/>
      <c r="O520" s="23" t="e">
        <f>VLOOKUP(B520,ИНФО!$L$4:$T$172,3,0)</f>
        <v>#N/A</v>
      </c>
      <c r="P520" s="11" t="s">
        <v>72</v>
      </c>
      <c r="Q520" s="24">
        <f t="shared" si="32"/>
        <v>188</v>
      </c>
      <c r="R520" s="24" t="e">
        <f>VLOOKUP(B520,ИНФО!$L$4:$T$140,6,0)</f>
        <v>#N/A</v>
      </c>
      <c r="S520" s="24" t="s">
        <v>260</v>
      </c>
      <c r="T520" s="13" t="s">
        <v>260</v>
      </c>
      <c r="U520" s="24" t="s">
        <v>260</v>
      </c>
      <c r="V520" s="26" t="s">
        <v>260</v>
      </c>
      <c r="W520" s="24" t="s">
        <v>260</v>
      </c>
      <c r="X520" s="24">
        <f t="shared" si="33"/>
        <v>0</v>
      </c>
      <c r="Y520" s="13" t="e">
        <f>VLOOKUP(J520,ИНФО!$Y$5:$AD$412,6,0)</f>
        <v>#N/A</v>
      </c>
      <c r="Z520" s="24" t="e">
        <f>VLOOKUP(J520,ИНФО!$Y$5:$AD$412,5,0)</f>
        <v>#N/A</v>
      </c>
      <c r="AA520" s="26">
        <f t="shared" si="34"/>
        <v>0</v>
      </c>
      <c r="AB520" s="24" t="e">
        <f>VLOOKUP(L520,ИНФО!$C$21:$D$24,2,0)</f>
        <v>#N/A</v>
      </c>
      <c r="AC520" s="19">
        <f t="shared" si="35"/>
        <v>0</v>
      </c>
      <c r="AD520" s="24" t="e">
        <f>VLOOKUP(N520,ИНФО!$C$26:$D$38,2,0)</f>
        <v>#N/A</v>
      </c>
      <c r="AE520" s="24" t="e">
        <f>VLOOKUP(B520,ИНФО!$L$4:$T$172,8,0)</f>
        <v>#N/A</v>
      </c>
      <c r="AF520" s="11" t="s">
        <v>74</v>
      </c>
      <c r="AG520" s="24" t="e">
        <f>VLOOKUP(J520,ИНФО!$Y$5:$AD$413,7,0)</f>
        <v>#N/A</v>
      </c>
    </row>
    <row r="521" spans="1:33" ht="15.75" customHeight="1" x14ac:dyDescent="0.25">
      <c r="A521" s="5">
        <v>189</v>
      </c>
      <c r="B521" s="6"/>
      <c r="C521" s="21"/>
      <c r="D521" s="8" t="s">
        <v>260</v>
      </c>
      <c r="E521" s="9"/>
      <c r="F521" s="17"/>
      <c r="G521" s="17"/>
      <c r="H521" s="17"/>
      <c r="I521" s="8" t="str">
        <f>IF(J521=0," ",VLOOKUP(J521,ИНФО!$Y$4:$AD$412,2,0))</f>
        <v xml:space="preserve"> </v>
      </c>
      <c r="J521" s="9"/>
      <c r="K521" s="17"/>
      <c r="L521" s="27"/>
      <c r="M521" s="28"/>
      <c r="N521" s="22"/>
      <c r="O521" s="23" t="e">
        <f>VLOOKUP(B521,ИНФО!$L$4:$T$172,3,0)</f>
        <v>#N/A</v>
      </c>
      <c r="P521" s="11" t="s">
        <v>72</v>
      </c>
      <c r="Q521" s="24">
        <f t="shared" si="32"/>
        <v>189</v>
      </c>
      <c r="R521" s="24" t="e">
        <f>VLOOKUP(B521,ИНФО!$L$4:$T$140,6,0)</f>
        <v>#N/A</v>
      </c>
      <c r="S521" s="24" t="s">
        <v>260</v>
      </c>
      <c r="T521" s="13" t="s">
        <v>260</v>
      </c>
      <c r="U521" s="24" t="s">
        <v>260</v>
      </c>
      <c r="V521" s="26" t="s">
        <v>260</v>
      </c>
      <c r="W521" s="24" t="s">
        <v>260</v>
      </c>
      <c r="X521" s="24">
        <f t="shared" si="33"/>
        <v>0</v>
      </c>
      <c r="Y521" s="13" t="e">
        <f>VLOOKUP(J521,ИНФО!$Y$5:$AD$412,6,0)</f>
        <v>#N/A</v>
      </c>
      <c r="Z521" s="24" t="e">
        <f>VLOOKUP(J521,ИНФО!$Y$5:$AD$412,5,0)</f>
        <v>#N/A</v>
      </c>
      <c r="AA521" s="26">
        <f t="shared" si="34"/>
        <v>0</v>
      </c>
      <c r="AB521" s="24" t="e">
        <f>VLOOKUP(L521,ИНФО!$C$21:$D$24,2,0)</f>
        <v>#N/A</v>
      </c>
      <c r="AC521" s="19">
        <f t="shared" si="35"/>
        <v>0</v>
      </c>
      <c r="AD521" s="24" t="e">
        <f>VLOOKUP(N521,ИНФО!$C$26:$D$38,2,0)</f>
        <v>#N/A</v>
      </c>
      <c r="AE521" s="24" t="e">
        <f>VLOOKUP(B521,ИНФО!$L$4:$T$172,8,0)</f>
        <v>#N/A</v>
      </c>
      <c r="AF521" s="11" t="s">
        <v>74</v>
      </c>
      <c r="AG521" s="24" t="e">
        <f>VLOOKUP(J521,ИНФО!$Y$5:$AD$413,7,0)</f>
        <v>#N/A</v>
      </c>
    </row>
    <row r="522" spans="1:33" ht="15.75" customHeight="1" x14ac:dyDescent="0.25">
      <c r="A522" s="5">
        <v>190</v>
      </c>
      <c r="B522" s="6"/>
      <c r="C522" s="21"/>
      <c r="D522" s="8" t="s">
        <v>260</v>
      </c>
      <c r="E522" s="9"/>
      <c r="F522" s="17"/>
      <c r="G522" s="17"/>
      <c r="H522" s="17"/>
      <c r="I522" s="8" t="str">
        <f>IF(J522=0," ",VLOOKUP(J522,ИНФО!$Y$4:$AD$412,2,0))</f>
        <v xml:space="preserve"> </v>
      </c>
      <c r="J522" s="9"/>
      <c r="K522" s="17"/>
      <c r="L522" s="27"/>
      <c r="M522" s="28"/>
      <c r="N522" s="22"/>
      <c r="O522" s="23" t="e">
        <f>VLOOKUP(B522,ИНФО!$L$4:$T$172,3,0)</f>
        <v>#N/A</v>
      </c>
      <c r="P522" s="11" t="s">
        <v>72</v>
      </c>
      <c r="Q522" s="24">
        <f t="shared" si="32"/>
        <v>190</v>
      </c>
      <c r="R522" s="24" t="e">
        <f>VLOOKUP(B522,ИНФО!$L$4:$T$140,6,0)</f>
        <v>#N/A</v>
      </c>
      <c r="S522" s="24" t="s">
        <v>260</v>
      </c>
      <c r="T522" s="13" t="s">
        <v>260</v>
      </c>
      <c r="U522" s="24" t="s">
        <v>260</v>
      </c>
      <c r="V522" s="26" t="s">
        <v>260</v>
      </c>
      <c r="W522" s="24" t="s">
        <v>260</v>
      </c>
      <c r="X522" s="24">
        <f t="shared" si="33"/>
        <v>0</v>
      </c>
      <c r="Y522" s="13" t="e">
        <f>VLOOKUP(J522,ИНФО!$Y$5:$AD$412,6,0)</f>
        <v>#N/A</v>
      </c>
      <c r="Z522" s="24" t="e">
        <f>VLOOKUP(J522,ИНФО!$Y$5:$AD$412,5,0)</f>
        <v>#N/A</v>
      </c>
      <c r="AA522" s="26">
        <f t="shared" si="34"/>
        <v>0</v>
      </c>
      <c r="AB522" s="24" t="e">
        <f>VLOOKUP(L522,ИНФО!$C$21:$D$24,2,0)</f>
        <v>#N/A</v>
      </c>
      <c r="AC522" s="19">
        <f t="shared" si="35"/>
        <v>0</v>
      </c>
      <c r="AD522" s="24" t="e">
        <f>VLOOKUP(N522,ИНФО!$C$26:$D$38,2,0)</f>
        <v>#N/A</v>
      </c>
      <c r="AE522" s="24" t="e">
        <f>VLOOKUP(B522,ИНФО!$L$4:$T$172,8,0)</f>
        <v>#N/A</v>
      </c>
      <c r="AF522" s="11" t="s">
        <v>74</v>
      </c>
      <c r="AG522" s="24" t="e">
        <f>VLOOKUP(J522,ИНФО!$Y$5:$AD$413,7,0)</f>
        <v>#N/A</v>
      </c>
    </row>
    <row r="523" spans="1:33" ht="15.75" customHeight="1" x14ac:dyDescent="0.25">
      <c r="A523" s="5">
        <v>191</v>
      </c>
      <c r="B523" s="6"/>
      <c r="C523" s="21"/>
      <c r="D523" s="8" t="s">
        <v>260</v>
      </c>
      <c r="E523" s="9"/>
      <c r="F523" s="17"/>
      <c r="G523" s="17"/>
      <c r="H523" s="17"/>
      <c r="I523" s="8" t="str">
        <f>IF(J523=0," ",VLOOKUP(J523,ИНФО!$Y$4:$AD$412,2,0))</f>
        <v xml:space="preserve"> </v>
      </c>
      <c r="J523" s="9"/>
      <c r="K523" s="17"/>
      <c r="L523" s="27"/>
      <c r="M523" s="28"/>
      <c r="N523" s="22"/>
      <c r="O523" s="23" t="e">
        <f>VLOOKUP(B523,ИНФО!$L$4:$T$172,3,0)</f>
        <v>#N/A</v>
      </c>
      <c r="P523" s="11" t="s">
        <v>72</v>
      </c>
      <c r="Q523" s="24">
        <f t="shared" si="32"/>
        <v>191</v>
      </c>
      <c r="R523" s="24" t="e">
        <f>VLOOKUP(B523,ИНФО!$L$4:$T$140,6,0)</f>
        <v>#N/A</v>
      </c>
      <c r="S523" s="24" t="s">
        <v>260</v>
      </c>
      <c r="T523" s="13" t="s">
        <v>260</v>
      </c>
      <c r="U523" s="24" t="s">
        <v>260</v>
      </c>
      <c r="V523" s="26" t="s">
        <v>260</v>
      </c>
      <c r="W523" s="24" t="s">
        <v>260</v>
      </c>
      <c r="X523" s="24">
        <f t="shared" si="33"/>
        <v>0</v>
      </c>
      <c r="Y523" s="13" t="e">
        <f>VLOOKUP(J523,ИНФО!$Y$5:$AD$412,6,0)</f>
        <v>#N/A</v>
      </c>
      <c r="Z523" s="24" t="e">
        <f>VLOOKUP(J523,ИНФО!$Y$5:$AD$412,5,0)</f>
        <v>#N/A</v>
      </c>
      <c r="AA523" s="26">
        <f t="shared" si="34"/>
        <v>0</v>
      </c>
      <c r="AB523" s="24" t="e">
        <f>VLOOKUP(L523,ИНФО!$C$21:$D$24,2,0)</f>
        <v>#N/A</v>
      </c>
      <c r="AC523" s="19">
        <f t="shared" si="35"/>
        <v>0</v>
      </c>
      <c r="AD523" s="24" t="e">
        <f>VLOOKUP(N523,ИНФО!$C$26:$D$38,2,0)</f>
        <v>#N/A</v>
      </c>
      <c r="AE523" s="24" t="e">
        <f>VLOOKUP(B523,ИНФО!$L$4:$T$172,8,0)</f>
        <v>#N/A</v>
      </c>
      <c r="AF523" s="11" t="s">
        <v>74</v>
      </c>
      <c r="AG523" s="24" t="e">
        <f>VLOOKUP(J523,ИНФО!$Y$5:$AD$413,7,0)</f>
        <v>#N/A</v>
      </c>
    </row>
    <row r="524" spans="1:33" ht="15.75" customHeight="1" x14ac:dyDescent="0.25">
      <c r="A524" s="5">
        <v>192</v>
      </c>
      <c r="B524" s="6"/>
      <c r="C524" s="21"/>
      <c r="D524" s="8" t="s">
        <v>260</v>
      </c>
      <c r="E524" s="9"/>
      <c r="F524" s="17"/>
      <c r="G524" s="17"/>
      <c r="H524" s="17"/>
      <c r="I524" s="8" t="str">
        <f>IF(J524=0," ",VLOOKUP(J524,ИНФО!$Y$4:$AD$412,2,0))</f>
        <v xml:space="preserve"> </v>
      </c>
      <c r="J524" s="9"/>
      <c r="K524" s="17"/>
      <c r="L524" s="27"/>
      <c r="M524" s="28"/>
      <c r="N524" s="22"/>
      <c r="O524" s="23" t="e">
        <f>VLOOKUP(B524,ИНФО!$L$4:$T$172,3,0)</f>
        <v>#N/A</v>
      </c>
      <c r="P524" s="11" t="s">
        <v>72</v>
      </c>
      <c r="Q524" s="24">
        <f t="shared" si="32"/>
        <v>192</v>
      </c>
      <c r="R524" s="24" t="e">
        <f>VLOOKUP(B524,ИНФО!$L$4:$T$140,6,0)</f>
        <v>#N/A</v>
      </c>
      <c r="S524" s="24" t="s">
        <v>260</v>
      </c>
      <c r="T524" s="13" t="s">
        <v>260</v>
      </c>
      <c r="U524" s="24" t="s">
        <v>260</v>
      </c>
      <c r="V524" s="26" t="s">
        <v>260</v>
      </c>
      <c r="W524" s="24" t="s">
        <v>260</v>
      </c>
      <c r="X524" s="24">
        <f t="shared" si="33"/>
        <v>0</v>
      </c>
      <c r="Y524" s="13" t="e">
        <f>VLOOKUP(J524,ИНФО!$Y$5:$AD$412,6,0)</f>
        <v>#N/A</v>
      </c>
      <c r="Z524" s="24" t="e">
        <f>VLOOKUP(J524,ИНФО!$Y$5:$AD$412,5,0)</f>
        <v>#N/A</v>
      </c>
      <c r="AA524" s="26">
        <f t="shared" si="34"/>
        <v>0</v>
      </c>
      <c r="AB524" s="24" t="e">
        <f>VLOOKUP(L524,ИНФО!$C$21:$D$24,2,0)</f>
        <v>#N/A</v>
      </c>
      <c r="AC524" s="19">
        <f t="shared" si="35"/>
        <v>0</v>
      </c>
      <c r="AD524" s="24" t="e">
        <f>VLOOKUP(N524,ИНФО!$C$26:$D$38,2,0)</f>
        <v>#N/A</v>
      </c>
      <c r="AE524" s="24" t="e">
        <f>VLOOKUP(B524,ИНФО!$L$4:$T$172,8,0)</f>
        <v>#N/A</v>
      </c>
      <c r="AF524" s="11" t="s">
        <v>74</v>
      </c>
      <c r="AG524" s="24" t="e">
        <f>VLOOKUP(J524,ИНФО!$Y$5:$AD$413,7,0)</f>
        <v>#N/A</v>
      </c>
    </row>
    <row r="525" spans="1:33" ht="15.75" customHeight="1" x14ac:dyDescent="0.25">
      <c r="A525" s="5">
        <v>193</v>
      </c>
      <c r="B525" s="6"/>
      <c r="C525" s="21"/>
      <c r="D525" s="8" t="s">
        <v>260</v>
      </c>
      <c r="E525" s="9"/>
      <c r="F525" s="17"/>
      <c r="G525" s="17"/>
      <c r="H525" s="17"/>
      <c r="I525" s="8" t="str">
        <f>IF(J525=0," ",VLOOKUP(J525,ИНФО!$Y$4:$AD$412,2,0))</f>
        <v xml:space="preserve"> </v>
      </c>
      <c r="J525" s="9"/>
      <c r="K525" s="17"/>
      <c r="L525" s="27"/>
      <c r="M525" s="28"/>
      <c r="N525" s="22"/>
      <c r="O525" s="23" t="e">
        <f>VLOOKUP(B525,ИНФО!$L$4:$T$172,3,0)</f>
        <v>#N/A</v>
      </c>
      <c r="P525" s="11" t="s">
        <v>72</v>
      </c>
      <c r="Q525" s="24">
        <f t="shared" si="32"/>
        <v>193</v>
      </c>
      <c r="R525" s="24" t="e">
        <f>VLOOKUP(B525,ИНФО!$L$4:$T$140,6,0)</f>
        <v>#N/A</v>
      </c>
      <c r="S525" s="24" t="s">
        <v>260</v>
      </c>
      <c r="T525" s="13" t="s">
        <v>260</v>
      </c>
      <c r="U525" s="24" t="s">
        <v>260</v>
      </c>
      <c r="V525" s="26" t="s">
        <v>260</v>
      </c>
      <c r="W525" s="24" t="s">
        <v>260</v>
      </c>
      <c r="X525" s="24">
        <f t="shared" si="33"/>
        <v>0</v>
      </c>
      <c r="Y525" s="13" t="e">
        <f>VLOOKUP(J525,ИНФО!$Y$5:$AD$412,6,0)</f>
        <v>#N/A</v>
      </c>
      <c r="Z525" s="24" t="e">
        <f>VLOOKUP(J525,ИНФО!$Y$5:$AD$412,5,0)</f>
        <v>#N/A</v>
      </c>
      <c r="AA525" s="26">
        <f t="shared" si="34"/>
        <v>0</v>
      </c>
      <c r="AB525" s="24" t="e">
        <f>VLOOKUP(L525,ИНФО!$C$21:$D$24,2,0)</f>
        <v>#N/A</v>
      </c>
      <c r="AC525" s="19">
        <f t="shared" si="35"/>
        <v>0</v>
      </c>
      <c r="AD525" s="24" t="e">
        <f>VLOOKUP(N525,ИНФО!$C$26:$D$38,2,0)</f>
        <v>#N/A</v>
      </c>
      <c r="AE525" s="24" t="e">
        <f>VLOOKUP(B525,ИНФО!$L$4:$T$172,8,0)</f>
        <v>#N/A</v>
      </c>
      <c r="AF525" s="11" t="s">
        <v>74</v>
      </c>
      <c r="AG525" s="24" t="e">
        <f>VLOOKUP(J525,ИНФО!$Y$5:$AD$413,7,0)</f>
        <v>#N/A</v>
      </c>
    </row>
    <row r="526" spans="1:33" ht="15.75" customHeight="1" x14ac:dyDescent="0.25">
      <c r="A526" s="5">
        <v>194</v>
      </c>
      <c r="B526" s="6"/>
      <c r="C526" s="21"/>
      <c r="D526" s="8" t="s">
        <v>260</v>
      </c>
      <c r="E526" s="9"/>
      <c r="F526" s="17"/>
      <c r="G526" s="17"/>
      <c r="H526" s="17"/>
      <c r="I526" s="8" t="str">
        <f>IF(J526=0," ",VLOOKUP(J526,ИНФО!$Y$4:$AD$412,2,0))</f>
        <v xml:space="preserve"> </v>
      </c>
      <c r="J526" s="9"/>
      <c r="K526" s="17"/>
      <c r="L526" s="27"/>
      <c r="M526" s="28"/>
      <c r="N526" s="22"/>
      <c r="O526" s="23" t="e">
        <f>VLOOKUP(B526,ИНФО!$L$4:$T$172,3,0)</f>
        <v>#N/A</v>
      </c>
      <c r="P526" s="11" t="s">
        <v>72</v>
      </c>
      <c r="Q526" s="24">
        <f t="shared" si="32"/>
        <v>194</v>
      </c>
      <c r="R526" s="24" t="e">
        <f>VLOOKUP(B526,ИНФО!$L$4:$T$140,6,0)</f>
        <v>#N/A</v>
      </c>
      <c r="S526" s="24" t="s">
        <v>260</v>
      </c>
      <c r="T526" s="13" t="s">
        <v>260</v>
      </c>
      <c r="U526" s="24" t="s">
        <v>260</v>
      </c>
      <c r="V526" s="26" t="s">
        <v>260</v>
      </c>
      <c r="W526" s="24" t="s">
        <v>260</v>
      </c>
      <c r="X526" s="24">
        <f t="shared" si="33"/>
        <v>0</v>
      </c>
      <c r="Y526" s="13" t="e">
        <f>VLOOKUP(J526,ИНФО!$Y$5:$AD$412,6,0)</f>
        <v>#N/A</v>
      </c>
      <c r="Z526" s="24" t="e">
        <f>VLOOKUP(J526,ИНФО!$Y$5:$AD$412,5,0)</f>
        <v>#N/A</v>
      </c>
      <c r="AA526" s="26">
        <f t="shared" si="34"/>
        <v>0</v>
      </c>
      <c r="AB526" s="24" t="e">
        <f>VLOOKUP(L526,ИНФО!$C$21:$D$24,2,0)</f>
        <v>#N/A</v>
      </c>
      <c r="AC526" s="19">
        <f t="shared" si="35"/>
        <v>0</v>
      </c>
      <c r="AD526" s="24" t="e">
        <f>VLOOKUP(N526,ИНФО!$C$26:$D$38,2,0)</f>
        <v>#N/A</v>
      </c>
      <c r="AE526" s="24" t="e">
        <f>VLOOKUP(B526,ИНФО!$L$4:$T$172,8,0)</f>
        <v>#N/A</v>
      </c>
      <c r="AF526" s="11" t="s">
        <v>74</v>
      </c>
      <c r="AG526" s="24" t="e">
        <f>VLOOKUP(J526,ИНФО!$Y$5:$AD$413,7,0)</f>
        <v>#N/A</v>
      </c>
    </row>
    <row r="527" spans="1:33" ht="15.75" customHeight="1" x14ac:dyDescent="0.25">
      <c r="A527" s="5">
        <v>195</v>
      </c>
      <c r="B527" s="6"/>
      <c r="C527" s="21"/>
      <c r="D527" s="8" t="s">
        <v>260</v>
      </c>
      <c r="E527" s="9"/>
      <c r="F527" s="17"/>
      <c r="G527" s="17"/>
      <c r="H527" s="17"/>
      <c r="I527" s="8" t="str">
        <f>IF(J527=0," ",VLOOKUP(J527,ИНФО!$Y$4:$AD$412,2,0))</f>
        <v xml:space="preserve"> </v>
      </c>
      <c r="J527" s="9"/>
      <c r="K527" s="17"/>
      <c r="L527" s="27"/>
      <c r="M527" s="28"/>
      <c r="N527" s="22"/>
      <c r="O527" s="23" t="e">
        <f>VLOOKUP(B527,ИНФО!$L$4:$T$172,3,0)</f>
        <v>#N/A</v>
      </c>
      <c r="P527" s="11" t="s">
        <v>72</v>
      </c>
      <c r="Q527" s="24">
        <f t="shared" si="32"/>
        <v>195</v>
      </c>
      <c r="R527" s="24" t="e">
        <f>VLOOKUP(B527,ИНФО!$L$4:$T$140,6,0)</f>
        <v>#N/A</v>
      </c>
      <c r="S527" s="24" t="s">
        <v>260</v>
      </c>
      <c r="T527" s="13" t="s">
        <v>260</v>
      </c>
      <c r="U527" s="24" t="s">
        <v>260</v>
      </c>
      <c r="V527" s="26" t="s">
        <v>260</v>
      </c>
      <c r="W527" s="24" t="s">
        <v>260</v>
      </c>
      <c r="X527" s="24">
        <f t="shared" si="33"/>
        <v>0</v>
      </c>
      <c r="Y527" s="13" t="e">
        <f>VLOOKUP(J527,ИНФО!$Y$5:$AD$412,6,0)</f>
        <v>#N/A</v>
      </c>
      <c r="Z527" s="24" t="e">
        <f>VLOOKUP(J527,ИНФО!$Y$5:$AD$412,5,0)</f>
        <v>#N/A</v>
      </c>
      <c r="AA527" s="26">
        <f t="shared" si="34"/>
        <v>0</v>
      </c>
      <c r="AB527" s="24" t="e">
        <f>VLOOKUP(L527,ИНФО!$C$21:$D$24,2,0)</f>
        <v>#N/A</v>
      </c>
      <c r="AC527" s="19">
        <f t="shared" si="35"/>
        <v>0</v>
      </c>
      <c r="AD527" s="24" t="e">
        <f>VLOOKUP(N527,ИНФО!$C$26:$D$38,2,0)</f>
        <v>#N/A</v>
      </c>
      <c r="AE527" s="24" t="e">
        <f>VLOOKUP(B527,ИНФО!$L$4:$T$172,8,0)</f>
        <v>#N/A</v>
      </c>
      <c r="AF527" s="11" t="s">
        <v>74</v>
      </c>
      <c r="AG527" s="24" t="e">
        <f>VLOOKUP(J527,ИНФО!$Y$5:$AD$413,7,0)</f>
        <v>#N/A</v>
      </c>
    </row>
    <row r="528" spans="1:33" ht="15.75" customHeight="1" x14ac:dyDescent="0.25">
      <c r="A528" s="5">
        <v>196</v>
      </c>
      <c r="B528" s="6"/>
      <c r="C528" s="21"/>
      <c r="D528" s="8" t="s">
        <v>260</v>
      </c>
      <c r="E528" s="9"/>
      <c r="F528" s="17"/>
      <c r="G528" s="17"/>
      <c r="H528" s="17"/>
      <c r="I528" s="8" t="str">
        <f>IF(J528=0," ",VLOOKUP(J528,ИНФО!$Y$4:$AD$412,2,0))</f>
        <v xml:space="preserve"> </v>
      </c>
      <c r="J528" s="9"/>
      <c r="K528" s="17"/>
      <c r="L528" s="27"/>
      <c r="M528" s="28"/>
      <c r="N528" s="22"/>
      <c r="O528" s="23" t="e">
        <f>VLOOKUP(B528,ИНФО!$L$4:$T$172,3,0)</f>
        <v>#N/A</v>
      </c>
      <c r="P528" s="11" t="s">
        <v>72</v>
      </c>
      <c r="Q528" s="24">
        <f t="shared" si="32"/>
        <v>196</v>
      </c>
      <c r="R528" s="24" t="e">
        <f>VLOOKUP(B528,ИНФО!$L$4:$T$140,6,0)</f>
        <v>#N/A</v>
      </c>
      <c r="S528" s="24" t="s">
        <v>260</v>
      </c>
      <c r="T528" s="13" t="s">
        <v>260</v>
      </c>
      <c r="U528" s="24" t="s">
        <v>260</v>
      </c>
      <c r="V528" s="26" t="s">
        <v>260</v>
      </c>
      <c r="W528" s="24" t="s">
        <v>260</v>
      </c>
      <c r="X528" s="24">
        <f t="shared" si="33"/>
        <v>0</v>
      </c>
      <c r="Y528" s="13" t="e">
        <f>VLOOKUP(J528,ИНФО!$Y$5:$AD$412,6,0)</f>
        <v>#N/A</v>
      </c>
      <c r="Z528" s="24" t="e">
        <f>VLOOKUP(J528,ИНФО!$Y$5:$AD$412,5,0)</f>
        <v>#N/A</v>
      </c>
      <c r="AA528" s="26">
        <f t="shared" si="34"/>
        <v>0</v>
      </c>
      <c r="AB528" s="24" t="e">
        <f>VLOOKUP(L528,ИНФО!$C$21:$D$24,2,0)</f>
        <v>#N/A</v>
      </c>
      <c r="AC528" s="19">
        <f t="shared" si="35"/>
        <v>0</v>
      </c>
      <c r="AD528" s="24" t="e">
        <f>VLOOKUP(N528,ИНФО!$C$26:$D$38,2,0)</f>
        <v>#N/A</v>
      </c>
      <c r="AE528" s="24" t="e">
        <f>VLOOKUP(B528,ИНФО!$L$4:$T$172,8,0)</f>
        <v>#N/A</v>
      </c>
      <c r="AF528" s="11" t="s">
        <v>74</v>
      </c>
      <c r="AG528" s="24" t="e">
        <f>VLOOKUP(J528,ИНФО!$Y$5:$AD$413,7,0)</f>
        <v>#N/A</v>
      </c>
    </row>
    <row r="529" spans="1:33" ht="15.75" customHeight="1" x14ac:dyDescent="0.25">
      <c r="A529" s="5">
        <v>197</v>
      </c>
      <c r="B529" s="6"/>
      <c r="C529" s="21"/>
      <c r="D529" s="8" t="s">
        <v>260</v>
      </c>
      <c r="E529" s="9"/>
      <c r="F529" s="17"/>
      <c r="G529" s="17"/>
      <c r="H529" s="17"/>
      <c r="I529" s="8" t="str">
        <f>IF(J529=0," ",VLOOKUP(J529,ИНФО!$Y$4:$AD$412,2,0))</f>
        <v xml:space="preserve"> </v>
      </c>
      <c r="J529" s="9"/>
      <c r="K529" s="17"/>
      <c r="L529" s="27"/>
      <c r="M529" s="28"/>
      <c r="N529" s="22"/>
      <c r="O529" s="23" t="e">
        <f>VLOOKUP(B529,ИНФО!$L$4:$T$172,3,0)</f>
        <v>#N/A</v>
      </c>
      <c r="P529" s="11" t="s">
        <v>72</v>
      </c>
      <c r="Q529" s="24">
        <f t="shared" si="32"/>
        <v>197</v>
      </c>
      <c r="R529" s="24" t="e">
        <f>VLOOKUP(B529,ИНФО!$L$4:$T$140,6,0)</f>
        <v>#N/A</v>
      </c>
      <c r="S529" s="24" t="s">
        <v>260</v>
      </c>
      <c r="T529" s="13" t="s">
        <v>260</v>
      </c>
      <c r="U529" s="24" t="s">
        <v>260</v>
      </c>
      <c r="V529" s="26" t="s">
        <v>260</v>
      </c>
      <c r="W529" s="24" t="s">
        <v>260</v>
      </c>
      <c r="X529" s="24">
        <f t="shared" si="33"/>
        <v>0</v>
      </c>
      <c r="Y529" s="13" t="e">
        <f>VLOOKUP(J529,ИНФО!$Y$5:$AD$412,6,0)</f>
        <v>#N/A</v>
      </c>
      <c r="Z529" s="24" t="e">
        <f>VLOOKUP(J529,ИНФО!$Y$5:$AD$412,5,0)</f>
        <v>#N/A</v>
      </c>
      <c r="AA529" s="26">
        <f t="shared" si="34"/>
        <v>0</v>
      </c>
      <c r="AB529" s="24" t="e">
        <f>VLOOKUP(L529,ИНФО!$C$21:$D$24,2,0)</f>
        <v>#N/A</v>
      </c>
      <c r="AC529" s="19">
        <f t="shared" si="35"/>
        <v>0</v>
      </c>
      <c r="AD529" s="24" t="e">
        <f>VLOOKUP(N529,ИНФО!$C$26:$D$38,2,0)</f>
        <v>#N/A</v>
      </c>
      <c r="AE529" s="24" t="e">
        <f>VLOOKUP(B529,ИНФО!$L$4:$T$172,8,0)</f>
        <v>#N/A</v>
      </c>
      <c r="AF529" s="11" t="s">
        <v>74</v>
      </c>
      <c r="AG529" s="24" t="e">
        <f>VLOOKUP(J529,ИНФО!$Y$5:$AD$413,7,0)</f>
        <v>#N/A</v>
      </c>
    </row>
    <row r="530" spans="1:33" ht="15.75" customHeight="1" x14ac:dyDescent="0.25">
      <c r="A530" s="5">
        <v>198</v>
      </c>
      <c r="B530" s="6"/>
      <c r="C530" s="21"/>
      <c r="D530" s="8" t="s">
        <v>260</v>
      </c>
      <c r="E530" s="9"/>
      <c r="F530" s="17"/>
      <c r="G530" s="17"/>
      <c r="H530" s="17"/>
      <c r="I530" s="8" t="str">
        <f>IF(J530=0," ",VLOOKUP(J530,ИНФО!$Y$4:$AD$412,2,0))</f>
        <v xml:space="preserve"> </v>
      </c>
      <c r="J530" s="9"/>
      <c r="K530" s="17"/>
      <c r="L530" s="27"/>
      <c r="M530" s="28"/>
      <c r="N530" s="22"/>
      <c r="O530" s="23" t="e">
        <f>VLOOKUP(B530,ИНФО!$L$4:$T$172,3,0)</f>
        <v>#N/A</v>
      </c>
      <c r="P530" s="11" t="s">
        <v>72</v>
      </c>
      <c r="Q530" s="24">
        <f t="shared" si="32"/>
        <v>198</v>
      </c>
      <c r="R530" s="24" t="e">
        <f>VLOOKUP(B530,ИНФО!$L$4:$T$140,6,0)</f>
        <v>#N/A</v>
      </c>
      <c r="S530" s="24" t="s">
        <v>260</v>
      </c>
      <c r="T530" s="13" t="s">
        <v>260</v>
      </c>
      <c r="U530" s="24" t="s">
        <v>260</v>
      </c>
      <c r="V530" s="26" t="s">
        <v>260</v>
      </c>
      <c r="W530" s="24" t="s">
        <v>260</v>
      </c>
      <c r="X530" s="24">
        <f t="shared" si="33"/>
        <v>0</v>
      </c>
      <c r="Y530" s="13" t="e">
        <f>VLOOKUP(J530,ИНФО!$Y$5:$AD$412,6,0)</f>
        <v>#N/A</v>
      </c>
      <c r="Z530" s="24" t="e">
        <f>VLOOKUP(J530,ИНФО!$Y$5:$AD$412,5,0)</f>
        <v>#N/A</v>
      </c>
      <c r="AA530" s="26">
        <f t="shared" si="34"/>
        <v>0</v>
      </c>
      <c r="AB530" s="24" t="e">
        <f>VLOOKUP(L530,ИНФО!$C$21:$D$24,2,0)</f>
        <v>#N/A</v>
      </c>
      <c r="AC530" s="19">
        <f t="shared" si="35"/>
        <v>0</v>
      </c>
      <c r="AD530" s="24" t="e">
        <f>VLOOKUP(N530,ИНФО!$C$26:$D$38,2,0)</f>
        <v>#N/A</v>
      </c>
      <c r="AE530" s="24" t="e">
        <f>VLOOKUP(B530,ИНФО!$L$4:$T$172,8,0)</f>
        <v>#N/A</v>
      </c>
      <c r="AF530" s="11" t="s">
        <v>74</v>
      </c>
      <c r="AG530" s="24" t="e">
        <f>VLOOKUP(J530,ИНФО!$Y$5:$AD$413,7,0)</f>
        <v>#N/A</v>
      </c>
    </row>
    <row r="531" spans="1:33" ht="15.75" customHeight="1" x14ac:dyDescent="0.25">
      <c r="A531" s="5">
        <v>199</v>
      </c>
      <c r="B531" s="6"/>
      <c r="C531" s="21"/>
      <c r="D531" s="8" t="s">
        <v>260</v>
      </c>
      <c r="E531" s="9"/>
      <c r="F531" s="17"/>
      <c r="G531" s="17"/>
      <c r="H531" s="17"/>
      <c r="I531" s="8" t="str">
        <f>IF(J531=0," ",VLOOKUP(J531,ИНФО!$Y$4:$AD$412,2,0))</f>
        <v xml:space="preserve"> </v>
      </c>
      <c r="J531" s="9"/>
      <c r="K531" s="17"/>
      <c r="L531" s="27"/>
      <c r="M531" s="28"/>
      <c r="N531" s="22"/>
      <c r="O531" s="23" t="e">
        <f>VLOOKUP(B531,ИНФО!$L$4:$T$172,3,0)</f>
        <v>#N/A</v>
      </c>
      <c r="P531" s="11" t="s">
        <v>72</v>
      </c>
      <c r="Q531" s="24">
        <f t="shared" si="32"/>
        <v>199</v>
      </c>
      <c r="R531" s="24" t="e">
        <f>VLOOKUP(B531,ИНФО!$L$4:$T$140,6,0)</f>
        <v>#N/A</v>
      </c>
      <c r="S531" s="24" t="s">
        <v>260</v>
      </c>
      <c r="T531" s="13" t="s">
        <v>260</v>
      </c>
      <c r="U531" s="24" t="s">
        <v>260</v>
      </c>
      <c r="V531" s="26" t="s">
        <v>260</v>
      </c>
      <c r="W531" s="24" t="s">
        <v>260</v>
      </c>
      <c r="X531" s="24">
        <f t="shared" si="33"/>
        <v>0</v>
      </c>
      <c r="Y531" s="13" t="e">
        <f>VLOOKUP(J531,ИНФО!$Y$5:$AD$412,6,0)</f>
        <v>#N/A</v>
      </c>
      <c r="Z531" s="24" t="e">
        <f>VLOOKUP(J531,ИНФО!$Y$5:$AD$412,5,0)</f>
        <v>#N/A</v>
      </c>
      <c r="AA531" s="26">
        <f t="shared" si="34"/>
        <v>0</v>
      </c>
      <c r="AB531" s="24" t="e">
        <f>VLOOKUP(L531,ИНФО!$C$21:$D$24,2,0)</f>
        <v>#N/A</v>
      </c>
      <c r="AC531" s="19">
        <f t="shared" si="35"/>
        <v>0</v>
      </c>
      <c r="AD531" s="24" t="e">
        <f>VLOOKUP(N531,ИНФО!$C$26:$D$38,2,0)</f>
        <v>#N/A</v>
      </c>
      <c r="AE531" s="24" t="e">
        <f>VLOOKUP(B531,ИНФО!$L$4:$T$172,8,0)</f>
        <v>#N/A</v>
      </c>
      <c r="AF531" s="11" t="s">
        <v>74</v>
      </c>
      <c r="AG531" s="24" t="e">
        <f>VLOOKUP(J531,ИНФО!$Y$5:$AD$413,7,0)</f>
        <v>#N/A</v>
      </c>
    </row>
    <row r="532" spans="1:33" ht="15.75" customHeight="1" x14ac:dyDescent="0.25">
      <c r="A532" s="5">
        <v>200</v>
      </c>
      <c r="B532" s="6"/>
      <c r="C532" s="21"/>
      <c r="D532" s="8" t="s">
        <v>260</v>
      </c>
      <c r="E532" s="9"/>
      <c r="F532" s="17"/>
      <c r="G532" s="17"/>
      <c r="H532" s="17"/>
      <c r="I532" s="8" t="str">
        <f>IF(J532=0," ",VLOOKUP(J532,ИНФО!$Y$4:$AD$412,2,0))</f>
        <v xml:space="preserve"> </v>
      </c>
      <c r="J532" s="9"/>
      <c r="K532" s="17"/>
      <c r="L532" s="27"/>
      <c r="M532" s="28"/>
      <c r="N532" s="22"/>
      <c r="O532" s="23" t="e">
        <f>VLOOKUP(B532,ИНФО!$L$4:$T$172,3,0)</f>
        <v>#N/A</v>
      </c>
      <c r="P532" s="11" t="s">
        <v>72</v>
      </c>
      <c r="Q532" s="24">
        <f t="shared" si="32"/>
        <v>200</v>
      </c>
      <c r="R532" s="24" t="e">
        <f>VLOOKUP(B532,ИНФО!$L$4:$T$140,6,0)</f>
        <v>#N/A</v>
      </c>
      <c r="S532" s="24" t="s">
        <v>260</v>
      </c>
      <c r="T532" s="13" t="s">
        <v>260</v>
      </c>
      <c r="U532" s="24" t="s">
        <v>260</v>
      </c>
      <c r="V532" s="26" t="s">
        <v>260</v>
      </c>
      <c r="W532" s="24" t="s">
        <v>260</v>
      </c>
      <c r="X532" s="24">
        <f t="shared" si="33"/>
        <v>0</v>
      </c>
      <c r="Y532" s="13" t="e">
        <f>VLOOKUP(J532,ИНФО!$Y$5:$AD$412,6,0)</f>
        <v>#N/A</v>
      </c>
      <c r="Z532" s="24" t="e">
        <f>VLOOKUP(J532,ИНФО!$Y$5:$AD$412,5,0)</f>
        <v>#N/A</v>
      </c>
      <c r="AA532" s="26">
        <f t="shared" si="34"/>
        <v>0</v>
      </c>
      <c r="AB532" s="24" t="e">
        <f>VLOOKUP(L532,ИНФО!$C$21:$D$24,2,0)</f>
        <v>#N/A</v>
      </c>
      <c r="AC532" s="19">
        <f t="shared" si="35"/>
        <v>0</v>
      </c>
      <c r="AD532" s="24" t="e">
        <f>VLOOKUP(N532,ИНФО!$C$26:$D$38,2,0)</f>
        <v>#N/A</v>
      </c>
      <c r="AE532" s="24" t="e">
        <f>VLOOKUP(B532,ИНФО!$L$4:$T$172,8,0)</f>
        <v>#N/A</v>
      </c>
      <c r="AF532" s="11" t="s">
        <v>74</v>
      </c>
      <c r="AG532" s="24" t="e">
        <f>VLOOKUP(J532,ИНФО!$Y$5:$AD$413,7,0)</f>
        <v>#N/A</v>
      </c>
    </row>
    <row r="533" spans="1:33" ht="18.75" customHeight="1" x14ac:dyDescent="0.25">
      <c r="A533" s="5">
        <v>201</v>
      </c>
      <c r="B533" s="6"/>
      <c r="C533" s="21"/>
      <c r="D533" s="8" t="s">
        <v>260</v>
      </c>
      <c r="E533" s="9"/>
      <c r="F533" s="17"/>
      <c r="G533" s="17"/>
      <c r="H533" s="17"/>
      <c r="I533" s="8" t="str">
        <f>IF(J533=0," ",VLOOKUP(J533,ИНФО!$Y$4:$AD$412,2,0))</f>
        <v xml:space="preserve"> </v>
      </c>
      <c r="J533" s="9"/>
      <c r="K533" s="17"/>
      <c r="L533" s="27"/>
      <c r="M533" s="28"/>
      <c r="N533" s="22"/>
      <c r="O533" s="23" t="e">
        <f>VLOOKUP(B533,ИНФО!$L$4:$T$172,3,0)</f>
        <v>#N/A</v>
      </c>
      <c r="P533" s="11" t="s">
        <v>72</v>
      </c>
      <c r="Q533" s="24">
        <f t="shared" si="32"/>
        <v>201</v>
      </c>
      <c r="R533" s="24" t="e">
        <f>VLOOKUP(B533,ИНФО!$L$4:$T$140,6,0)</f>
        <v>#N/A</v>
      </c>
      <c r="S533" s="24" t="s">
        <v>260</v>
      </c>
      <c r="T533" s="13" t="s">
        <v>260</v>
      </c>
      <c r="U533" s="24" t="s">
        <v>260</v>
      </c>
      <c r="V533" s="26" t="s">
        <v>260</v>
      </c>
      <c r="W533" s="24" t="s">
        <v>260</v>
      </c>
      <c r="X533" s="24">
        <f t="shared" si="33"/>
        <v>0</v>
      </c>
      <c r="Y533" s="13" t="e">
        <f>VLOOKUP(J533,ИНФО!$Y$5:$AD$412,6,0)</f>
        <v>#N/A</v>
      </c>
      <c r="Z533" s="24" t="e">
        <f>VLOOKUP(J533,ИНФО!$Y$5:$AD$412,5,0)</f>
        <v>#N/A</v>
      </c>
      <c r="AA533" s="26">
        <f t="shared" si="34"/>
        <v>0</v>
      </c>
      <c r="AB533" s="24" t="e">
        <f>VLOOKUP(L533,ИНФО!$C$21:$D$24,2,0)</f>
        <v>#N/A</v>
      </c>
      <c r="AC533" s="19">
        <f t="shared" si="35"/>
        <v>0</v>
      </c>
      <c r="AD533" s="24" t="e">
        <f>VLOOKUP(N533,ИНФО!$C$26:$D$38,2,0)</f>
        <v>#N/A</v>
      </c>
      <c r="AE533" s="24" t="e">
        <f>VLOOKUP(B533,ИНФО!$L$4:$T$172,8,0)</f>
        <v>#N/A</v>
      </c>
      <c r="AF533" s="11" t="s">
        <v>74</v>
      </c>
      <c r="AG533" s="24" t="e">
        <f>VLOOKUP(J533,ИНФО!$Y$5:$AD$413,7,0)</f>
        <v>#N/A</v>
      </c>
    </row>
    <row r="534" spans="1:33" ht="18.75" customHeight="1" x14ac:dyDescent="0.25">
      <c r="A534" s="5">
        <v>202</v>
      </c>
      <c r="B534" s="6"/>
      <c r="C534" s="21"/>
      <c r="D534" s="8" t="s">
        <v>260</v>
      </c>
      <c r="E534" s="9"/>
      <c r="F534" s="17"/>
      <c r="G534" s="17"/>
      <c r="H534" s="17"/>
      <c r="I534" s="8" t="str">
        <f>IF(J534=0," ",VLOOKUP(J534,ИНФО!$Y$4:$AD$412,2,0))</f>
        <v xml:space="preserve"> </v>
      </c>
      <c r="J534" s="9"/>
      <c r="K534" s="17"/>
      <c r="L534" s="27"/>
      <c r="M534" s="28"/>
      <c r="N534" s="22"/>
      <c r="O534" s="23" t="e">
        <f>VLOOKUP(B534,ИНФО!$L$4:$T$172,3,0)</f>
        <v>#N/A</v>
      </c>
      <c r="P534" s="11" t="s">
        <v>72</v>
      </c>
      <c r="Q534" s="24">
        <f t="shared" si="32"/>
        <v>202</v>
      </c>
      <c r="R534" s="24" t="e">
        <f>VLOOKUP(B534,ИНФО!$L$4:$T$140,6,0)</f>
        <v>#N/A</v>
      </c>
      <c r="S534" s="24" t="s">
        <v>260</v>
      </c>
      <c r="T534" s="13" t="s">
        <v>260</v>
      </c>
      <c r="U534" s="24" t="s">
        <v>260</v>
      </c>
      <c r="V534" s="26" t="s">
        <v>260</v>
      </c>
      <c r="W534" s="24" t="s">
        <v>260</v>
      </c>
      <c r="X534" s="24">
        <f t="shared" si="33"/>
        <v>0</v>
      </c>
      <c r="Y534" s="13" t="e">
        <f>VLOOKUP(J534,ИНФО!$Y$5:$AD$412,6,0)</f>
        <v>#N/A</v>
      </c>
      <c r="Z534" s="24" t="e">
        <f>VLOOKUP(J534,ИНФО!$Y$5:$AD$412,5,0)</f>
        <v>#N/A</v>
      </c>
      <c r="AA534" s="26">
        <f t="shared" si="34"/>
        <v>0</v>
      </c>
      <c r="AB534" s="24" t="e">
        <f>VLOOKUP(L534,ИНФО!$C$21:$D$24,2,0)</f>
        <v>#N/A</v>
      </c>
      <c r="AC534" s="19">
        <f t="shared" si="35"/>
        <v>0</v>
      </c>
      <c r="AD534" s="24" t="e">
        <f>VLOOKUP(N534,ИНФО!$C$26:$D$38,2,0)</f>
        <v>#N/A</v>
      </c>
      <c r="AE534" s="24" t="e">
        <f>VLOOKUP(B534,ИНФО!$L$4:$T$172,8,0)</f>
        <v>#N/A</v>
      </c>
      <c r="AF534" s="11" t="s">
        <v>74</v>
      </c>
      <c r="AG534" s="24" t="e">
        <f>VLOOKUP(J534,ИНФО!$Y$5:$AD$413,7,0)</f>
        <v>#N/A</v>
      </c>
    </row>
    <row r="535" spans="1:33" ht="15.75" customHeight="1" x14ac:dyDescent="0.25">
      <c r="A535" s="5">
        <v>203</v>
      </c>
      <c r="B535" s="6"/>
      <c r="C535" s="21"/>
      <c r="D535" s="8" t="s">
        <v>260</v>
      </c>
      <c r="E535" s="9"/>
      <c r="F535" s="17"/>
      <c r="G535" s="17"/>
      <c r="H535" s="17"/>
      <c r="I535" s="8" t="str">
        <f>IF(J535=0," ",VLOOKUP(J535,ИНФО!$Y$4:$AD$412,2,0))</f>
        <v xml:space="preserve"> </v>
      </c>
      <c r="J535" s="9"/>
      <c r="K535" s="17"/>
      <c r="L535" s="27"/>
      <c r="M535" s="28"/>
      <c r="N535" s="22"/>
      <c r="O535" s="23" t="e">
        <f>VLOOKUP(B535,ИНФО!$L$4:$T$172,3,0)</f>
        <v>#N/A</v>
      </c>
      <c r="P535" s="11" t="s">
        <v>72</v>
      </c>
      <c r="Q535" s="24">
        <f t="shared" si="32"/>
        <v>203</v>
      </c>
      <c r="R535" s="24" t="e">
        <f>VLOOKUP(B535,ИНФО!$L$4:$T$140,6,0)</f>
        <v>#N/A</v>
      </c>
      <c r="S535" s="24" t="s">
        <v>260</v>
      </c>
      <c r="T535" s="13" t="s">
        <v>260</v>
      </c>
      <c r="U535" s="24" t="s">
        <v>260</v>
      </c>
      <c r="V535" s="26" t="s">
        <v>260</v>
      </c>
      <c r="W535" s="24" t="s">
        <v>260</v>
      </c>
      <c r="X535" s="24">
        <f t="shared" si="33"/>
        <v>0</v>
      </c>
      <c r="Y535" s="13" t="e">
        <f>VLOOKUP(J535,ИНФО!$Y$5:$AD$412,6,0)</f>
        <v>#N/A</v>
      </c>
      <c r="Z535" s="24" t="e">
        <f>VLOOKUP(J535,ИНФО!$Y$5:$AD$412,5,0)</f>
        <v>#N/A</v>
      </c>
      <c r="AA535" s="26">
        <f t="shared" si="34"/>
        <v>0</v>
      </c>
      <c r="AB535" s="24" t="e">
        <f>VLOOKUP(L535,ИНФО!$C$21:$D$24,2,0)</f>
        <v>#N/A</v>
      </c>
      <c r="AC535" s="19">
        <f t="shared" si="35"/>
        <v>0</v>
      </c>
      <c r="AD535" s="24" t="e">
        <f>VLOOKUP(N535,ИНФО!$C$26:$D$38,2,0)</f>
        <v>#N/A</v>
      </c>
      <c r="AE535" s="24" t="e">
        <f>VLOOKUP(B535,ИНФО!$L$4:$T$172,8,0)</f>
        <v>#N/A</v>
      </c>
      <c r="AF535" s="11" t="s">
        <v>74</v>
      </c>
      <c r="AG535" s="24" t="e">
        <f>VLOOKUP(J535,ИНФО!$Y$5:$AD$413,7,0)</f>
        <v>#N/A</v>
      </c>
    </row>
    <row r="536" spans="1:33" ht="15.75" customHeight="1" x14ac:dyDescent="0.25">
      <c r="A536" s="5">
        <v>204</v>
      </c>
      <c r="B536" s="6"/>
      <c r="C536" s="21"/>
      <c r="D536" s="8" t="s">
        <v>260</v>
      </c>
      <c r="E536" s="9"/>
      <c r="F536" s="17"/>
      <c r="G536" s="17"/>
      <c r="H536" s="17"/>
      <c r="I536" s="8" t="str">
        <f>IF(J536=0," ",VLOOKUP(J536,ИНФО!$Y$4:$AD$412,2,0))</f>
        <v xml:space="preserve"> </v>
      </c>
      <c r="J536" s="9"/>
      <c r="K536" s="17"/>
      <c r="L536" s="27"/>
      <c r="M536" s="28"/>
      <c r="N536" s="22"/>
      <c r="O536" s="23" t="e">
        <f>VLOOKUP(B536,ИНФО!$L$4:$T$172,3,0)</f>
        <v>#N/A</v>
      </c>
      <c r="P536" s="11" t="s">
        <v>72</v>
      </c>
      <c r="Q536" s="24">
        <f t="shared" si="32"/>
        <v>204</v>
      </c>
      <c r="R536" s="24" t="e">
        <f>VLOOKUP(B536,ИНФО!$L$4:$T$140,6,0)</f>
        <v>#N/A</v>
      </c>
      <c r="S536" s="24" t="s">
        <v>260</v>
      </c>
      <c r="T536" s="13" t="s">
        <v>260</v>
      </c>
      <c r="U536" s="24" t="s">
        <v>260</v>
      </c>
      <c r="V536" s="26" t="s">
        <v>260</v>
      </c>
      <c r="W536" s="24" t="s">
        <v>260</v>
      </c>
      <c r="X536" s="24">
        <f t="shared" si="33"/>
        <v>0</v>
      </c>
      <c r="Y536" s="13" t="e">
        <f>VLOOKUP(J536,ИНФО!$Y$5:$AD$412,6,0)</f>
        <v>#N/A</v>
      </c>
      <c r="Z536" s="24" t="e">
        <f>VLOOKUP(J536,ИНФО!$Y$5:$AD$412,5,0)</f>
        <v>#N/A</v>
      </c>
      <c r="AA536" s="26">
        <f t="shared" si="34"/>
        <v>0</v>
      </c>
      <c r="AB536" s="24" t="e">
        <f>VLOOKUP(L536,ИНФО!$C$21:$D$24,2,0)</f>
        <v>#N/A</v>
      </c>
      <c r="AC536" s="19">
        <f t="shared" si="35"/>
        <v>0</v>
      </c>
      <c r="AD536" s="24" t="e">
        <f>VLOOKUP(N536,ИНФО!$C$26:$D$38,2,0)</f>
        <v>#N/A</v>
      </c>
      <c r="AE536" s="24" t="e">
        <f>VLOOKUP(B536,ИНФО!$L$4:$T$172,8,0)</f>
        <v>#N/A</v>
      </c>
      <c r="AF536" s="11" t="s">
        <v>74</v>
      </c>
      <c r="AG536" s="24" t="e">
        <f>VLOOKUP(J536,ИНФО!$Y$5:$AD$413,7,0)</f>
        <v>#N/A</v>
      </c>
    </row>
    <row r="537" spans="1:33" ht="18.75" customHeight="1" x14ac:dyDescent="0.25">
      <c r="A537" s="5">
        <v>205</v>
      </c>
      <c r="B537" s="6"/>
      <c r="C537" s="21"/>
      <c r="D537" s="8" t="s">
        <v>260</v>
      </c>
      <c r="E537" s="9"/>
      <c r="F537" s="17"/>
      <c r="G537" s="17"/>
      <c r="H537" s="17"/>
      <c r="I537" s="8" t="str">
        <f>IF(J537=0," ",VLOOKUP(J537,ИНФО!$Y$4:$AD$412,2,0))</f>
        <v xml:space="preserve"> </v>
      </c>
      <c r="J537" s="9"/>
      <c r="K537" s="17"/>
      <c r="L537" s="27"/>
      <c r="M537" s="28"/>
      <c r="N537" s="22"/>
      <c r="O537" s="23" t="e">
        <f>VLOOKUP(B537,ИНФО!$L$4:$T$172,3,0)</f>
        <v>#N/A</v>
      </c>
      <c r="P537" s="11" t="s">
        <v>72</v>
      </c>
      <c r="Q537" s="24">
        <f t="shared" si="32"/>
        <v>205</v>
      </c>
      <c r="R537" s="24" t="e">
        <f>VLOOKUP(B537,ИНФО!$L$4:$T$140,6,0)</f>
        <v>#N/A</v>
      </c>
      <c r="S537" s="24" t="s">
        <v>260</v>
      </c>
      <c r="T537" s="13" t="s">
        <v>260</v>
      </c>
      <c r="U537" s="24" t="s">
        <v>260</v>
      </c>
      <c r="V537" s="26" t="s">
        <v>260</v>
      </c>
      <c r="W537" s="24" t="s">
        <v>260</v>
      </c>
      <c r="X537" s="24">
        <f t="shared" si="33"/>
        <v>0</v>
      </c>
      <c r="Y537" s="13" t="e">
        <f>VLOOKUP(J537,ИНФО!$Y$5:$AD$412,6,0)</f>
        <v>#N/A</v>
      </c>
      <c r="Z537" s="24" t="e">
        <f>VLOOKUP(J537,ИНФО!$Y$5:$AD$412,5,0)</f>
        <v>#N/A</v>
      </c>
      <c r="AA537" s="26">
        <f t="shared" si="34"/>
        <v>0</v>
      </c>
      <c r="AB537" s="24" t="e">
        <f>VLOOKUP(L537,ИНФО!$C$21:$D$24,2,0)</f>
        <v>#N/A</v>
      </c>
      <c r="AC537" s="19">
        <f t="shared" si="35"/>
        <v>0</v>
      </c>
      <c r="AD537" s="24" t="e">
        <f>VLOOKUP(N537,ИНФО!$C$26:$D$38,2,0)</f>
        <v>#N/A</v>
      </c>
      <c r="AE537" s="24" t="e">
        <f>VLOOKUP(B537,ИНФО!$L$4:$T$172,8,0)</f>
        <v>#N/A</v>
      </c>
      <c r="AF537" s="11" t="s">
        <v>74</v>
      </c>
      <c r="AG537" s="24" t="e">
        <f>VLOOKUP(J537,ИНФО!$Y$5:$AD$413,7,0)</f>
        <v>#N/A</v>
      </c>
    </row>
    <row r="538" spans="1:33" ht="18.75" customHeight="1" x14ac:dyDescent="0.25">
      <c r="A538" s="5">
        <v>206</v>
      </c>
      <c r="B538" s="6"/>
      <c r="C538" s="21"/>
      <c r="D538" s="8" t="s">
        <v>260</v>
      </c>
      <c r="E538" s="9"/>
      <c r="F538" s="17"/>
      <c r="G538" s="17"/>
      <c r="H538" s="17"/>
      <c r="I538" s="8" t="str">
        <f>IF(J538=0," ",VLOOKUP(J538,ИНФО!$Y$4:$AD$412,2,0))</f>
        <v xml:space="preserve"> </v>
      </c>
      <c r="J538" s="9"/>
      <c r="K538" s="17"/>
      <c r="L538" s="27"/>
      <c r="M538" s="28"/>
      <c r="N538" s="22"/>
      <c r="O538" s="23" t="e">
        <f>VLOOKUP(B538,ИНФО!$L$4:$T$172,3,0)</f>
        <v>#N/A</v>
      </c>
      <c r="P538" s="11" t="s">
        <v>72</v>
      </c>
      <c r="Q538" s="24">
        <f t="shared" si="32"/>
        <v>206</v>
      </c>
      <c r="R538" s="24" t="e">
        <f>VLOOKUP(B538,ИНФО!$L$4:$T$140,6,0)</f>
        <v>#N/A</v>
      </c>
      <c r="S538" s="24" t="s">
        <v>260</v>
      </c>
      <c r="T538" s="13" t="s">
        <v>260</v>
      </c>
      <c r="U538" s="24" t="s">
        <v>260</v>
      </c>
      <c r="V538" s="26" t="s">
        <v>260</v>
      </c>
      <c r="W538" s="24" t="s">
        <v>260</v>
      </c>
      <c r="X538" s="24">
        <f t="shared" si="33"/>
        <v>0</v>
      </c>
      <c r="Y538" s="13" t="e">
        <f>VLOOKUP(J538,ИНФО!$Y$5:$AD$412,6,0)</f>
        <v>#N/A</v>
      </c>
      <c r="Z538" s="24" t="e">
        <f>VLOOKUP(J538,ИНФО!$Y$5:$AD$412,5,0)</f>
        <v>#N/A</v>
      </c>
      <c r="AA538" s="26">
        <f t="shared" si="34"/>
        <v>0</v>
      </c>
      <c r="AB538" s="24" t="e">
        <f>VLOOKUP(L538,ИНФО!$C$21:$D$24,2,0)</f>
        <v>#N/A</v>
      </c>
      <c r="AC538" s="19">
        <f t="shared" si="35"/>
        <v>0</v>
      </c>
      <c r="AD538" s="24" t="e">
        <f>VLOOKUP(N538,ИНФО!$C$26:$D$38,2,0)</f>
        <v>#N/A</v>
      </c>
      <c r="AE538" s="24" t="e">
        <f>VLOOKUP(B538,ИНФО!$L$4:$T$172,8,0)</f>
        <v>#N/A</v>
      </c>
      <c r="AF538" s="11" t="s">
        <v>74</v>
      </c>
      <c r="AG538" s="24" t="e">
        <f>VLOOKUP(J538,ИНФО!$Y$5:$AD$413,7,0)</f>
        <v>#N/A</v>
      </c>
    </row>
    <row r="539" spans="1:33" ht="18.75" customHeight="1" x14ac:dyDescent="0.25">
      <c r="A539" s="5">
        <v>207</v>
      </c>
      <c r="B539" s="6"/>
      <c r="C539" s="21"/>
      <c r="D539" s="8" t="s">
        <v>260</v>
      </c>
      <c r="E539" s="9"/>
      <c r="F539" s="17"/>
      <c r="G539" s="17"/>
      <c r="H539" s="17"/>
      <c r="I539" s="8" t="str">
        <f>IF(J539=0," ",VLOOKUP(J539,ИНФО!$Y$4:$AD$412,2,0))</f>
        <v xml:space="preserve"> </v>
      </c>
      <c r="J539" s="9"/>
      <c r="K539" s="17"/>
      <c r="L539" s="27"/>
      <c r="M539" s="28"/>
      <c r="N539" s="22"/>
      <c r="O539" s="23" t="e">
        <f>VLOOKUP(B539,ИНФО!$L$4:$T$172,3,0)</f>
        <v>#N/A</v>
      </c>
      <c r="P539" s="11" t="s">
        <v>72</v>
      </c>
      <c r="Q539" s="24">
        <f t="shared" si="32"/>
        <v>207</v>
      </c>
      <c r="R539" s="24" t="e">
        <f>VLOOKUP(B539,ИНФО!$L$4:$T$140,6,0)</f>
        <v>#N/A</v>
      </c>
      <c r="S539" s="24" t="s">
        <v>260</v>
      </c>
      <c r="T539" s="13" t="s">
        <v>260</v>
      </c>
      <c r="U539" s="24" t="s">
        <v>260</v>
      </c>
      <c r="V539" s="26" t="s">
        <v>260</v>
      </c>
      <c r="W539" s="24" t="s">
        <v>260</v>
      </c>
      <c r="X539" s="24">
        <f t="shared" si="33"/>
        <v>0</v>
      </c>
      <c r="Y539" s="13" t="e">
        <f>VLOOKUP(J539,ИНФО!$Y$5:$AD$412,6,0)</f>
        <v>#N/A</v>
      </c>
      <c r="Z539" s="24" t="e">
        <f>VLOOKUP(J539,ИНФО!$Y$5:$AD$412,5,0)</f>
        <v>#N/A</v>
      </c>
      <c r="AA539" s="26">
        <f t="shared" si="34"/>
        <v>0</v>
      </c>
      <c r="AB539" s="24" t="e">
        <f>VLOOKUP(L539,ИНФО!$C$21:$D$24,2,0)</f>
        <v>#N/A</v>
      </c>
      <c r="AC539" s="19">
        <f t="shared" si="35"/>
        <v>0</v>
      </c>
      <c r="AD539" s="24" t="e">
        <f>VLOOKUP(N539,ИНФО!$C$26:$D$38,2,0)</f>
        <v>#N/A</v>
      </c>
      <c r="AE539" s="24" t="e">
        <f>VLOOKUP(B539,ИНФО!$L$4:$T$172,8,0)</f>
        <v>#N/A</v>
      </c>
      <c r="AF539" s="11" t="s">
        <v>74</v>
      </c>
      <c r="AG539" s="24" t="e">
        <f>VLOOKUP(J539,ИНФО!$Y$5:$AD$413,7,0)</f>
        <v>#N/A</v>
      </c>
    </row>
    <row r="540" spans="1:33" ht="18.75" customHeight="1" x14ac:dyDescent="0.25">
      <c r="A540" s="5">
        <v>208</v>
      </c>
      <c r="B540" s="6"/>
      <c r="C540" s="21"/>
      <c r="D540" s="8" t="s">
        <v>260</v>
      </c>
      <c r="E540" s="9"/>
      <c r="F540" s="17"/>
      <c r="G540" s="17"/>
      <c r="H540" s="17"/>
      <c r="I540" s="8" t="str">
        <f>IF(J540=0," ",VLOOKUP(J540,ИНФО!$Y$4:$AD$412,2,0))</f>
        <v xml:space="preserve"> </v>
      </c>
      <c r="J540" s="9"/>
      <c r="K540" s="17"/>
      <c r="L540" s="27"/>
      <c r="M540" s="28"/>
      <c r="N540" s="22"/>
      <c r="O540" s="23" t="e">
        <f>VLOOKUP(B540,ИНФО!$L$4:$T$172,3,0)</f>
        <v>#N/A</v>
      </c>
      <c r="P540" s="11" t="s">
        <v>72</v>
      </c>
      <c r="Q540" s="24">
        <f t="shared" si="32"/>
        <v>208</v>
      </c>
      <c r="R540" s="24" t="e">
        <f>VLOOKUP(B540,ИНФО!$L$4:$T$140,6,0)</f>
        <v>#N/A</v>
      </c>
      <c r="S540" s="24" t="s">
        <v>260</v>
      </c>
      <c r="T540" s="13" t="s">
        <v>260</v>
      </c>
      <c r="U540" s="24" t="s">
        <v>260</v>
      </c>
      <c r="V540" s="26" t="s">
        <v>260</v>
      </c>
      <c r="W540" s="24" t="s">
        <v>260</v>
      </c>
      <c r="X540" s="24">
        <f t="shared" si="33"/>
        <v>0</v>
      </c>
      <c r="Y540" s="13" t="e">
        <f>VLOOKUP(J540,ИНФО!$Y$5:$AD$412,6,0)</f>
        <v>#N/A</v>
      </c>
      <c r="Z540" s="24" t="e">
        <f>VLOOKUP(J540,ИНФО!$Y$5:$AD$412,5,0)</f>
        <v>#N/A</v>
      </c>
      <c r="AA540" s="26">
        <f t="shared" si="34"/>
        <v>0</v>
      </c>
      <c r="AB540" s="24" t="e">
        <f>VLOOKUP(L540,ИНФО!$C$21:$D$24,2,0)</f>
        <v>#N/A</v>
      </c>
      <c r="AC540" s="19">
        <f t="shared" si="35"/>
        <v>0</v>
      </c>
      <c r="AD540" s="24" t="e">
        <f>VLOOKUP(N540,ИНФО!$C$26:$D$38,2,0)</f>
        <v>#N/A</v>
      </c>
      <c r="AE540" s="24" t="e">
        <f>VLOOKUP(B540,ИНФО!$L$4:$T$172,8,0)</f>
        <v>#N/A</v>
      </c>
      <c r="AF540" s="11" t="s">
        <v>74</v>
      </c>
      <c r="AG540" s="24" t="e">
        <f>VLOOKUP(J540,ИНФО!$Y$5:$AD$413,7,0)</f>
        <v>#N/A</v>
      </c>
    </row>
    <row r="541" spans="1:33" ht="18.75" customHeight="1" x14ac:dyDescent="0.25">
      <c r="A541" s="5">
        <v>209</v>
      </c>
      <c r="B541" s="6"/>
      <c r="C541" s="21"/>
      <c r="D541" s="8" t="s">
        <v>260</v>
      </c>
      <c r="E541" s="9"/>
      <c r="F541" s="17"/>
      <c r="G541" s="17"/>
      <c r="H541" s="17"/>
      <c r="I541" s="8" t="str">
        <f>IF(J541=0," ",VLOOKUP(J541,ИНФО!$Y$4:$AD$412,2,0))</f>
        <v xml:space="preserve"> </v>
      </c>
      <c r="J541" s="9"/>
      <c r="K541" s="17"/>
      <c r="L541" s="27"/>
      <c r="M541" s="28"/>
      <c r="N541" s="22"/>
      <c r="O541" s="23" t="e">
        <f>VLOOKUP(B541,ИНФО!$L$4:$T$172,3,0)</f>
        <v>#N/A</v>
      </c>
      <c r="P541" s="11" t="s">
        <v>72</v>
      </c>
      <c r="Q541" s="24">
        <f t="shared" si="32"/>
        <v>209</v>
      </c>
      <c r="R541" s="24" t="e">
        <f>VLOOKUP(B541,ИНФО!$L$4:$T$140,6,0)</f>
        <v>#N/A</v>
      </c>
      <c r="S541" s="24" t="s">
        <v>260</v>
      </c>
      <c r="T541" s="13" t="s">
        <v>260</v>
      </c>
      <c r="U541" s="24" t="s">
        <v>260</v>
      </c>
      <c r="V541" s="26" t="s">
        <v>260</v>
      </c>
      <c r="W541" s="24" t="s">
        <v>260</v>
      </c>
      <c r="X541" s="24">
        <f t="shared" si="33"/>
        <v>0</v>
      </c>
      <c r="Y541" s="13" t="e">
        <f>VLOOKUP(J541,ИНФО!$Y$5:$AD$412,6,0)</f>
        <v>#N/A</v>
      </c>
      <c r="Z541" s="24" t="e">
        <f>VLOOKUP(J541,ИНФО!$Y$5:$AD$412,5,0)</f>
        <v>#N/A</v>
      </c>
      <c r="AA541" s="26">
        <f t="shared" si="34"/>
        <v>0</v>
      </c>
      <c r="AB541" s="24" t="e">
        <f>VLOOKUP(L541,ИНФО!$C$21:$D$24,2,0)</f>
        <v>#N/A</v>
      </c>
      <c r="AC541" s="19">
        <f t="shared" si="35"/>
        <v>0</v>
      </c>
      <c r="AD541" s="24" t="e">
        <f>VLOOKUP(N541,ИНФО!$C$26:$D$38,2,0)</f>
        <v>#N/A</v>
      </c>
      <c r="AE541" s="24" t="e">
        <f>VLOOKUP(B541,ИНФО!$L$4:$T$172,8,0)</f>
        <v>#N/A</v>
      </c>
      <c r="AF541" s="11" t="s">
        <v>74</v>
      </c>
      <c r="AG541" s="24" t="e">
        <f>VLOOKUP(J541,ИНФО!$Y$5:$AD$413,7,0)</f>
        <v>#N/A</v>
      </c>
    </row>
    <row r="542" spans="1:33" ht="18.75" customHeight="1" x14ac:dyDescent="0.25">
      <c r="A542" s="5">
        <v>210</v>
      </c>
      <c r="B542" s="6"/>
      <c r="C542" s="21"/>
      <c r="D542" s="8" t="s">
        <v>260</v>
      </c>
      <c r="E542" s="9"/>
      <c r="F542" s="17"/>
      <c r="G542" s="17"/>
      <c r="H542" s="17"/>
      <c r="I542" s="8" t="str">
        <f>IF(J542=0," ",VLOOKUP(J542,ИНФО!$Y$4:$AD$412,2,0))</f>
        <v xml:space="preserve"> </v>
      </c>
      <c r="J542" s="9"/>
      <c r="K542" s="17"/>
      <c r="L542" s="27"/>
      <c r="M542" s="28"/>
      <c r="N542" s="22"/>
      <c r="O542" s="23" t="e">
        <f>VLOOKUP(B542,ИНФО!$L$4:$T$172,3,0)</f>
        <v>#N/A</v>
      </c>
      <c r="P542" s="11" t="s">
        <v>72</v>
      </c>
      <c r="Q542" s="24">
        <f t="shared" si="32"/>
        <v>210</v>
      </c>
      <c r="R542" s="24" t="e">
        <f>VLOOKUP(B542,ИНФО!$L$4:$T$140,6,0)</f>
        <v>#N/A</v>
      </c>
      <c r="S542" s="24" t="s">
        <v>260</v>
      </c>
      <c r="T542" s="13" t="s">
        <v>260</v>
      </c>
      <c r="U542" s="24" t="s">
        <v>260</v>
      </c>
      <c r="V542" s="26" t="s">
        <v>260</v>
      </c>
      <c r="W542" s="24" t="s">
        <v>260</v>
      </c>
      <c r="X542" s="24">
        <f t="shared" si="33"/>
        <v>0</v>
      </c>
      <c r="Y542" s="13" t="e">
        <f>VLOOKUP(J542,ИНФО!$Y$5:$AD$412,6,0)</f>
        <v>#N/A</v>
      </c>
      <c r="Z542" s="24" t="e">
        <f>VLOOKUP(J542,ИНФО!$Y$5:$AD$412,5,0)</f>
        <v>#N/A</v>
      </c>
      <c r="AA542" s="26">
        <f t="shared" si="34"/>
        <v>0</v>
      </c>
      <c r="AB542" s="24" t="e">
        <f>VLOOKUP(L542,ИНФО!$C$21:$D$24,2,0)</f>
        <v>#N/A</v>
      </c>
      <c r="AC542" s="19">
        <f t="shared" si="35"/>
        <v>0</v>
      </c>
      <c r="AD542" s="24" t="e">
        <f>VLOOKUP(N542,ИНФО!$C$26:$D$38,2,0)</f>
        <v>#N/A</v>
      </c>
      <c r="AE542" s="24" t="e">
        <f>VLOOKUP(B542,ИНФО!$L$4:$T$172,8,0)</f>
        <v>#N/A</v>
      </c>
      <c r="AF542" s="11" t="s">
        <v>74</v>
      </c>
      <c r="AG542" s="24" t="e">
        <f>VLOOKUP(J542,ИНФО!$Y$5:$AD$413,7,0)</f>
        <v>#N/A</v>
      </c>
    </row>
    <row r="543" spans="1:33" ht="18.75" customHeight="1" x14ac:dyDescent="0.25">
      <c r="A543" s="5">
        <v>211</v>
      </c>
      <c r="B543" s="6"/>
      <c r="C543" s="21"/>
      <c r="D543" s="8" t="s">
        <v>260</v>
      </c>
      <c r="E543" s="9"/>
      <c r="F543" s="17"/>
      <c r="G543" s="17"/>
      <c r="H543" s="17"/>
      <c r="I543" s="8" t="str">
        <f>IF(J543=0," ",VLOOKUP(J543,ИНФО!$Y$4:$AD$412,2,0))</f>
        <v xml:space="preserve"> </v>
      </c>
      <c r="J543" s="9"/>
      <c r="K543" s="17"/>
      <c r="L543" s="27"/>
      <c r="M543" s="28"/>
      <c r="N543" s="22"/>
      <c r="O543" s="23" t="e">
        <f>VLOOKUP(B543,ИНФО!$L$4:$T$172,3,0)</f>
        <v>#N/A</v>
      </c>
      <c r="P543" s="11" t="s">
        <v>72</v>
      </c>
      <c r="Q543" s="24">
        <f t="shared" si="32"/>
        <v>211</v>
      </c>
      <c r="R543" s="24" t="e">
        <f>VLOOKUP(B543,ИНФО!$L$4:$T$140,6,0)</f>
        <v>#N/A</v>
      </c>
      <c r="S543" s="24" t="s">
        <v>260</v>
      </c>
      <c r="T543" s="13" t="s">
        <v>260</v>
      </c>
      <c r="U543" s="24" t="s">
        <v>260</v>
      </c>
      <c r="V543" s="26" t="s">
        <v>260</v>
      </c>
      <c r="W543" s="24" t="s">
        <v>260</v>
      </c>
      <c r="X543" s="24">
        <f t="shared" si="33"/>
        <v>0</v>
      </c>
      <c r="Y543" s="13" t="e">
        <f>VLOOKUP(J543,ИНФО!$Y$5:$AD$412,6,0)</f>
        <v>#N/A</v>
      </c>
      <c r="Z543" s="24" t="e">
        <f>VLOOKUP(J543,ИНФО!$Y$5:$AD$412,5,0)</f>
        <v>#N/A</v>
      </c>
      <c r="AA543" s="26">
        <f t="shared" si="34"/>
        <v>0</v>
      </c>
      <c r="AB543" s="24" t="e">
        <f>VLOOKUP(L543,ИНФО!$C$21:$D$24,2,0)</f>
        <v>#N/A</v>
      </c>
      <c r="AC543" s="19">
        <f t="shared" si="35"/>
        <v>0</v>
      </c>
      <c r="AD543" s="24" t="e">
        <f>VLOOKUP(N543,ИНФО!$C$26:$D$38,2,0)</f>
        <v>#N/A</v>
      </c>
      <c r="AE543" s="24" t="e">
        <f>VLOOKUP(B543,ИНФО!$L$4:$T$172,8,0)</f>
        <v>#N/A</v>
      </c>
      <c r="AF543" s="11" t="s">
        <v>74</v>
      </c>
      <c r="AG543" s="24" t="e">
        <f>VLOOKUP(J543,ИНФО!$Y$5:$AD$413,7,0)</f>
        <v>#N/A</v>
      </c>
    </row>
    <row r="544" spans="1:33" ht="18.75" customHeight="1" x14ac:dyDescent="0.25">
      <c r="A544" s="5">
        <v>212</v>
      </c>
      <c r="B544" s="6"/>
      <c r="C544" s="21"/>
      <c r="D544" s="8" t="s">
        <v>260</v>
      </c>
      <c r="E544" s="9"/>
      <c r="F544" s="17"/>
      <c r="G544" s="17"/>
      <c r="H544" s="17"/>
      <c r="I544" s="8" t="str">
        <f>IF(J544=0," ",VLOOKUP(J544,ИНФО!$Y$4:$AD$412,2,0))</f>
        <v xml:space="preserve"> </v>
      </c>
      <c r="J544" s="9"/>
      <c r="K544" s="17"/>
      <c r="L544" s="27"/>
      <c r="M544" s="28"/>
      <c r="N544" s="22"/>
      <c r="O544" s="23" t="e">
        <f>VLOOKUP(B544,ИНФО!$L$4:$T$172,3,0)</f>
        <v>#N/A</v>
      </c>
      <c r="P544" s="11" t="s">
        <v>72</v>
      </c>
      <c r="Q544" s="24">
        <f t="shared" si="32"/>
        <v>212</v>
      </c>
      <c r="R544" s="24" t="e">
        <f>VLOOKUP(B544,ИНФО!$L$4:$T$140,6,0)</f>
        <v>#N/A</v>
      </c>
      <c r="S544" s="24" t="s">
        <v>260</v>
      </c>
      <c r="T544" s="13" t="s">
        <v>260</v>
      </c>
      <c r="U544" s="24" t="s">
        <v>260</v>
      </c>
      <c r="V544" s="26" t="s">
        <v>260</v>
      </c>
      <c r="W544" s="24" t="s">
        <v>260</v>
      </c>
      <c r="X544" s="24">
        <f t="shared" si="33"/>
        <v>0</v>
      </c>
      <c r="Y544" s="13" t="e">
        <f>VLOOKUP(J544,ИНФО!$Y$5:$AD$412,6,0)</f>
        <v>#N/A</v>
      </c>
      <c r="Z544" s="24" t="e">
        <f>VLOOKUP(J544,ИНФО!$Y$5:$AD$412,5,0)</f>
        <v>#N/A</v>
      </c>
      <c r="AA544" s="26">
        <f t="shared" si="34"/>
        <v>0</v>
      </c>
      <c r="AB544" s="24" t="e">
        <f>VLOOKUP(L544,ИНФО!$C$21:$D$24,2,0)</f>
        <v>#N/A</v>
      </c>
      <c r="AC544" s="19">
        <f t="shared" si="35"/>
        <v>0</v>
      </c>
      <c r="AD544" s="24" t="e">
        <f>VLOOKUP(N544,ИНФО!$C$26:$D$38,2,0)</f>
        <v>#N/A</v>
      </c>
      <c r="AE544" s="24" t="e">
        <f>VLOOKUP(B544,ИНФО!$L$4:$T$172,8,0)</f>
        <v>#N/A</v>
      </c>
      <c r="AF544" s="11" t="s">
        <v>74</v>
      </c>
      <c r="AG544" s="24" t="e">
        <f>VLOOKUP(J544,ИНФО!$Y$5:$AD$413,7,0)</f>
        <v>#N/A</v>
      </c>
    </row>
    <row r="545" spans="1:33" ht="18.75" customHeight="1" x14ac:dyDescent="0.25">
      <c r="A545" s="5">
        <v>213</v>
      </c>
      <c r="B545" s="6"/>
      <c r="C545" s="21"/>
      <c r="D545" s="8" t="s">
        <v>260</v>
      </c>
      <c r="E545" s="9"/>
      <c r="F545" s="17"/>
      <c r="G545" s="17"/>
      <c r="H545" s="17"/>
      <c r="I545" s="8" t="str">
        <f>IF(J545=0," ",VLOOKUP(J545,ИНФО!$Y$4:$AD$412,2,0))</f>
        <v xml:space="preserve"> </v>
      </c>
      <c r="J545" s="9"/>
      <c r="K545" s="17"/>
      <c r="L545" s="27"/>
      <c r="M545" s="28"/>
      <c r="N545" s="22"/>
      <c r="O545" s="23" t="e">
        <f>VLOOKUP(B545,ИНФО!$L$4:$T$172,3,0)</f>
        <v>#N/A</v>
      </c>
      <c r="P545" s="11" t="s">
        <v>72</v>
      </c>
      <c r="Q545" s="24">
        <f t="shared" si="32"/>
        <v>213</v>
      </c>
      <c r="R545" s="24" t="e">
        <f>VLOOKUP(B545,ИНФО!$L$4:$T$140,6,0)</f>
        <v>#N/A</v>
      </c>
      <c r="S545" s="24" t="s">
        <v>260</v>
      </c>
      <c r="T545" s="13" t="s">
        <v>260</v>
      </c>
      <c r="U545" s="24" t="s">
        <v>260</v>
      </c>
      <c r="V545" s="26" t="s">
        <v>260</v>
      </c>
      <c r="W545" s="24" t="s">
        <v>260</v>
      </c>
      <c r="X545" s="24">
        <f t="shared" si="33"/>
        <v>0</v>
      </c>
      <c r="Y545" s="13" t="e">
        <f>VLOOKUP(J545,ИНФО!$Y$5:$AD$412,6,0)</f>
        <v>#N/A</v>
      </c>
      <c r="Z545" s="24" t="e">
        <f>VLOOKUP(J545,ИНФО!$Y$5:$AD$412,5,0)</f>
        <v>#N/A</v>
      </c>
      <c r="AA545" s="26">
        <f t="shared" si="34"/>
        <v>0</v>
      </c>
      <c r="AB545" s="24" t="e">
        <f>VLOOKUP(L545,ИНФО!$C$21:$D$24,2,0)</f>
        <v>#N/A</v>
      </c>
      <c r="AC545" s="19">
        <f t="shared" si="35"/>
        <v>0</v>
      </c>
      <c r="AD545" s="24" t="e">
        <f>VLOOKUP(N545,ИНФО!$C$26:$D$38,2,0)</f>
        <v>#N/A</v>
      </c>
      <c r="AE545" s="24" t="e">
        <f>VLOOKUP(B545,ИНФО!$L$4:$T$172,8,0)</f>
        <v>#N/A</v>
      </c>
      <c r="AF545" s="11" t="s">
        <v>74</v>
      </c>
      <c r="AG545" s="24" t="e">
        <f>VLOOKUP(J545,ИНФО!$Y$5:$AD$413,7,0)</f>
        <v>#N/A</v>
      </c>
    </row>
    <row r="546" spans="1:33" ht="18.75" customHeight="1" x14ac:dyDescent="0.25">
      <c r="A546" s="5">
        <v>214</v>
      </c>
      <c r="B546" s="6"/>
      <c r="C546" s="21"/>
      <c r="D546" s="8" t="s">
        <v>260</v>
      </c>
      <c r="E546" s="9"/>
      <c r="F546" s="17"/>
      <c r="G546" s="17"/>
      <c r="H546" s="17"/>
      <c r="I546" s="8" t="str">
        <f>IF(J546=0," ",VLOOKUP(J546,ИНФО!$Y$4:$AD$412,2,0))</f>
        <v xml:space="preserve"> </v>
      </c>
      <c r="J546" s="9"/>
      <c r="K546" s="17"/>
      <c r="L546" s="27"/>
      <c r="M546" s="28"/>
      <c r="N546" s="22"/>
      <c r="O546" s="23" t="e">
        <f>VLOOKUP(B546,ИНФО!$L$4:$T$172,3,0)</f>
        <v>#N/A</v>
      </c>
      <c r="P546" s="11" t="s">
        <v>72</v>
      </c>
      <c r="Q546" s="24">
        <f t="shared" si="32"/>
        <v>214</v>
      </c>
      <c r="R546" s="24" t="e">
        <f>VLOOKUP(B546,ИНФО!$L$4:$T$140,6,0)</f>
        <v>#N/A</v>
      </c>
      <c r="S546" s="24" t="s">
        <v>260</v>
      </c>
      <c r="T546" s="13" t="s">
        <v>260</v>
      </c>
      <c r="U546" s="24" t="s">
        <v>260</v>
      </c>
      <c r="V546" s="26" t="s">
        <v>260</v>
      </c>
      <c r="W546" s="24" t="s">
        <v>260</v>
      </c>
      <c r="X546" s="24">
        <f t="shared" si="33"/>
        <v>0</v>
      </c>
      <c r="Y546" s="13" t="e">
        <f>VLOOKUP(J546,ИНФО!$Y$5:$AD$412,6,0)</f>
        <v>#N/A</v>
      </c>
      <c r="Z546" s="24" t="e">
        <f>VLOOKUP(J546,ИНФО!$Y$5:$AD$412,5,0)</f>
        <v>#N/A</v>
      </c>
      <c r="AA546" s="26">
        <f t="shared" si="34"/>
        <v>0</v>
      </c>
      <c r="AB546" s="24" t="e">
        <f>VLOOKUP(L546,ИНФО!$C$21:$D$24,2,0)</f>
        <v>#N/A</v>
      </c>
      <c r="AC546" s="19">
        <f t="shared" si="35"/>
        <v>0</v>
      </c>
      <c r="AD546" s="24" t="e">
        <f>VLOOKUP(N546,ИНФО!$C$26:$D$38,2,0)</f>
        <v>#N/A</v>
      </c>
      <c r="AE546" s="24" t="e">
        <f>VLOOKUP(B546,ИНФО!$L$4:$T$172,8,0)</f>
        <v>#N/A</v>
      </c>
      <c r="AF546" s="11" t="s">
        <v>74</v>
      </c>
      <c r="AG546" s="24" t="e">
        <f>VLOOKUP(J546,ИНФО!$Y$5:$AD$413,7,0)</f>
        <v>#N/A</v>
      </c>
    </row>
    <row r="547" spans="1:33" ht="18.75" customHeight="1" x14ac:dyDescent="0.25">
      <c r="A547" s="5">
        <v>215</v>
      </c>
      <c r="B547" s="6"/>
      <c r="C547" s="21"/>
      <c r="D547" s="8" t="s">
        <v>260</v>
      </c>
      <c r="E547" s="9"/>
      <c r="F547" s="17"/>
      <c r="G547" s="17"/>
      <c r="H547" s="17"/>
      <c r="I547" s="8" t="str">
        <f>IF(J547=0," ",VLOOKUP(J547,ИНФО!$Y$4:$AD$412,2,0))</f>
        <v xml:space="preserve"> </v>
      </c>
      <c r="J547" s="9"/>
      <c r="K547" s="17"/>
      <c r="L547" s="27"/>
      <c r="M547" s="28"/>
      <c r="N547" s="22"/>
      <c r="O547" s="23" t="e">
        <f>VLOOKUP(B547,ИНФО!$L$4:$T$172,3,0)</f>
        <v>#N/A</v>
      </c>
      <c r="P547" s="11" t="s">
        <v>72</v>
      </c>
      <c r="Q547" s="24">
        <f t="shared" si="32"/>
        <v>215</v>
      </c>
      <c r="R547" s="24" t="e">
        <f>VLOOKUP(B547,ИНФО!$L$4:$T$140,6,0)</f>
        <v>#N/A</v>
      </c>
      <c r="S547" s="24" t="s">
        <v>260</v>
      </c>
      <c r="T547" s="13" t="s">
        <v>260</v>
      </c>
      <c r="U547" s="24" t="s">
        <v>260</v>
      </c>
      <c r="V547" s="26" t="s">
        <v>260</v>
      </c>
      <c r="W547" s="24" t="s">
        <v>260</v>
      </c>
      <c r="X547" s="24">
        <f t="shared" si="33"/>
        <v>0</v>
      </c>
      <c r="Y547" s="13" t="e">
        <f>VLOOKUP(J547,ИНФО!$Y$5:$AD$412,6,0)</f>
        <v>#N/A</v>
      </c>
      <c r="Z547" s="24" t="e">
        <f>VLOOKUP(J547,ИНФО!$Y$5:$AD$412,5,0)</f>
        <v>#N/A</v>
      </c>
      <c r="AA547" s="26">
        <f t="shared" si="34"/>
        <v>0</v>
      </c>
      <c r="AB547" s="24" t="e">
        <f>VLOOKUP(L547,ИНФО!$C$21:$D$24,2,0)</f>
        <v>#N/A</v>
      </c>
      <c r="AC547" s="19">
        <f t="shared" si="35"/>
        <v>0</v>
      </c>
      <c r="AD547" s="24" t="e">
        <f>VLOOKUP(N547,ИНФО!$C$26:$D$38,2,0)</f>
        <v>#N/A</v>
      </c>
      <c r="AE547" s="24" t="e">
        <f>VLOOKUP(B547,ИНФО!$L$4:$T$172,8,0)</f>
        <v>#N/A</v>
      </c>
      <c r="AF547" s="11" t="s">
        <v>74</v>
      </c>
      <c r="AG547" s="24" t="e">
        <f>VLOOKUP(J547,ИНФО!$Y$5:$AD$413,7,0)</f>
        <v>#N/A</v>
      </c>
    </row>
    <row r="548" spans="1:33" ht="15.75" customHeight="1" x14ac:dyDescent="0.25">
      <c r="A548" s="5">
        <v>216</v>
      </c>
      <c r="B548" s="6"/>
      <c r="C548" s="21"/>
      <c r="D548" s="8" t="s">
        <v>260</v>
      </c>
      <c r="E548" s="9"/>
      <c r="F548" s="17"/>
      <c r="G548" s="17"/>
      <c r="H548" s="17"/>
      <c r="I548" s="8" t="str">
        <f>IF(J548=0," ",VLOOKUP(J548,ИНФО!$Y$4:$AD$412,2,0))</f>
        <v xml:space="preserve"> </v>
      </c>
      <c r="J548" s="9"/>
      <c r="K548" s="17"/>
      <c r="L548" s="27"/>
      <c r="M548" s="28"/>
      <c r="N548" s="22"/>
      <c r="O548" s="23" t="e">
        <f>VLOOKUP(B548,ИНФО!$L$4:$T$172,3,0)</f>
        <v>#N/A</v>
      </c>
      <c r="P548" s="11" t="s">
        <v>72</v>
      </c>
      <c r="Q548" s="24">
        <f t="shared" si="32"/>
        <v>216</v>
      </c>
      <c r="R548" s="24" t="e">
        <f>VLOOKUP(B548,ИНФО!$L$4:$T$140,6,0)</f>
        <v>#N/A</v>
      </c>
      <c r="S548" s="24" t="s">
        <v>260</v>
      </c>
      <c r="T548" s="13" t="s">
        <v>260</v>
      </c>
      <c r="U548" s="24" t="s">
        <v>260</v>
      </c>
      <c r="V548" s="26" t="s">
        <v>260</v>
      </c>
      <c r="W548" s="24" t="s">
        <v>260</v>
      </c>
      <c r="X548" s="24">
        <f t="shared" si="33"/>
        <v>0</v>
      </c>
      <c r="Y548" s="13" t="e">
        <f>VLOOKUP(J548,ИНФО!$Y$5:$AD$412,6,0)</f>
        <v>#N/A</v>
      </c>
      <c r="Z548" s="24" t="e">
        <f>VLOOKUP(J548,ИНФО!$Y$5:$AD$412,5,0)</f>
        <v>#N/A</v>
      </c>
      <c r="AA548" s="26">
        <f t="shared" si="34"/>
        <v>0</v>
      </c>
      <c r="AB548" s="24" t="e">
        <f>VLOOKUP(L548,ИНФО!$C$21:$D$24,2,0)</f>
        <v>#N/A</v>
      </c>
      <c r="AC548" s="19">
        <f t="shared" si="35"/>
        <v>0</v>
      </c>
      <c r="AD548" s="24" t="e">
        <f>VLOOKUP(N548,ИНФО!$C$26:$D$38,2,0)</f>
        <v>#N/A</v>
      </c>
      <c r="AE548" s="24" t="e">
        <f>VLOOKUP(B548,ИНФО!$L$4:$T$172,8,0)</f>
        <v>#N/A</v>
      </c>
      <c r="AF548" s="11" t="s">
        <v>74</v>
      </c>
      <c r="AG548" s="24" t="e">
        <f>VLOOKUP(J548,ИНФО!$Y$5:$AD$413,7,0)</f>
        <v>#N/A</v>
      </c>
    </row>
    <row r="549" spans="1:33" ht="18.75" customHeight="1" x14ac:dyDescent="0.25">
      <c r="A549" s="5">
        <v>217</v>
      </c>
      <c r="B549" s="6"/>
      <c r="C549" s="21"/>
      <c r="D549" s="8" t="s">
        <v>260</v>
      </c>
      <c r="E549" s="9"/>
      <c r="F549" s="17"/>
      <c r="G549" s="17"/>
      <c r="H549" s="17"/>
      <c r="I549" s="8" t="str">
        <f>IF(J549=0," ",VLOOKUP(J549,ИНФО!$Y$4:$AD$412,2,0))</f>
        <v xml:space="preserve"> </v>
      </c>
      <c r="J549" s="9"/>
      <c r="K549" s="17"/>
      <c r="L549" s="27"/>
      <c r="M549" s="28"/>
      <c r="N549" s="22"/>
      <c r="O549" s="23" t="e">
        <f>VLOOKUP(B549,ИНФО!$L$4:$T$172,3,0)</f>
        <v>#N/A</v>
      </c>
      <c r="P549" s="11" t="s">
        <v>72</v>
      </c>
      <c r="Q549" s="24">
        <f t="shared" si="32"/>
        <v>217</v>
      </c>
      <c r="R549" s="24" t="e">
        <f>VLOOKUP(B549,ИНФО!$L$4:$T$140,6,0)</f>
        <v>#N/A</v>
      </c>
      <c r="S549" s="24" t="s">
        <v>260</v>
      </c>
      <c r="T549" s="13" t="s">
        <v>260</v>
      </c>
      <c r="U549" s="24" t="s">
        <v>260</v>
      </c>
      <c r="V549" s="26" t="s">
        <v>260</v>
      </c>
      <c r="W549" s="24" t="s">
        <v>260</v>
      </c>
      <c r="X549" s="24">
        <f t="shared" si="33"/>
        <v>0</v>
      </c>
      <c r="Y549" s="13" t="e">
        <f>VLOOKUP(J549,ИНФО!$Y$5:$AD$412,6,0)</f>
        <v>#N/A</v>
      </c>
      <c r="Z549" s="24" t="e">
        <f>VLOOKUP(J549,ИНФО!$Y$5:$AD$412,5,0)</f>
        <v>#N/A</v>
      </c>
      <c r="AA549" s="26">
        <f t="shared" si="34"/>
        <v>0</v>
      </c>
      <c r="AB549" s="24" t="e">
        <f>VLOOKUP(L549,ИНФО!$C$21:$D$24,2,0)</f>
        <v>#N/A</v>
      </c>
      <c r="AC549" s="19">
        <f t="shared" si="35"/>
        <v>0</v>
      </c>
      <c r="AD549" s="24" t="e">
        <f>VLOOKUP(N549,ИНФО!$C$26:$D$38,2,0)</f>
        <v>#N/A</v>
      </c>
      <c r="AE549" s="24" t="e">
        <f>VLOOKUP(B549,ИНФО!$L$4:$T$172,8,0)</f>
        <v>#N/A</v>
      </c>
      <c r="AF549" s="11" t="s">
        <v>74</v>
      </c>
      <c r="AG549" s="24" t="e">
        <f>VLOOKUP(J549,ИНФО!$Y$5:$AD$413,7,0)</f>
        <v>#N/A</v>
      </c>
    </row>
    <row r="550" spans="1:33" ht="18.75" customHeight="1" x14ac:dyDescent="0.25">
      <c r="A550" s="5">
        <v>218</v>
      </c>
      <c r="B550" s="6"/>
      <c r="C550" s="21"/>
      <c r="D550" s="8" t="s">
        <v>260</v>
      </c>
      <c r="E550" s="9"/>
      <c r="F550" s="17"/>
      <c r="G550" s="17"/>
      <c r="H550" s="17"/>
      <c r="I550" s="8" t="str">
        <f>IF(J550=0," ",VLOOKUP(J550,ИНФО!$Y$4:$AD$412,2,0))</f>
        <v xml:space="preserve"> </v>
      </c>
      <c r="J550" s="9"/>
      <c r="K550" s="17"/>
      <c r="L550" s="27"/>
      <c r="M550" s="28"/>
      <c r="N550" s="22"/>
      <c r="O550" s="23" t="e">
        <f>VLOOKUP(B550,ИНФО!$L$4:$T$172,3,0)</f>
        <v>#N/A</v>
      </c>
      <c r="P550" s="11" t="s">
        <v>72</v>
      </c>
      <c r="Q550" s="24">
        <f t="shared" si="32"/>
        <v>218</v>
      </c>
      <c r="R550" s="24" t="e">
        <f>VLOOKUP(B550,ИНФО!$L$4:$T$140,6,0)</f>
        <v>#N/A</v>
      </c>
      <c r="S550" s="24" t="s">
        <v>260</v>
      </c>
      <c r="T550" s="13" t="s">
        <v>260</v>
      </c>
      <c r="U550" s="24" t="s">
        <v>260</v>
      </c>
      <c r="V550" s="26" t="s">
        <v>260</v>
      </c>
      <c r="W550" s="24" t="s">
        <v>260</v>
      </c>
      <c r="X550" s="24">
        <f t="shared" si="33"/>
        <v>0</v>
      </c>
      <c r="Y550" s="13" t="e">
        <f>VLOOKUP(J550,ИНФО!$Y$5:$AD$412,6,0)</f>
        <v>#N/A</v>
      </c>
      <c r="Z550" s="24" t="e">
        <f>VLOOKUP(J550,ИНФО!$Y$5:$AD$412,5,0)</f>
        <v>#N/A</v>
      </c>
      <c r="AA550" s="26">
        <f t="shared" si="34"/>
        <v>0</v>
      </c>
      <c r="AB550" s="24" t="e">
        <f>VLOOKUP(L550,ИНФО!$C$21:$D$24,2,0)</f>
        <v>#N/A</v>
      </c>
      <c r="AC550" s="19">
        <f t="shared" si="35"/>
        <v>0</v>
      </c>
      <c r="AD550" s="24" t="e">
        <f>VLOOKUP(N550,ИНФО!$C$26:$D$38,2,0)</f>
        <v>#N/A</v>
      </c>
      <c r="AE550" s="24" t="e">
        <f>VLOOKUP(B550,ИНФО!$L$4:$T$172,8,0)</f>
        <v>#N/A</v>
      </c>
      <c r="AF550" s="11" t="s">
        <v>74</v>
      </c>
      <c r="AG550" s="24" t="e">
        <f>VLOOKUP(J550,ИНФО!$Y$5:$AD$413,7,0)</f>
        <v>#N/A</v>
      </c>
    </row>
    <row r="551" spans="1:33" ht="18.75" customHeight="1" x14ac:dyDescent="0.25">
      <c r="A551" s="5">
        <v>219</v>
      </c>
      <c r="B551" s="6"/>
      <c r="C551" s="21"/>
      <c r="D551" s="8" t="s">
        <v>260</v>
      </c>
      <c r="E551" s="9"/>
      <c r="F551" s="17"/>
      <c r="G551" s="17"/>
      <c r="H551" s="17"/>
      <c r="I551" s="8" t="str">
        <f>IF(J551=0," ",VLOOKUP(J551,ИНФО!$Y$4:$AD$412,2,0))</f>
        <v xml:space="preserve"> </v>
      </c>
      <c r="J551" s="9"/>
      <c r="K551" s="17"/>
      <c r="L551" s="27"/>
      <c r="M551" s="28"/>
      <c r="N551" s="22"/>
      <c r="O551" s="23" t="e">
        <f>VLOOKUP(B551,ИНФО!$L$4:$T$172,3,0)</f>
        <v>#N/A</v>
      </c>
      <c r="P551" s="11" t="s">
        <v>72</v>
      </c>
      <c r="Q551" s="24">
        <f t="shared" si="32"/>
        <v>219</v>
      </c>
      <c r="R551" s="24" t="e">
        <f>VLOOKUP(B551,ИНФО!$L$4:$T$140,6,0)</f>
        <v>#N/A</v>
      </c>
      <c r="S551" s="24" t="s">
        <v>260</v>
      </c>
      <c r="T551" s="13" t="s">
        <v>260</v>
      </c>
      <c r="U551" s="24" t="s">
        <v>260</v>
      </c>
      <c r="V551" s="26" t="s">
        <v>260</v>
      </c>
      <c r="W551" s="24" t="s">
        <v>260</v>
      </c>
      <c r="X551" s="24">
        <f t="shared" si="33"/>
        <v>0</v>
      </c>
      <c r="Y551" s="13" t="e">
        <f>VLOOKUP(J551,ИНФО!$Y$5:$AD$412,6,0)</f>
        <v>#N/A</v>
      </c>
      <c r="Z551" s="24" t="e">
        <f>VLOOKUP(J551,ИНФО!$Y$5:$AD$412,5,0)</f>
        <v>#N/A</v>
      </c>
      <c r="AA551" s="26">
        <f t="shared" si="34"/>
        <v>0</v>
      </c>
      <c r="AB551" s="24" t="e">
        <f>VLOOKUP(L551,ИНФО!$C$21:$D$24,2,0)</f>
        <v>#N/A</v>
      </c>
      <c r="AC551" s="19">
        <f t="shared" si="35"/>
        <v>0</v>
      </c>
      <c r="AD551" s="24" t="e">
        <f>VLOOKUP(N551,ИНФО!$C$26:$D$38,2,0)</f>
        <v>#N/A</v>
      </c>
      <c r="AE551" s="24" t="e">
        <f>VLOOKUP(B551,ИНФО!$L$4:$T$172,8,0)</f>
        <v>#N/A</v>
      </c>
      <c r="AF551" s="11" t="s">
        <v>74</v>
      </c>
      <c r="AG551" s="24" t="e">
        <f>VLOOKUP(J551,ИНФО!$Y$5:$AD$413,7,0)</f>
        <v>#N/A</v>
      </c>
    </row>
    <row r="552" spans="1:33" ht="15.75" customHeight="1" x14ac:dyDescent="0.25">
      <c r="A552" s="5">
        <v>220</v>
      </c>
      <c r="B552" s="6"/>
      <c r="C552" s="21"/>
      <c r="D552" s="8" t="s">
        <v>260</v>
      </c>
      <c r="E552" s="9"/>
      <c r="F552" s="17"/>
      <c r="G552" s="17"/>
      <c r="H552" s="17"/>
      <c r="I552" s="8" t="str">
        <f>IF(J552=0," ",VLOOKUP(J552,ИНФО!$Y$4:$AD$412,2,0))</f>
        <v xml:space="preserve"> </v>
      </c>
      <c r="J552" s="9"/>
      <c r="K552" s="17"/>
      <c r="L552" s="27"/>
      <c r="M552" s="28"/>
      <c r="N552" s="22"/>
      <c r="O552" s="23" t="e">
        <f>VLOOKUP(B552,ИНФО!$L$4:$T$172,3,0)</f>
        <v>#N/A</v>
      </c>
      <c r="P552" s="11" t="s">
        <v>72</v>
      </c>
      <c r="Q552" s="24">
        <f t="shared" si="32"/>
        <v>220</v>
      </c>
      <c r="R552" s="24" t="e">
        <f>VLOOKUP(B552,ИНФО!$L$4:$T$140,6,0)</f>
        <v>#N/A</v>
      </c>
      <c r="S552" s="24" t="s">
        <v>260</v>
      </c>
      <c r="T552" s="13" t="s">
        <v>260</v>
      </c>
      <c r="U552" s="24" t="s">
        <v>260</v>
      </c>
      <c r="V552" s="26" t="s">
        <v>260</v>
      </c>
      <c r="W552" s="24" t="s">
        <v>260</v>
      </c>
      <c r="X552" s="24">
        <f t="shared" si="33"/>
        <v>0</v>
      </c>
      <c r="Y552" s="13" t="e">
        <f>VLOOKUP(J552,ИНФО!$Y$5:$AD$412,6,0)</f>
        <v>#N/A</v>
      </c>
      <c r="Z552" s="24" t="e">
        <f>VLOOKUP(J552,ИНФО!$Y$5:$AD$412,5,0)</f>
        <v>#N/A</v>
      </c>
      <c r="AA552" s="26">
        <f t="shared" si="34"/>
        <v>0</v>
      </c>
      <c r="AB552" s="24" t="e">
        <f>VLOOKUP(L552,ИНФО!$C$21:$D$24,2,0)</f>
        <v>#N/A</v>
      </c>
      <c r="AC552" s="19">
        <f t="shared" si="35"/>
        <v>0</v>
      </c>
      <c r="AD552" s="24" t="e">
        <f>VLOOKUP(N552,ИНФО!$C$26:$D$38,2,0)</f>
        <v>#N/A</v>
      </c>
      <c r="AE552" s="24" t="e">
        <f>VLOOKUP(B552,ИНФО!$L$4:$T$172,8,0)</f>
        <v>#N/A</v>
      </c>
      <c r="AF552" s="11" t="s">
        <v>74</v>
      </c>
      <c r="AG552" s="24" t="e">
        <f>VLOOKUP(J552,ИНФО!$Y$5:$AD$413,7,0)</f>
        <v>#N/A</v>
      </c>
    </row>
    <row r="553" spans="1:33" ht="15.75" customHeight="1" x14ac:dyDescent="0.25">
      <c r="A553" s="5">
        <v>221</v>
      </c>
      <c r="B553" s="6"/>
      <c r="C553" s="21"/>
      <c r="D553" s="8" t="s">
        <v>260</v>
      </c>
      <c r="E553" s="9"/>
      <c r="F553" s="17"/>
      <c r="G553" s="17"/>
      <c r="H553" s="17"/>
      <c r="I553" s="8" t="str">
        <f>IF(J553=0," ",VLOOKUP(J553,ИНФО!$Y$4:$AD$412,2,0))</f>
        <v xml:space="preserve"> </v>
      </c>
      <c r="J553" s="9"/>
      <c r="K553" s="17"/>
      <c r="L553" s="27"/>
      <c r="M553" s="28"/>
      <c r="N553" s="22"/>
      <c r="O553" s="23" t="e">
        <f>VLOOKUP(B553,ИНФО!$L$4:$T$172,3,0)</f>
        <v>#N/A</v>
      </c>
      <c r="P553" s="11" t="s">
        <v>72</v>
      </c>
      <c r="Q553" s="24">
        <f t="shared" si="32"/>
        <v>221</v>
      </c>
      <c r="R553" s="24" t="e">
        <f>VLOOKUP(B553,ИНФО!$L$4:$T$140,6,0)</f>
        <v>#N/A</v>
      </c>
      <c r="S553" s="24" t="s">
        <v>260</v>
      </c>
      <c r="T553" s="13" t="s">
        <v>260</v>
      </c>
      <c r="U553" s="24" t="s">
        <v>260</v>
      </c>
      <c r="V553" s="26" t="s">
        <v>260</v>
      </c>
      <c r="W553" s="24" t="s">
        <v>260</v>
      </c>
      <c r="X553" s="24">
        <f t="shared" si="33"/>
        <v>0</v>
      </c>
      <c r="Y553" s="13" t="e">
        <f>VLOOKUP(J553,ИНФО!$Y$5:$AD$412,6,0)</f>
        <v>#N/A</v>
      </c>
      <c r="Z553" s="24" t="e">
        <f>VLOOKUP(J553,ИНФО!$Y$5:$AD$412,5,0)</f>
        <v>#N/A</v>
      </c>
      <c r="AA553" s="26">
        <f t="shared" si="34"/>
        <v>0</v>
      </c>
      <c r="AB553" s="24" t="e">
        <f>VLOOKUP(L553,ИНФО!$C$21:$D$24,2,0)</f>
        <v>#N/A</v>
      </c>
      <c r="AC553" s="19">
        <f t="shared" si="35"/>
        <v>0</v>
      </c>
      <c r="AD553" s="24" t="e">
        <f>VLOOKUP(N553,ИНФО!$C$26:$D$38,2,0)</f>
        <v>#N/A</v>
      </c>
      <c r="AE553" s="24" t="e">
        <f>VLOOKUP(B553,ИНФО!$L$4:$T$172,8,0)</f>
        <v>#N/A</v>
      </c>
      <c r="AF553" s="11" t="s">
        <v>74</v>
      </c>
      <c r="AG553" s="24" t="e">
        <f>VLOOKUP(J553,ИНФО!$Y$5:$AD$413,7,0)</f>
        <v>#N/A</v>
      </c>
    </row>
    <row r="554" spans="1:33" ht="15.75" customHeight="1" x14ac:dyDescent="0.25">
      <c r="A554" s="5">
        <v>222</v>
      </c>
      <c r="B554" s="6"/>
      <c r="C554" s="21"/>
      <c r="D554" s="8" t="s">
        <v>260</v>
      </c>
      <c r="E554" s="9"/>
      <c r="F554" s="17"/>
      <c r="G554" s="17"/>
      <c r="H554" s="17"/>
      <c r="I554" s="8" t="str">
        <f>IF(J554=0," ",VLOOKUP(J554,ИНФО!$Y$4:$AD$412,2,0))</f>
        <v xml:space="preserve"> </v>
      </c>
      <c r="J554" s="9"/>
      <c r="K554" s="17"/>
      <c r="L554" s="27"/>
      <c r="M554" s="28"/>
      <c r="N554" s="22"/>
      <c r="O554" s="23" t="e">
        <f>VLOOKUP(B554,ИНФО!$L$4:$T$172,3,0)</f>
        <v>#N/A</v>
      </c>
      <c r="P554" s="11" t="s">
        <v>72</v>
      </c>
      <c r="Q554" s="24">
        <f t="shared" si="32"/>
        <v>222</v>
      </c>
      <c r="R554" s="24" t="e">
        <f>VLOOKUP(B554,ИНФО!$L$4:$T$140,6,0)</f>
        <v>#N/A</v>
      </c>
      <c r="S554" s="24" t="s">
        <v>260</v>
      </c>
      <c r="T554" s="13" t="s">
        <v>260</v>
      </c>
      <c r="U554" s="24" t="s">
        <v>260</v>
      </c>
      <c r="V554" s="26" t="s">
        <v>260</v>
      </c>
      <c r="W554" s="24" t="s">
        <v>260</v>
      </c>
      <c r="X554" s="24">
        <f t="shared" si="33"/>
        <v>0</v>
      </c>
      <c r="Y554" s="13" t="e">
        <f>VLOOKUP(J554,ИНФО!$Y$5:$AD$412,6,0)</f>
        <v>#N/A</v>
      </c>
      <c r="Z554" s="24" t="e">
        <f>VLOOKUP(J554,ИНФО!$Y$5:$AD$412,5,0)</f>
        <v>#N/A</v>
      </c>
      <c r="AA554" s="26">
        <f t="shared" si="34"/>
        <v>0</v>
      </c>
      <c r="AB554" s="24" t="e">
        <f>VLOOKUP(L554,ИНФО!$C$21:$D$24,2,0)</f>
        <v>#N/A</v>
      </c>
      <c r="AC554" s="19">
        <f t="shared" si="35"/>
        <v>0</v>
      </c>
      <c r="AD554" s="24" t="e">
        <f>VLOOKUP(N554,ИНФО!$C$26:$D$38,2,0)</f>
        <v>#N/A</v>
      </c>
      <c r="AE554" s="24" t="e">
        <f>VLOOKUP(B554,ИНФО!$L$4:$T$172,8,0)</f>
        <v>#N/A</v>
      </c>
      <c r="AF554" s="11" t="s">
        <v>74</v>
      </c>
      <c r="AG554" s="24" t="e">
        <f>VLOOKUP(J554,ИНФО!$Y$5:$AD$413,7,0)</f>
        <v>#N/A</v>
      </c>
    </row>
    <row r="555" spans="1:33" ht="15.75" customHeight="1" x14ac:dyDescent="0.25">
      <c r="A555" s="5">
        <v>223</v>
      </c>
      <c r="B555" s="6"/>
      <c r="C555" s="21"/>
      <c r="D555" s="8" t="s">
        <v>260</v>
      </c>
      <c r="E555" s="9"/>
      <c r="F555" s="17"/>
      <c r="G555" s="17"/>
      <c r="H555" s="17"/>
      <c r="I555" s="8" t="str">
        <f>IF(J555=0," ",VLOOKUP(J555,ИНФО!$Y$4:$AD$412,2,0))</f>
        <v xml:space="preserve"> </v>
      </c>
      <c r="J555" s="9"/>
      <c r="K555" s="17"/>
      <c r="L555" s="27"/>
      <c r="M555" s="28"/>
      <c r="N555" s="22"/>
      <c r="O555" s="23" t="e">
        <f>VLOOKUP(B555,ИНФО!$L$4:$T$172,3,0)</f>
        <v>#N/A</v>
      </c>
      <c r="P555" s="11" t="s">
        <v>72</v>
      </c>
      <c r="Q555" s="24">
        <f t="shared" si="32"/>
        <v>223</v>
      </c>
      <c r="R555" s="24" t="e">
        <f>VLOOKUP(B555,ИНФО!$L$4:$T$140,6,0)</f>
        <v>#N/A</v>
      </c>
      <c r="S555" s="24" t="s">
        <v>260</v>
      </c>
      <c r="T555" s="13" t="s">
        <v>260</v>
      </c>
      <c r="U555" s="24" t="s">
        <v>260</v>
      </c>
      <c r="V555" s="26" t="s">
        <v>260</v>
      </c>
      <c r="W555" s="24" t="s">
        <v>260</v>
      </c>
      <c r="X555" s="24">
        <f t="shared" si="33"/>
        <v>0</v>
      </c>
      <c r="Y555" s="13" t="e">
        <f>VLOOKUP(J555,ИНФО!$Y$5:$AD$412,6,0)</f>
        <v>#N/A</v>
      </c>
      <c r="Z555" s="24" t="e">
        <f>VLOOKUP(J555,ИНФО!$Y$5:$AD$412,5,0)</f>
        <v>#N/A</v>
      </c>
      <c r="AA555" s="26">
        <f t="shared" si="34"/>
        <v>0</v>
      </c>
      <c r="AB555" s="24" t="e">
        <f>VLOOKUP(L555,ИНФО!$C$21:$D$24,2,0)</f>
        <v>#N/A</v>
      </c>
      <c r="AC555" s="19">
        <f t="shared" si="35"/>
        <v>0</v>
      </c>
      <c r="AD555" s="24" t="e">
        <f>VLOOKUP(N555,ИНФО!$C$26:$D$38,2,0)</f>
        <v>#N/A</v>
      </c>
      <c r="AE555" s="24" t="e">
        <f>VLOOKUP(B555,ИНФО!$L$4:$T$172,8,0)</f>
        <v>#N/A</v>
      </c>
      <c r="AF555" s="11" t="s">
        <v>74</v>
      </c>
      <c r="AG555" s="24" t="e">
        <f>VLOOKUP(J555,ИНФО!$Y$5:$AD$413,7,0)</f>
        <v>#N/A</v>
      </c>
    </row>
    <row r="556" spans="1:33" ht="15.75" customHeight="1" x14ac:dyDescent="0.25">
      <c r="A556" s="5">
        <v>224</v>
      </c>
      <c r="B556" s="6"/>
      <c r="C556" s="21"/>
      <c r="D556" s="8" t="s">
        <v>260</v>
      </c>
      <c r="E556" s="9"/>
      <c r="F556" s="17"/>
      <c r="G556" s="17"/>
      <c r="H556" s="17"/>
      <c r="I556" s="8" t="str">
        <f>IF(J556=0," ",VLOOKUP(J556,ИНФО!$Y$4:$AD$412,2,0))</f>
        <v xml:space="preserve"> </v>
      </c>
      <c r="J556" s="9"/>
      <c r="K556" s="17"/>
      <c r="L556" s="27"/>
      <c r="M556" s="28"/>
      <c r="N556" s="22"/>
      <c r="O556" s="23" t="e">
        <f>VLOOKUP(B556,ИНФО!$L$4:$T$172,3,0)</f>
        <v>#N/A</v>
      </c>
      <c r="P556" s="11" t="s">
        <v>72</v>
      </c>
      <c r="Q556" s="24">
        <f t="shared" si="32"/>
        <v>224</v>
      </c>
      <c r="R556" s="24" t="e">
        <f>VLOOKUP(B556,ИНФО!$L$4:$T$140,6,0)</f>
        <v>#N/A</v>
      </c>
      <c r="S556" s="24" t="s">
        <v>260</v>
      </c>
      <c r="T556" s="13" t="s">
        <v>260</v>
      </c>
      <c r="U556" s="24" t="s">
        <v>260</v>
      </c>
      <c r="V556" s="26" t="s">
        <v>260</v>
      </c>
      <c r="W556" s="24" t="s">
        <v>260</v>
      </c>
      <c r="X556" s="24">
        <f t="shared" si="33"/>
        <v>0</v>
      </c>
      <c r="Y556" s="13" t="e">
        <f>VLOOKUP(J556,ИНФО!$Y$5:$AD$412,6,0)</f>
        <v>#N/A</v>
      </c>
      <c r="Z556" s="24" t="e">
        <f>VLOOKUP(J556,ИНФО!$Y$5:$AD$412,5,0)</f>
        <v>#N/A</v>
      </c>
      <c r="AA556" s="26">
        <f t="shared" si="34"/>
        <v>0</v>
      </c>
      <c r="AB556" s="24" t="e">
        <f>VLOOKUP(L556,ИНФО!$C$21:$D$24,2,0)</f>
        <v>#N/A</v>
      </c>
      <c r="AC556" s="19">
        <f t="shared" si="35"/>
        <v>0</v>
      </c>
      <c r="AD556" s="24" t="e">
        <f>VLOOKUP(N556,ИНФО!$C$26:$D$38,2,0)</f>
        <v>#N/A</v>
      </c>
      <c r="AE556" s="24" t="e">
        <f>VLOOKUP(B556,ИНФО!$L$4:$T$172,8,0)</f>
        <v>#N/A</v>
      </c>
      <c r="AF556" s="11" t="s">
        <v>74</v>
      </c>
      <c r="AG556" s="24" t="e">
        <f>VLOOKUP(J556,ИНФО!$Y$5:$AD$413,7,0)</f>
        <v>#N/A</v>
      </c>
    </row>
    <row r="557" spans="1:33" ht="15.75" customHeight="1" x14ac:dyDescent="0.25">
      <c r="A557" s="5">
        <v>225</v>
      </c>
      <c r="B557" s="6"/>
      <c r="C557" s="21"/>
      <c r="D557" s="8" t="s">
        <v>260</v>
      </c>
      <c r="E557" s="9"/>
      <c r="F557" s="17"/>
      <c r="G557" s="17"/>
      <c r="H557" s="17"/>
      <c r="I557" s="8" t="str">
        <f>IF(J557=0," ",VLOOKUP(J557,ИНФО!$Y$4:$AD$412,2,0))</f>
        <v xml:space="preserve"> </v>
      </c>
      <c r="J557" s="9"/>
      <c r="K557" s="17"/>
      <c r="L557" s="27"/>
      <c r="M557" s="28"/>
      <c r="N557" s="22"/>
      <c r="O557" s="23" t="e">
        <f>VLOOKUP(B557,ИНФО!$L$4:$T$172,3,0)</f>
        <v>#N/A</v>
      </c>
      <c r="P557" s="11" t="s">
        <v>72</v>
      </c>
      <c r="Q557" s="24">
        <f t="shared" si="32"/>
        <v>225</v>
      </c>
      <c r="R557" s="24" t="e">
        <f>VLOOKUP(B557,ИНФО!$L$4:$T$140,6,0)</f>
        <v>#N/A</v>
      </c>
      <c r="S557" s="24" t="s">
        <v>260</v>
      </c>
      <c r="T557" s="13" t="s">
        <v>260</v>
      </c>
      <c r="U557" s="24" t="s">
        <v>260</v>
      </c>
      <c r="V557" s="26" t="s">
        <v>260</v>
      </c>
      <c r="W557" s="24" t="s">
        <v>260</v>
      </c>
      <c r="X557" s="24">
        <f t="shared" si="33"/>
        <v>0</v>
      </c>
      <c r="Y557" s="13" t="e">
        <f>VLOOKUP(J557,ИНФО!$Y$5:$AD$412,6,0)</f>
        <v>#N/A</v>
      </c>
      <c r="Z557" s="24" t="e">
        <f>VLOOKUP(J557,ИНФО!$Y$5:$AD$412,5,0)</f>
        <v>#N/A</v>
      </c>
      <c r="AA557" s="26">
        <f t="shared" si="34"/>
        <v>0</v>
      </c>
      <c r="AB557" s="24" t="e">
        <f>VLOOKUP(L557,ИНФО!$C$21:$D$24,2,0)</f>
        <v>#N/A</v>
      </c>
      <c r="AC557" s="19">
        <f t="shared" si="35"/>
        <v>0</v>
      </c>
      <c r="AD557" s="24" t="e">
        <f>VLOOKUP(N557,ИНФО!$C$26:$D$38,2,0)</f>
        <v>#N/A</v>
      </c>
      <c r="AE557" s="24" t="e">
        <f>VLOOKUP(B557,ИНФО!$L$4:$T$172,8,0)</f>
        <v>#N/A</v>
      </c>
      <c r="AF557" s="11" t="s">
        <v>74</v>
      </c>
      <c r="AG557" s="24" t="e">
        <f>VLOOKUP(J557,ИНФО!$Y$5:$AD$413,7,0)</f>
        <v>#N/A</v>
      </c>
    </row>
    <row r="558" spans="1:33" ht="15.75" customHeight="1" x14ac:dyDescent="0.25">
      <c r="A558" s="5">
        <v>226</v>
      </c>
      <c r="B558" s="6"/>
      <c r="C558" s="21"/>
      <c r="D558" s="8" t="s">
        <v>260</v>
      </c>
      <c r="E558" s="9"/>
      <c r="F558" s="17"/>
      <c r="G558" s="17"/>
      <c r="H558" s="17"/>
      <c r="I558" s="8" t="str">
        <f>IF(J558=0," ",VLOOKUP(J558,ИНФО!$Y$4:$AD$412,2,0))</f>
        <v xml:space="preserve"> </v>
      </c>
      <c r="J558" s="9"/>
      <c r="K558" s="17"/>
      <c r="L558" s="27"/>
      <c r="M558" s="28"/>
      <c r="N558" s="22"/>
      <c r="O558" s="23" t="e">
        <f>VLOOKUP(B558,ИНФО!$L$4:$T$172,3,0)</f>
        <v>#N/A</v>
      </c>
      <c r="P558" s="11" t="s">
        <v>72</v>
      </c>
      <c r="Q558" s="24">
        <f t="shared" si="32"/>
        <v>226</v>
      </c>
      <c r="R558" s="24" t="e">
        <f>VLOOKUP(B558,ИНФО!$L$4:$T$140,6,0)</f>
        <v>#N/A</v>
      </c>
      <c r="S558" s="24" t="s">
        <v>260</v>
      </c>
      <c r="T558" s="13" t="s">
        <v>260</v>
      </c>
      <c r="U558" s="24" t="s">
        <v>260</v>
      </c>
      <c r="V558" s="26" t="s">
        <v>260</v>
      </c>
      <c r="W558" s="24" t="s">
        <v>260</v>
      </c>
      <c r="X558" s="24">
        <f t="shared" si="33"/>
        <v>0</v>
      </c>
      <c r="Y558" s="13" t="e">
        <f>VLOOKUP(J558,ИНФО!$Y$5:$AD$412,6,0)</f>
        <v>#N/A</v>
      </c>
      <c r="Z558" s="24" t="e">
        <f>VLOOKUP(J558,ИНФО!$Y$5:$AD$412,5,0)</f>
        <v>#N/A</v>
      </c>
      <c r="AA558" s="26">
        <f t="shared" si="34"/>
        <v>0</v>
      </c>
      <c r="AB558" s="24" t="e">
        <f>VLOOKUP(L558,ИНФО!$C$21:$D$24,2,0)</f>
        <v>#N/A</v>
      </c>
      <c r="AC558" s="19">
        <f t="shared" si="35"/>
        <v>0</v>
      </c>
      <c r="AD558" s="24" t="e">
        <f>VLOOKUP(N558,ИНФО!$C$26:$D$38,2,0)</f>
        <v>#N/A</v>
      </c>
      <c r="AE558" s="24" t="e">
        <f>VLOOKUP(B558,ИНФО!$L$4:$T$172,8,0)</f>
        <v>#N/A</v>
      </c>
      <c r="AF558" s="11" t="s">
        <v>74</v>
      </c>
      <c r="AG558" s="24" t="e">
        <f>VLOOKUP(J558,ИНФО!$Y$5:$AD$413,7,0)</f>
        <v>#N/A</v>
      </c>
    </row>
    <row r="559" spans="1:33" ht="15.75" customHeight="1" x14ac:dyDescent="0.25">
      <c r="A559" s="5">
        <v>227</v>
      </c>
      <c r="B559" s="6"/>
      <c r="C559" s="21"/>
      <c r="D559" s="8" t="s">
        <v>260</v>
      </c>
      <c r="E559" s="9"/>
      <c r="F559" s="17"/>
      <c r="G559" s="17"/>
      <c r="H559" s="17"/>
      <c r="I559" s="8" t="str">
        <f>IF(J559=0," ",VLOOKUP(J559,ИНФО!$Y$4:$AD$412,2,0))</f>
        <v xml:space="preserve"> </v>
      </c>
      <c r="J559" s="9"/>
      <c r="K559" s="17"/>
      <c r="L559" s="27"/>
      <c r="M559" s="28"/>
      <c r="N559" s="22"/>
      <c r="O559" s="23" t="e">
        <f>VLOOKUP(B559,ИНФО!$L$4:$T$172,3,0)</f>
        <v>#N/A</v>
      </c>
      <c r="P559" s="11" t="s">
        <v>72</v>
      </c>
      <c r="Q559" s="24">
        <f t="shared" si="32"/>
        <v>227</v>
      </c>
      <c r="R559" s="24" t="e">
        <f>VLOOKUP(B559,ИНФО!$L$4:$T$140,6,0)</f>
        <v>#N/A</v>
      </c>
      <c r="S559" s="24" t="s">
        <v>260</v>
      </c>
      <c r="T559" s="13" t="s">
        <v>260</v>
      </c>
      <c r="U559" s="24" t="s">
        <v>260</v>
      </c>
      <c r="V559" s="26" t="s">
        <v>260</v>
      </c>
      <c r="W559" s="24" t="s">
        <v>260</v>
      </c>
      <c r="X559" s="24">
        <f t="shared" si="33"/>
        <v>0</v>
      </c>
      <c r="Y559" s="13" t="e">
        <f>VLOOKUP(J559,ИНФО!$Y$5:$AD$412,6,0)</f>
        <v>#N/A</v>
      </c>
      <c r="Z559" s="24" t="e">
        <f>VLOOKUP(J559,ИНФО!$Y$5:$AD$412,5,0)</f>
        <v>#N/A</v>
      </c>
      <c r="AA559" s="26">
        <f t="shared" si="34"/>
        <v>0</v>
      </c>
      <c r="AB559" s="24" t="e">
        <f>VLOOKUP(L559,ИНФО!$C$21:$D$24,2,0)</f>
        <v>#N/A</v>
      </c>
      <c r="AC559" s="19">
        <f t="shared" si="35"/>
        <v>0</v>
      </c>
      <c r="AD559" s="24" t="e">
        <f>VLOOKUP(N559,ИНФО!$C$26:$D$38,2,0)</f>
        <v>#N/A</v>
      </c>
      <c r="AE559" s="24" t="e">
        <f>VLOOKUP(B559,ИНФО!$L$4:$T$172,8,0)</f>
        <v>#N/A</v>
      </c>
      <c r="AF559" s="11" t="s">
        <v>74</v>
      </c>
      <c r="AG559" s="24" t="e">
        <f>VLOOKUP(J559,ИНФО!$Y$5:$AD$413,7,0)</f>
        <v>#N/A</v>
      </c>
    </row>
    <row r="560" spans="1:33" ht="15.75" customHeight="1" x14ac:dyDescent="0.25">
      <c r="A560" s="5">
        <v>228</v>
      </c>
      <c r="B560" s="6"/>
      <c r="C560" s="21"/>
      <c r="D560" s="8" t="s">
        <v>260</v>
      </c>
      <c r="E560" s="9"/>
      <c r="F560" s="17"/>
      <c r="G560" s="17"/>
      <c r="H560" s="17"/>
      <c r="I560" s="8" t="str">
        <f>IF(J560=0," ",VLOOKUP(J560,ИНФО!$Y$4:$AD$412,2,0))</f>
        <v xml:space="preserve"> </v>
      </c>
      <c r="J560" s="9"/>
      <c r="K560" s="17"/>
      <c r="L560" s="27"/>
      <c r="M560" s="28"/>
      <c r="N560" s="22"/>
      <c r="O560" s="23" t="e">
        <f>VLOOKUP(B560,ИНФО!$L$4:$T$172,3,0)</f>
        <v>#N/A</v>
      </c>
      <c r="P560" s="11" t="s">
        <v>72</v>
      </c>
      <c r="Q560" s="24">
        <f t="shared" si="32"/>
        <v>228</v>
      </c>
      <c r="R560" s="24" t="e">
        <f>VLOOKUP(B560,ИНФО!$L$4:$T$140,6,0)</f>
        <v>#N/A</v>
      </c>
      <c r="S560" s="24" t="s">
        <v>260</v>
      </c>
      <c r="T560" s="13" t="s">
        <v>260</v>
      </c>
      <c r="U560" s="24" t="s">
        <v>260</v>
      </c>
      <c r="V560" s="26" t="s">
        <v>260</v>
      </c>
      <c r="W560" s="24" t="s">
        <v>260</v>
      </c>
      <c r="X560" s="24">
        <f t="shared" si="33"/>
        <v>0</v>
      </c>
      <c r="Y560" s="13" t="e">
        <f>VLOOKUP(J560,ИНФО!$Y$5:$AD$412,6,0)</f>
        <v>#N/A</v>
      </c>
      <c r="Z560" s="24" t="e">
        <f>VLOOKUP(J560,ИНФО!$Y$5:$AD$412,5,0)</f>
        <v>#N/A</v>
      </c>
      <c r="AA560" s="26">
        <f t="shared" si="34"/>
        <v>0</v>
      </c>
      <c r="AB560" s="24" t="e">
        <f>VLOOKUP(L560,ИНФО!$C$21:$D$24,2,0)</f>
        <v>#N/A</v>
      </c>
      <c r="AC560" s="19">
        <f t="shared" si="35"/>
        <v>0</v>
      </c>
      <c r="AD560" s="24" t="e">
        <f>VLOOKUP(N560,ИНФО!$C$26:$D$38,2,0)</f>
        <v>#N/A</v>
      </c>
      <c r="AE560" s="24" t="e">
        <f>VLOOKUP(B560,ИНФО!$L$4:$T$172,8,0)</f>
        <v>#N/A</v>
      </c>
      <c r="AF560" s="11" t="s">
        <v>74</v>
      </c>
      <c r="AG560" s="24" t="e">
        <f>VLOOKUP(J560,ИНФО!$Y$5:$AD$413,7,0)</f>
        <v>#N/A</v>
      </c>
    </row>
    <row r="561" spans="1:33" ht="15.75" customHeight="1" x14ac:dyDescent="0.25">
      <c r="A561" s="5">
        <v>229</v>
      </c>
      <c r="B561" s="6"/>
      <c r="C561" s="21"/>
      <c r="D561" s="8" t="s">
        <v>260</v>
      </c>
      <c r="E561" s="9"/>
      <c r="F561" s="17"/>
      <c r="G561" s="17"/>
      <c r="H561" s="17"/>
      <c r="I561" s="8" t="str">
        <f>IF(J561=0," ",VLOOKUP(J561,ИНФО!$Y$4:$AD$412,2,0))</f>
        <v xml:space="preserve"> </v>
      </c>
      <c r="J561" s="9"/>
      <c r="K561" s="17"/>
      <c r="L561" s="27"/>
      <c r="M561" s="28"/>
      <c r="N561" s="22"/>
      <c r="O561" s="23" t="e">
        <f>VLOOKUP(B561,ИНФО!$L$4:$T$172,3,0)</f>
        <v>#N/A</v>
      </c>
      <c r="P561" s="11" t="s">
        <v>72</v>
      </c>
      <c r="Q561" s="24">
        <f t="shared" si="32"/>
        <v>229</v>
      </c>
      <c r="R561" s="24" t="e">
        <f>VLOOKUP(B561,ИНФО!$L$4:$T$140,6,0)</f>
        <v>#N/A</v>
      </c>
      <c r="S561" s="24" t="s">
        <v>260</v>
      </c>
      <c r="T561" s="13" t="s">
        <v>260</v>
      </c>
      <c r="U561" s="24" t="s">
        <v>260</v>
      </c>
      <c r="V561" s="26" t="s">
        <v>260</v>
      </c>
      <c r="W561" s="24" t="s">
        <v>260</v>
      </c>
      <c r="X561" s="24">
        <f t="shared" si="33"/>
        <v>0</v>
      </c>
      <c r="Y561" s="13" t="e">
        <f>VLOOKUP(J561,ИНФО!$Y$5:$AD$412,6,0)</f>
        <v>#N/A</v>
      </c>
      <c r="Z561" s="24" t="e">
        <f>VLOOKUP(J561,ИНФО!$Y$5:$AD$412,5,0)</f>
        <v>#N/A</v>
      </c>
      <c r="AA561" s="26">
        <f t="shared" si="34"/>
        <v>0</v>
      </c>
      <c r="AB561" s="24" t="e">
        <f>VLOOKUP(L561,ИНФО!$C$21:$D$24,2,0)</f>
        <v>#N/A</v>
      </c>
      <c r="AC561" s="19">
        <f t="shared" si="35"/>
        <v>0</v>
      </c>
      <c r="AD561" s="24" t="e">
        <f>VLOOKUP(N561,ИНФО!$C$26:$D$38,2,0)</f>
        <v>#N/A</v>
      </c>
      <c r="AE561" s="24" t="e">
        <f>VLOOKUP(B561,ИНФО!$L$4:$T$172,8,0)</f>
        <v>#N/A</v>
      </c>
      <c r="AF561" s="11" t="s">
        <v>74</v>
      </c>
      <c r="AG561" s="24" t="e">
        <f>VLOOKUP(J561,ИНФО!$Y$5:$AD$413,7,0)</f>
        <v>#N/A</v>
      </c>
    </row>
    <row r="562" spans="1:33" ht="15.75" customHeight="1" x14ac:dyDescent="0.25">
      <c r="A562" s="5">
        <v>230</v>
      </c>
      <c r="B562" s="6"/>
      <c r="C562" s="21"/>
      <c r="D562" s="8" t="s">
        <v>260</v>
      </c>
      <c r="E562" s="9"/>
      <c r="F562" s="17"/>
      <c r="G562" s="17"/>
      <c r="H562" s="17"/>
      <c r="I562" s="8" t="str">
        <f>IF(J562=0," ",VLOOKUP(J562,ИНФО!$Y$4:$AD$412,2,0))</f>
        <v xml:space="preserve"> </v>
      </c>
      <c r="J562" s="9"/>
      <c r="K562" s="17"/>
      <c r="L562" s="27"/>
      <c r="M562" s="28"/>
      <c r="N562" s="22"/>
      <c r="O562" s="23" t="e">
        <f>VLOOKUP(B562,ИНФО!$L$4:$T$172,3,0)</f>
        <v>#N/A</v>
      </c>
      <c r="P562" s="11" t="s">
        <v>72</v>
      </c>
      <c r="Q562" s="24">
        <f t="shared" si="32"/>
        <v>230</v>
      </c>
      <c r="R562" s="24" t="e">
        <f>VLOOKUP(B562,ИНФО!$L$4:$T$140,6,0)</f>
        <v>#N/A</v>
      </c>
      <c r="S562" s="24" t="s">
        <v>260</v>
      </c>
      <c r="T562" s="13" t="s">
        <v>260</v>
      </c>
      <c r="U562" s="24" t="s">
        <v>260</v>
      </c>
      <c r="V562" s="26" t="s">
        <v>260</v>
      </c>
      <c r="W562" s="24" t="s">
        <v>260</v>
      </c>
      <c r="X562" s="24">
        <f t="shared" si="33"/>
        <v>0</v>
      </c>
      <c r="Y562" s="13" t="e">
        <f>VLOOKUP(J562,ИНФО!$Y$5:$AD$412,6,0)</f>
        <v>#N/A</v>
      </c>
      <c r="Z562" s="24" t="e">
        <f>VLOOKUP(J562,ИНФО!$Y$5:$AD$412,5,0)</f>
        <v>#N/A</v>
      </c>
      <c r="AA562" s="26">
        <f t="shared" si="34"/>
        <v>0</v>
      </c>
      <c r="AB562" s="24" t="e">
        <f>VLOOKUP(L562,ИНФО!$C$21:$D$24,2,0)</f>
        <v>#N/A</v>
      </c>
      <c r="AC562" s="19">
        <f t="shared" si="35"/>
        <v>0</v>
      </c>
      <c r="AD562" s="24" t="e">
        <f>VLOOKUP(N562,ИНФО!$C$26:$D$38,2,0)</f>
        <v>#N/A</v>
      </c>
      <c r="AE562" s="24" t="e">
        <f>VLOOKUP(B562,ИНФО!$L$4:$T$172,8,0)</f>
        <v>#N/A</v>
      </c>
      <c r="AF562" s="11" t="s">
        <v>74</v>
      </c>
      <c r="AG562" s="24" t="e">
        <f>VLOOKUP(J562,ИНФО!$Y$5:$AD$413,7,0)</f>
        <v>#N/A</v>
      </c>
    </row>
    <row r="563" spans="1:33" ht="15.75" customHeight="1" x14ac:dyDescent="0.25">
      <c r="A563" s="5">
        <v>231</v>
      </c>
      <c r="B563" s="6"/>
      <c r="C563" s="21"/>
      <c r="D563" s="8" t="s">
        <v>260</v>
      </c>
      <c r="E563" s="9"/>
      <c r="F563" s="17"/>
      <c r="G563" s="17"/>
      <c r="H563" s="17"/>
      <c r="I563" s="8" t="str">
        <f>IF(J563=0," ",VLOOKUP(J563,ИНФО!$Y$4:$AD$412,2,0))</f>
        <v xml:space="preserve"> </v>
      </c>
      <c r="J563" s="9"/>
      <c r="K563" s="17"/>
      <c r="L563" s="27"/>
      <c r="M563" s="28"/>
      <c r="N563" s="22"/>
      <c r="O563" s="23" t="e">
        <f>VLOOKUP(B563,ИНФО!$L$4:$T$172,3,0)</f>
        <v>#N/A</v>
      </c>
      <c r="P563" s="11" t="s">
        <v>72</v>
      </c>
      <c r="Q563" s="24">
        <f t="shared" si="32"/>
        <v>231</v>
      </c>
      <c r="R563" s="24" t="e">
        <f>VLOOKUP(B563,ИНФО!$L$4:$T$140,6,0)</f>
        <v>#N/A</v>
      </c>
      <c r="S563" s="24" t="s">
        <v>260</v>
      </c>
      <c r="T563" s="13" t="s">
        <v>260</v>
      </c>
      <c r="U563" s="24" t="s">
        <v>260</v>
      </c>
      <c r="V563" s="26" t="s">
        <v>260</v>
      </c>
      <c r="W563" s="24" t="s">
        <v>260</v>
      </c>
      <c r="X563" s="24">
        <f t="shared" si="33"/>
        <v>0</v>
      </c>
      <c r="Y563" s="13" t="e">
        <f>VLOOKUP(J563,ИНФО!$Y$5:$AD$412,6,0)</f>
        <v>#N/A</v>
      </c>
      <c r="Z563" s="24" t="e">
        <f>VLOOKUP(J563,ИНФО!$Y$5:$AD$412,5,0)</f>
        <v>#N/A</v>
      </c>
      <c r="AA563" s="26">
        <f t="shared" si="34"/>
        <v>0</v>
      </c>
      <c r="AB563" s="24" t="e">
        <f>VLOOKUP(L563,ИНФО!$C$21:$D$24,2,0)</f>
        <v>#N/A</v>
      </c>
      <c r="AC563" s="19">
        <f t="shared" si="35"/>
        <v>0</v>
      </c>
      <c r="AD563" s="24" t="e">
        <f>VLOOKUP(N563,ИНФО!$C$26:$D$38,2,0)</f>
        <v>#N/A</v>
      </c>
      <c r="AE563" s="24" t="e">
        <f>VLOOKUP(B563,ИНФО!$L$4:$T$172,8,0)</f>
        <v>#N/A</v>
      </c>
      <c r="AF563" s="11" t="s">
        <v>74</v>
      </c>
      <c r="AG563" s="24" t="e">
        <f>VLOOKUP(J563,ИНФО!$Y$5:$AD$413,7,0)</f>
        <v>#N/A</v>
      </c>
    </row>
    <row r="564" spans="1:33" ht="15.75" customHeight="1" x14ac:dyDescent="0.25">
      <c r="A564" s="5">
        <v>232</v>
      </c>
      <c r="B564" s="6"/>
      <c r="C564" s="21"/>
      <c r="D564" s="8" t="s">
        <v>260</v>
      </c>
      <c r="E564" s="9"/>
      <c r="F564" s="17"/>
      <c r="G564" s="17"/>
      <c r="H564" s="17"/>
      <c r="I564" s="8" t="str">
        <f>IF(J564=0," ",VLOOKUP(J564,ИНФО!$Y$4:$AD$412,2,0))</f>
        <v xml:space="preserve"> </v>
      </c>
      <c r="J564" s="9"/>
      <c r="K564" s="17"/>
      <c r="L564" s="27"/>
      <c r="M564" s="28"/>
      <c r="N564" s="22"/>
      <c r="O564" s="23" t="e">
        <f>VLOOKUP(B564,ИНФО!$L$4:$T$172,3,0)</f>
        <v>#N/A</v>
      </c>
      <c r="P564" s="11" t="s">
        <v>72</v>
      </c>
      <c r="Q564" s="24">
        <f t="shared" si="32"/>
        <v>232</v>
      </c>
      <c r="R564" s="24" t="e">
        <f>VLOOKUP(B564,ИНФО!$L$4:$T$140,6,0)</f>
        <v>#N/A</v>
      </c>
      <c r="S564" s="24" t="s">
        <v>260</v>
      </c>
      <c r="T564" s="13" t="s">
        <v>260</v>
      </c>
      <c r="U564" s="24" t="s">
        <v>260</v>
      </c>
      <c r="V564" s="26" t="s">
        <v>260</v>
      </c>
      <c r="W564" s="24" t="s">
        <v>260</v>
      </c>
      <c r="X564" s="24">
        <f t="shared" si="33"/>
        <v>0</v>
      </c>
      <c r="Y564" s="13" t="e">
        <f>VLOOKUP(J564,ИНФО!$Y$5:$AD$412,6,0)</f>
        <v>#N/A</v>
      </c>
      <c r="Z564" s="24" t="e">
        <f>VLOOKUP(J564,ИНФО!$Y$5:$AD$412,5,0)</f>
        <v>#N/A</v>
      </c>
      <c r="AA564" s="26">
        <f t="shared" si="34"/>
        <v>0</v>
      </c>
      <c r="AB564" s="24" t="e">
        <f>VLOOKUP(L564,ИНФО!$C$21:$D$24,2,0)</f>
        <v>#N/A</v>
      </c>
      <c r="AC564" s="19">
        <f t="shared" si="35"/>
        <v>0</v>
      </c>
      <c r="AD564" s="24" t="e">
        <f>VLOOKUP(N564,ИНФО!$C$26:$D$38,2,0)</f>
        <v>#N/A</v>
      </c>
      <c r="AE564" s="24" t="e">
        <f>VLOOKUP(B564,ИНФО!$L$4:$T$172,8,0)</f>
        <v>#N/A</v>
      </c>
      <c r="AF564" s="11" t="s">
        <v>74</v>
      </c>
      <c r="AG564" s="24" t="e">
        <f>VLOOKUP(J564,ИНФО!$Y$5:$AD$413,7,0)</f>
        <v>#N/A</v>
      </c>
    </row>
    <row r="565" spans="1:33" ht="15.75" customHeight="1" x14ac:dyDescent="0.25">
      <c r="A565" s="5">
        <v>233</v>
      </c>
      <c r="B565" s="6"/>
      <c r="C565" s="21"/>
      <c r="D565" s="8" t="s">
        <v>260</v>
      </c>
      <c r="E565" s="9"/>
      <c r="F565" s="17"/>
      <c r="G565" s="17"/>
      <c r="H565" s="17"/>
      <c r="I565" s="8" t="str">
        <f>IF(J565=0," ",VLOOKUP(J565,ИНФО!$Y$4:$AD$412,2,0))</f>
        <v xml:space="preserve"> </v>
      </c>
      <c r="J565" s="9"/>
      <c r="K565" s="17"/>
      <c r="L565" s="27"/>
      <c r="M565" s="28"/>
      <c r="N565" s="22"/>
      <c r="O565" s="23" t="e">
        <f>VLOOKUP(B565,ИНФО!$L$4:$T$172,3,0)</f>
        <v>#N/A</v>
      </c>
      <c r="P565" s="11" t="s">
        <v>72</v>
      </c>
      <c r="Q565" s="24">
        <f t="shared" si="32"/>
        <v>233</v>
      </c>
      <c r="R565" s="24" t="e">
        <f>VLOOKUP(B565,ИНФО!$L$4:$T$140,6,0)</f>
        <v>#N/A</v>
      </c>
      <c r="S565" s="24" t="s">
        <v>260</v>
      </c>
      <c r="T565" s="13" t="s">
        <v>260</v>
      </c>
      <c r="U565" s="24" t="s">
        <v>260</v>
      </c>
      <c r="V565" s="26" t="s">
        <v>260</v>
      </c>
      <c r="W565" s="24" t="s">
        <v>260</v>
      </c>
      <c r="X565" s="24">
        <f t="shared" si="33"/>
        <v>0</v>
      </c>
      <c r="Y565" s="13" t="e">
        <f>VLOOKUP(J565,ИНФО!$Y$5:$AD$412,6,0)</f>
        <v>#N/A</v>
      </c>
      <c r="Z565" s="24" t="e">
        <f>VLOOKUP(J565,ИНФО!$Y$5:$AD$412,5,0)</f>
        <v>#N/A</v>
      </c>
      <c r="AA565" s="26">
        <f t="shared" si="34"/>
        <v>0</v>
      </c>
      <c r="AB565" s="24" t="e">
        <f>VLOOKUP(L565,ИНФО!$C$21:$D$24,2,0)</f>
        <v>#N/A</v>
      </c>
      <c r="AC565" s="19">
        <f t="shared" si="35"/>
        <v>0</v>
      </c>
      <c r="AD565" s="24" t="e">
        <f>VLOOKUP(N565,ИНФО!$C$26:$D$38,2,0)</f>
        <v>#N/A</v>
      </c>
      <c r="AE565" s="24" t="e">
        <f>VLOOKUP(B565,ИНФО!$L$4:$T$172,8,0)</f>
        <v>#N/A</v>
      </c>
      <c r="AF565" s="11" t="s">
        <v>74</v>
      </c>
      <c r="AG565" s="24" t="e">
        <f>VLOOKUP(J565,ИНФО!$Y$5:$AD$413,7,0)</f>
        <v>#N/A</v>
      </c>
    </row>
    <row r="566" spans="1:33" ht="15.75" customHeight="1" x14ac:dyDescent="0.25">
      <c r="A566" s="5">
        <v>234</v>
      </c>
      <c r="B566" s="6"/>
      <c r="C566" s="21"/>
      <c r="D566" s="8" t="s">
        <v>260</v>
      </c>
      <c r="E566" s="9"/>
      <c r="F566" s="17"/>
      <c r="G566" s="17"/>
      <c r="H566" s="17"/>
      <c r="I566" s="8" t="str">
        <f>IF(J566=0," ",VLOOKUP(J566,ИНФО!$Y$4:$AD$412,2,0))</f>
        <v xml:space="preserve"> </v>
      </c>
      <c r="J566" s="9"/>
      <c r="K566" s="17"/>
      <c r="L566" s="27"/>
      <c r="M566" s="28"/>
      <c r="N566" s="22"/>
      <c r="O566" s="23" t="e">
        <f>VLOOKUP(B566,ИНФО!$L$4:$T$172,3,0)</f>
        <v>#N/A</v>
      </c>
      <c r="P566" s="11" t="s">
        <v>72</v>
      </c>
      <c r="Q566" s="24">
        <f t="shared" si="32"/>
        <v>234</v>
      </c>
      <c r="R566" s="24" t="e">
        <f>VLOOKUP(B566,ИНФО!$L$4:$T$140,6,0)</f>
        <v>#N/A</v>
      </c>
      <c r="S566" s="24" t="s">
        <v>260</v>
      </c>
      <c r="T566" s="13" t="s">
        <v>260</v>
      </c>
      <c r="U566" s="24" t="s">
        <v>260</v>
      </c>
      <c r="V566" s="26" t="s">
        <v>260</v>
      </c>
      <c r="W566" s="24" t="s">
        <v>260</v>
      </c>
      <c r="X566" s="24">
        <f t="shared" si="33"/>
        <v>0</v>
      </c>
      <c r="Y566" s="13" t="e">
        <f>VLOOKUP(J566,ИНФО!$Y$5:$AD$412,6,0)</f>
        <v>#N/A</v>
      </c>
      <c r="Z566" s="24" t="e">
        <f>VLOOKUP(J566,ИНФО!$Y$5:$AD$412,5,0)</f>
        <v>#N/A</v>
      </c>
      <c r="AA566" s="26">
        <f t="shared" si="34"/>
        <v>0</v>
      </c>
      <c r="AB566" s="24" t="e">
        <f>VLOOKUP(L566,ИНФО!$C$21:$D$24,2,0)</f>
        <v>#N/A</v>
      </c>
      <c r="AC566" s="19">
        <f t="shared" si="35"/>
        <v>0</v>
      </c>
      <c r="AD566" s="24" t="e">
        <f>VLOOKUP(N566,ИНФО!$C$26:$D$38,2,0)</f>
        <v>#N/A</v>
      </c>
      <c r="AE566" s="24" t="e">
        <f>VLOOKUP(B566,ИНФО!$L$4:$T$172,8,0)</f>
        <v>#N/A</v>
      </c>
      <c r="AF566" s="11" t="s">
        <v>74</v>
      </c>
      <c r="AG566" s="24" t="e">
        <f>VLOOKUP(J566,ИНФО!$Y$5:$AD$413,7,0)</f>
        <v>#N/A</v>
      </c>
    </row>
    <row r="567" spans="1:33" ht="15.75" customHeight="1" x14ac:dyDescent="0.25">
      <c r="A567" s="5">
        <v>235</v>
      </c>
      <c r="B567" s="6"/>
      <c r="C567" s="21"/>
      <c r="D567" s="8" t="s">
        <v>260</v>
      </c>
      <c r="E567" s="9"/>
      <c r="F567" s="17"/>
      <c r="G567" s="17"/>
      <c r="H567" s="17"/>
      <c r="I567" s="8" t="str">
        <f>IF(J567=0," ",VLOOKUP(J567,ИНФО!$Y$4:$AD$412,2,0))</f>
        <v xml:space="preserve"> </v>
      </c>
      <c r="J567" s="9"/>
      <c r="K567" s="17"/>
      <c r="L567" s="27"/>
      <c r="M567" s="28"/>
      <c r="N567" s="22"/>
      <c r="O567" s="23" t="e">
        <f>VLOOKUP(B567,ИНФО!$L$4:$T$172,3,0)</f>
        <v>#N/A</v>
      </c>
      <c r="P567" s="11" t="s">
        <v>72</v>
      </c>
      <c r="Q567" s="24">
        <f t="shared" si="32"/>
        <v>235</v>
      </c>
      <c r="R567" s="24" t="e">
        <f>VLOOKUP(B567,ИНФО!$L$4:$T$140,6,0)</f>
        <v>#N/A</v>
      </c>
      <c r="S567" s="24" t="s">
        <v>260</v>
      </c>
      <c r="T567" s="13" t="s">
        <v>260</v>
      </c>
      <c r="U567" s="24" t="s">
        <v>260</v>
      </c>
      <c r="V567" s="26" t="s">
        <v>260</v>
      </c>
      <c r="W567" s="24" t="s">
        <v>260</v>
      </c>
      <c r="X567" s="24">
        <f t="shared" si="33"/>
        <v>0</v>
      </c>
      <c r="Y567" s="13" t="e">
        <f>VLOOKUP(J567,ИНФО!$Y$5:$AD$412,6,0)</f>
        <v>#N/A</v>
      </c>
      <c r="Z567" s="24" t="e">
        <f>VLOOKUP(J567,ИНФО!$Y$5:$AD$412,5,0)</f>
        <v>#N/A</v>
      </c>
      <c r="AA567" s="26">
        <f t="shared" si="34"/>
        <v>0</v>
      </c>
      <c r="AB567" s="24" t="e">
        <f>VLOOKUP(L567,ИНФО!$C$21:$D$24,2,0)</f>
        <v>#N/A</v>
      </c>
      <c r="AC567" s="19">
        <f t="shared" si="35"/>
        <v>0</v>
      </c>
      <c r="AD567" s="24" t="e">
        <f>VLOOKUP(N567,ИНФО!$C$26:$D$38,2,0)</f>
        <v>#N/A</v>
      </c>
      <c r="AE567" s="24" t="e">
        <f>VLOOKUP(B567,ИНФО!$L$4:$T$172,8,0)</f>
        <v>#N/A</v>
      </c>
      <c r="AF567" s="11" t="s">
        <v>74</v>
      </c>
      <c r="AG567" s="24" t="e">
        <f>VLOOKUP(J567,ИНФО!$Y$5:$AD$413,7,0)</f>
        <v>#N/A</v>
      </c>
    </row>
    <row r="568" spans="1:33" ht="15.75" customHeight="1" x14ac:dyDescent="0.25">
      <c r="A568" s="5">
        <v>236</v>
      </c>
      <c r="B568" s="6"/>
      <c r="C568" s="21"/>
      <c r="D568" s="8" t="s">
        <v>260</v>
      </c>
      <c r="E568" s="9"/>
      <c r="F568" s="17"/>
      <c r="G568" s="17"/>
      <c r="H568" s="17"/>
      <c r="I568" s="8" t="str">
        <f>IF(J568=0," ",VLOOKUP(J568,ИНФО!$Y$4:$AD$412,2,0))</f>
        <v xml:space="preserve"> </v>
      </c>
      <c r="J568" s="9"/>
      <c r="K568" s="17"/>
      <c r="L568" s="27"/>
      <c r="M568" s="28"/>
      <c r="N568" s="22"/>
      <c r="O568" s="23" t="e">
        <f>VLOOKUP(B568,ИНФО!$L$4:$T$172,3,0)</f>
        <v>#N/A</v>
      </c>
      <c r="P568" s="11" t="s">
        <v>72</v>
      </c>
      <c r="Q568" s="24">
        <f t="shared" si="32"/>
        <v>236</v>
      </c>
      <c r="R568" s="24" t="e">
        <f>VLOOKUP(B568,ИНФО!$L$4:$T$140,6,0)</f>
        <v>#N/A</v>
      </c>
      <c r="S568" s="24" t="s">
        <v>260</v>
      </c>
      <c r="T568" s="13" t="s">
        <v>260</v>
      </c>
      <c r="U568" s="24" t="s">
        <v>260</v>
      </c>
      <c r="V568" s="26" t="s">
        <v>260</v>
      </c>
      <c r="W568" s="24" t="s">
        <v>260</v>
      </c>
      <c r="X568" s="24">
        <f t="shared" si="33"/>
        <v>0</v>
      </c>
      <c r="Y568" s="13" t="e">
        <f>VLOOKUP(J568,ИНФО!$Y$5:$AD$412,6,0)</f>
        <v>#N/A</v>
      </c>
      <c r="Z568" s="24" t="e">
        <f>VLOOKUP(J568,ИНФО!$Y$5:$AD$412,5,0)</f>
        <v>#N/A</v>
      </c>
      <c r="AA568" s="26">
        <f t="shared" si="34"/>
        <v>0</v>
      </c>
      <c r="AB568" s="24" t="e">
        <f>VLOOKUP(L568,ИНФО!$C$21:$D$24,2,0)</f>
        <v>#N/A</v>
      </c>
      <c r="AC568" s="19">
        <f t="shared" si="35"/>
        <v>0</v>
      </c>
      <c r="AD568" s="24" t="e">
        <f>VLOOKUP(N568,ИНФО!$C$26:$D$38,2,0)</f>
        <v>#N/A</v>
      </c>
      <c r="AE568" s="24" t="e">
        <f>VLOOKUP(B568,ИНФО!$L$4:$T$172,8,0)</f>
        <v>#N/A</v>
      </c>
      <c r="AF568" s="11" t="s">
        <v>74</v>
      </c>
      <c r="AG568" s="24" t="e">
        <f>VLOOKUP(J568,ИНФО!$Y$5:$AD$413,7,0)</f>
        <v>#N/A</v>
      </c>
    </row>
    <row r="569" spans="1:33" ht="15.75" customHeight="1" x14ac:dyDescent="0.25">
      <c r="A569" s="5">
        <v>237</v>
      </c>
      <c r="B569" s="6"/>
      <c r="C569" s="21"/>
      <c r="D569" s="8" t="s">
        <v>260</v>
      </c>
      <c r="E569" s="9"/>
      <c r="F569" s="17"/>
      <c r="G569" s="17"/>
      <c r="H569" s="17"/>
      <c r="I569" s="8" t="str">
        <f>IF(J569=0," ",VLOOKUP(J569,ИНФО!$Y$4:$AD$412,2,0))</f>
        <v xml:space="preserve"> </v>
      </c>
      <c r="J569" s="9"/>
      <c r="K569" s="17"/>
      <c r="L569" s="27"/>
      <c r="M569" s="28"/>
      <c r="N569" s="22"/>
      <c r="O569" s="23" t="e">
        <f>VLOOKUP(B569,ИНФО!$L$4:$T$172,3,0)</f>
        <v>#N/A</v>
      </c>
      <c r="P569" s="11" t="s">
        <v>72</v>
      </c>
      <c r="Q569" s="24">
        <f t="shared" si="32"/>
        <v>237</v>
      </c>
      <c r="R569" s="24" t="e">
        <f>VLOOKUP(B569,ИНФО!$L$4:$T$140,6,0)</f>
        <v>#N/A</v>
      </c>
      <c r="S569" s="24" t="s">
        <v>260</v>
      </c>
      <c r="T569" s="13" t="s">
        <v>260</v>
      </c>
      <c r="U569" s="24" t="s">
        <v>260</v>
      </c>
      <c r="V569" s="26" t="s">
        <v>260</v>
      </c>
      <c r="W569" s="24" t="s">
        <v>260</v>
      </c>
      <c r="X569" s="24">
        <f t="shared" si="33"/>
        <v>0</v>
      </c>
      <c r="Y569" s="13" t="e">
        <f>VLOOKUP(J569,ИНФО!$Y$5:$AD$412,6,0)</f>
        <v>#N/A</v>
      </c>
      <c r="Z569" s="24" t="e">
        <f>VLOOKUP(J569,ИНФО!$Y$5:$AD$412,5,0)</f>
        <v>#N/A</v>
      </c>
      <c r="AA569" s="26">
        <f t="shared" si="34"/>
        <v>0</v>
      </c>
      <c r="AB569" s="24" t="e">
        <f>VLOOKUP(L569,ИНФО!$C$21:$D$24,2,0)</f>
        <v>#N/A</v>
      </c>
      <c r="AC569" s="19">
        <f t="shared" si="35"/>
        <v>0</v>
      </c>
      <c r="AD569" s="24" t="e">
        <f>VLOOKUP(N569,ИНФО!$C$26:$D$38,2,0)</f>
        <v>#N/A</v>
      </c>
      <c r="AE569" s="24" t="e">
        <f>VLOOKUP(B569,ИНФО!$L$4:$T$172,8,0)</f>
        <v>#N/A</v>
      </c>
      <c r="AF569" s="11" t="s">
        <v>74</v>
      </c>
      <c r="AG569" s="24" t="e">
        <f>VLOOKUP(J569,ИНФО!$Y$5:$AD$413,7,0)</f>
        <v>#N/A</v>
      </c>
    </row>
    <row r="570" spans="1:33" ht="15.75" customHeight="1" x14ac:dyDescent="0.25">
      <c r="A570" s="5">
        <v>238</v>
      </c>
      <c r="B570" s="6"/>
      <c r="C570" s="21"/>
      <c r="D570" s="8" t="s">
        <v>260</v>
      </c>
      <c r="E570" s="9"/>
      <c r="F570" s="17"/>
      <c r="G570" s="17"/>
      <c r="H570" s="17"/>
      <c r="I570" s="8" t="str">
        <f>IF(J570=0," ",VLOOKUP(J570,ИНФО!$Y$4:$AD$412,2,0))</f>
        <v xml:space="preserve"> </v>
      </c>
      <c r="J570" s="9"/>
      <c r="K570" s="17"/>
      <c r="L570" s="27"/>
      <c r="M570" s="28"/>
      <c r="N570" s="22"/>
      <c r="O570" s="23" t="e">
        <f>VLOOKUP(B570,ИНФО!$L$4:$T$172,3,0)</f>
        <v>#N/A</v>
      </c>
      <c r="P570" s="11" t="s">
        <v>72</v>
      </c>
      <c r="Q570" s="24">
        <f t="shared" si="32"/>
        <v>238</v>
      </c>
      <c r="R570" s="24" t="e">
        <f>VLOOKUP(B570,ИНФО!$L$4:$T$140,6,0)</f>
        <v>#N/A</v>
      </c>
      <c r="S570" s="24" t="s">
        <v>260</v>
      </c>
      <c r="T570" s="13" t="s">
        <v>260</v>
      </c>
      <c r="U570" s="24" t="s">
        <v>260</v>
      </c>
      <c r="V570" s="26" t="s">
        <v>260</v>
      </c>
      <c r="W570" s="24" t="s">
        <v>260</v>
      </c>
      <c r="X570" s="24">
        <f t="shared" si="33"/>
        <v>0</v>
      </c>
      <c r="Y570" s="13" t="e">
        <f>VLOOKUP(J570,ИНФО!$Y$5:$AD$412,6,0)</f>
        <v>#N/A</v>
      </c>
      <c r="Z570" s="24" t="e">
        <f>VLOOKUP(J570,ИНФО!$Y$5:$AD$412,5,0)</f>
        <v>#N/A</v>
      </c>
      <c r="AA570" s="26">
        <f t="shared" si="34"/>
        <v>0</v>
      </c>
      <c r="AB570" s="24" t="e">
        <f>VLOOKUP(L570,ИНФО!$C$21:$D$24,2,0)</f>
        <v>#N/A</v>
      </c>
      <c r="AC570" s="19">
        <f t="shared" si="35"/>
        <v>0</v>
      </c>
      <c r="AD570" s="24" t="e">
        <f>VLOOKUP(N570,ИНФО!$C$26:$D$38,2,0)</f>
        <v>#N/A</v>
      </c>
      <c r="AE570" s="24" t="e">
        <f>VLOOKUP(B570,ИНФО!$L$4:$T$172,8,0)</f>
        <v>#N/A</v>
      </c>
      <c r="AF570" s="11" t="s">
        <v>74</v>
      </c>
      <c r="AG570" s="24" t="e">
        <f>VLOOKUP(J570,ИНФО!$Y$5:$AD$413,7,0)</f>
        <v>#N/A</v>
      </c>
    </row>
    <row r="571" spans="1:33" ht="15.75" customHeight="1" x14ac:dyDescent="0.25">
      <c r="A571" s="5">
        <v>239</v>
      </c>
      <c r="B571" s="6"/>
      <c r="C571" s="21"/>
      <c r="D571" s="8" t="s">
        <v>260</v>
      </c>
      <c r="E571" s="9"/>
      <c r="F571" s="17"/>
      <c r="G571" s="17"/>
      <c r="H571" s="17"/>
      <c r="I571" s="8" t="str">
        <f>IF(J571=0," ",VLOOKUP(J571,ИНФО!$Y$4:$AD$412,2,0))</f>
        <v xml:space="preserve"> </v>
      </c>
      <c r="J571" s="9"/>
      <c r="K571" s="17"/>
      <c r="L571" s="27"/>
      <c r="M571" s="28"/>
      <c r="N571" s="22"/>
      <c r="O571" s="23" t="e">
        <f>VLOOKUP(B571,ИНФО!$L$4:$T$172,3,0)</f>
        <v>#N/A</v>
      </c>
      <c r="P571" s="11" t="s">
        <v>72</v>
      </c>
      <c r="Q571" s="24">
        <f t="shared" si="32"/>
        <v>239</v>
      </c>
      <c r="R571" s="24" t="e">
        <f>VLOOKUP(B571,ИНФО!$L$4:$T$140,6,0)</f>
        <v>#N/A</v>
      </c>
      <c r="S571" s="24" t="s">
        <v>260</v>
      </c>
      <c r="T571" s="13" t="s">
        <v>260</v>
      </c>
      <c r="U571" s="24" t="s">
        <v>260</v>
      </c>
      <c r="V571" s="26" t="s">
        <v>260</v>
      </c>
      <c r="W571" s="24" t="s">
        <v>260</v>
      </c>
      <c r="X571" s="24">
        <f t="shared" si="33"/>
        <v>0</v>
      </c>
      <c r="Y571" s="13" t="e">
        <f>VLOOKUP(J571,ИНФО!$Y$5:$AD$412,6,0)</f>
        <v>#N/A</v>
      </c>
      <c r="Z571" s="24" t="e">
        <f>VLOOKUP(J571,ИНФО!$Y$5:$AD$412,5,0)</f>
        <v>#N/A</v>
      </c>
      <c r="AA571" s="26">
        <f t="shared" si="34"/>
        <v>0</v>
      </c>
      <c r="AB571" s="24" t="e">
        <f>VLOOKUP(L571,ИНФО!$C$21:$D$24,2,0)</f>
        <v>#N/A</v>
      </c>
      <c r="AC571" s="19">
        <f t="shared" si="35"/>
        <v>0</v>
      </c>
      <c r="AD571" s="24" t="e">
        <f>VLOOKUP(N571,ИНФО!$C$26:$D$38,2,0)</f>
        <v>#N/A</v>
      </c>
      <c r="AE571" s="24" t="e">
        <f>VLOOKUP(B571,ИНФО!$L$4:$T$172,8,0)</f>
        <v>#N/A</v>
      </c>
      <c r="AF571" s="11" t="s">
        <v>74</v>
      </c>
      <c r="AG571" s="24" t="e">
        <f>VLOOKUP(J571,ИНФО!$Y$5:$AD$413,7,0)</f>
        <v>#N/A</v>
      </c>
    </row>
    <row r="572" spans="1:33" ht="15.75" customHeight="1" x14ac:dyDescent="0.25">
      <c r="A572" s="5">
        <v>240</v>
      </c>
      <c r="B572" s="6"/>
      <c r="C572" s="21"/>
      <c r="D572" s="8" t="s">
        <v>260</v>
      </c>
      <c r="E572" s="9"/>
      <c r="F572" s="17"/>
      <c r="G572" s="17"/>
      <c r="H572" s="17"/>
      <c r="I572" s="8" t="str">
        <f>IF(J572=0," ",VLOOKUP(J572,ИНФО!$Y$4:$AD$412,2,0))</f>
        <v xml:space="preserve"> </v>
      </c>
      <c r="J572" s="9"/>
      <c r="K572" s="17"/>
      <c r="L572" s="27"/>
      <c r="M572" s="28"/>
      <c r="N572" s="22"/>
      <c r="O572" s="23" t="e">
        <f>VLOOKUP(B572,ИНФО!$L$4:$T$172,3,0)</f>
        <v>#N/A</v>
      </c>
      <c r="P572" s="11" t="s">
        <v>72</v>
      </c>
      <c r="Q572" s="24">
        <f t="shared" si="32"/>
        <v>240</v>
      </c>
      <c r="R572" s="24" t="e">
        <f>VLOOKUP(B572,ИНФО!$L$4:$T$140,6,0)</f>
        <v>#N/A</v>
      </c>
      <c r="S572" s="24" t="s">
        <v>260</v>
      </c>
      <c r="T572" s="13" t="s">
        <v>260</v>
      </c>
      <c r="U572" s="24" t="s">
        <v>260</v>
      </c>
      <c r="V572" s="26" t="s">
        <v>260</v>
      </c>
      <c r="W572" s="24" t="s">
        <v>260</v>
      </c>
      <c r="X572" s="24">
        <f t="shared" si="33"/>
        <v>0</v>
      </c>
      <c r="Y572" s="13" t="e">
        <f>VLOOKUP(J572,ИНФО!$Y$5:$AD$412,6,0)</f>
        <v>#N/A</v>
      </c>
      <c r="Z572" s="24" t="e">
        <f>VLOOKUP(J572,ИНФО!$Y$5:$AD$412,5,0)</f>
        <v>#N/A</v>
      </c>
      <c r="AA572" s="26">
        <f t="shared" si="34"/>
        <v>0</v>
      </c>
      <c r="AB572" s="24" t="e">
        <f>VLOOKUP(L572,ИНФО!$C$21:$D$24,2,0)</f>
        <v>#N/A</v>
      </c>
      <c r="AC572" s="19">
        <f t="shared" si="35"/>
        <v>0</v>
      </c>
      <c r="AD572" s="24" t="e">
        <f>VLOOKUP(N572,ИНФО!$C$26:$D$38,2,0)</f>
        <v>#N/A</v>
      </c>
      <c r="AE572" s="24" t="e">
        <f>VLOOKUP(B572,ИНФО!$L$4:$T$172,8,0)</f>
        <v>#N/A</v>
      </c>
      <c r="AF572" s="11" t="s">
        <v>74</v>
      </c>
      <c r="AG572" s="24" t="e">
        <f>VLOOKUP(J572,ИНФО!$Y$5:$AD$413,7,0)</f>
        <v>#N/A</v>
      </c>
    </row>
    <row r="573" spans="1:33" ht="15.75" customHeight="1" x14ac:dyDescent="0.25">
      <c r="A573" s="5">
        <v>241</v>
      </c>
      <c r="B573" s="6"/>
      <c r="C573" s="21"/>
      <c r="D573" s="8" t="s">
        <v>260</v>
      </c>
      <c r="E573" s="9"/>
      <c r="F573" s="17"/>
      <c r="G573" s="17"/>
      <c r="H573" s="17"/>
      <c r="I573" s="8" t="str">
        <f>IF(J573=0," ",VLOOKUP(J573,ИНФО!$Y$4:$AD$412,2,0))</f>
        <v xml:space="preserve"> </v>
      </c>
      <c r="J573" s="9"/>
      <c r="K573" s="17"/>
      <c r="L573" s="27"/>
      <c r="M573" s="28"/>
      <c r="N573" s="22"/>
      <c r="O573" s="23" t="e">
        <f>VLOOKUP(B573,ИНФО!$L$4:$T$172,3,0)</f>
        <v>#N/A</v>
      </c>
      <c r="P573" s="11" t="s">
        <v>72</v>
      </c>
      <c r="Q573" s="24">
        <f t="shared" si="32"/>
        <v>241</v>
      </c>
      <c r="R573" s="24" t="e">
        <f>VLOOKUP(B573,ИНФО!$L$4:$T$140,6,0)</f>
        <v>#N/A</v>
      </c>
      <c r="S573" s="24" t="s">
        <v>260</v>
      </c>
      <c r="T573" s="13" t="s">
        <v>260</v>
      </c>
      <c r="U573" s="24" t="s">
        <v>260</v>
      </c>
      <c r="V573" s="26" t="s">
        <v>260</v>
      </c>
      <c r="W573" s="24" t="s">
        <v>260</v>
      </c>
      <c r="X573" s="24">
        <f t="shared" si="33"/>
        <v>0</v>
      </c>
      <c r="Y573" s="13" t="e">
        <f>VLOOKUP(J573,ИНФО!$Y$5:$AD$412,6,0)</f>
        <v>#N/A</v>
      </c>
      <c r="Z573" s="24" t="e">
        <f>VLOOKUP(J573,ИНФО!$Y$5:$AD$412,5,0)</f>
        <v>#N/A</v>
      </c>
      <c r="AA573" s="26">
        <f t="shared" si="34"/>
        <v>0</v>
      </c>
      <c r="AB573" s="24" t="e">
        <f>VLOOKUP(L573,ИНФО!$C$21:$D$24,2,0)</f>
        <v>#N/A</v>
      </c>
      <c r="AC573" s="19">
        <f t="shared" si="35"/>
        <v>0</v>
      </c>
      <c r="AD573" s="24" t="e">
        <f>VLOOKUP(N573,ИНФО!$C$26:$D$38,2,0)</f>
        <v>#N/A</v>
      </c>
      <c r="AE573" s="24" t="e">
        <f>VLOOKUP(B573,ИНФО!$L$4:$T$172,8,0)</f>
        <v>#N/A</v>
      </c>
      <c r="AF573" s="11" t="s">
        <v>74</v>
      </c>
      <c r="AG573" s="24" t="e">
        <f>VLOOKUP(J573,ИНФО!$Y$5:$AD$413,7,0)</f>
        <v>#N/A</v>
      </c>
    </row>
    <row r="574" spans="1:33" ht="15.75" customHeight="1" x14ac:dyDescent="0.25">
      <c r="A574" s="5">
        <v>242</v>
      </c>
      <c r="B574" s="6"/>
      <c r="C574" s="21"/>
      <c r="D574" s="8" t="s">
        <v>260</v>
      </c>
      <c r="E574" s="9"/>
      <c r="F574" s="17"/>
      <c r="G574" s="17"/>
      <c r="H574" s="17"/>
      <c r="I574" s="8" t="str">
        <f>IF(J574=0," ",VLOOKUP(J574,ИНФО!$Y$4:$AD$412,2,0))</f>
        <v xml:space="preserve"> </v>
      </c>
      <c r="J574" s="9"/>
      <c r="K574" s="17"/>
      <c r="L574" s="27"/>
      <c r="M574" s="28"/>
      <c r="N574" s="22"/>
      <c r="O574" s="23" t="e">
        <f>VLOOKUP(B574,ИНФО!$L$4:$T$172,3,0)</f>
        <v>#N/A</v>
      </c>
      <c r="P574" s="11" t="s">
        <v>72</v>
      </c>
      <c r="Q574" s="24">
        <f t="shared" si="32"/>
        <v>242</v>
      </c>
      <c r="R574" s="24" t="e">
        <f>VLOOKUP(B574,ИНФО!$L$4:$T$140,6,0)</f>
        <v>#N/A</v>
      </c>
      <c r="S574" s="24" t="s">
        <v>260</v>
      </c>
      <c r="T574" s="13" t="s">
        <v>260</v>
      </c>
      <c r="U574" s="24" t="s">
        <v>260</v>
      </c>
      <c r="V574" s="26" t="s">
        <v>260</v>
      </c>
      <c r="W574" s="24" t="s">
        <v>260</v>
      </c>
      <c r="X574" s="24">
        <f t="shared" si="33"/>
        <v>0</v>
      </c>
      <c r="Y574" s="13" t="e">
        <f>VLOOKUP(J574,ИНФО!$Y$5:$AD$412,6,0)</f>
        <v>#N/A</v>
      </c>
      <c r="Z574" s="24" t="e">
        <f>VLOOKUP(J574,ИНФО!$Y$5:$AD$412,5,0)</f>
        <v>#N/A</v>
      </c>
      <c r="AA574" s="26">
        <f t="shared" si="34"/>
        <v>0</v>
      </c>
      <c r="AB574" s="24" t="e">
        <f>VLOOKUP(L574,ИНФО!$C$21:$D$24,2,0)</f>
        <v>#N/A</v>
      </c>
      <c r="AC574" s="19">
        <f t="shared" si="35"/>
        <v>0</v>
      </c>
      <c r="AD574" s="24" t="e">
        <f>VLOOKUP(N574,ИНФО!$C$26:$D$38,2,0)</f>
        <v>#N/A</v>
      </c>
      <c r="AE574" s="24" t="e">
        <f>VLOOKUP(B574,ИНФО!$L$4:$T$172,8,0)</f>
        <v>#N/A</v>
      </c>
      <c r="AF574" s="11" t="s">
        <v>74</v>
      </c>
      <c r="AG574" s="24" t="e">
        <f>VLOOKUP(J574,ИНФО!$Y$5:$AD$413,7,0)</f>
        <v>#N/A</v>
      </c>
    </row>
    <row r="575" spans="1:33" ht="15.75" customHeight="1" x14ac:dyDescent="0.25">
      <c r="A575" s="5">
        <v>243</v>
      </c>
      <c r="B575" s="6"/>
      <c r="C575" s="21"/>
      <c r="D575" s="8" t="s">
        <v>260</v>
      </c>
      <c r="E575" s="9"/>
      <c r="F575" s="17"/>
      <c r="G575" s="17"/>
      <c r="H575" s="17"/>
      <c r="I575" s="8" t="str">
        <f>IF(J575=0," ",VLOOKUP(J575,ИНФО!$Y$4:$AD$412,2,0))</f>
        <v xml:space="preserve"> </v>
      </c>
      <c r="J575" s="9"/>
      <c r="K575" s="17"/>
      <c r="L575" s="27"/>
      <c r="M575" s="28"/>
      <c r="N575" s="22"/>
      <c r="O575" s="23" t="e">
        <f>VLOOKUP(B575,ИНФО!$L$4:$T$172,3,0)</f>
        <v>#N/A</v>
      </c>
      <c r="P575" s="11" t="s">
        <v>72</v>
      </c>
      <c r="Q575" s="24">
        <f t="shared" si="32"/>
        <v>243</v>
      </c>
      <c r="R575" s="24" t="e">
        <f>VLOOKUP(B575,ИНФО!$L$4:$T$140,6,0)</f>
        <v>#N/A</v>
      </c>
      <c r="S575" s="24" t="s">
        <v>260</v>
      </c>
      <c r="T575" s="13" t="s">
        <v>260</v>
      </c>
      <c r="U575" s="24" t="s">
        <v>260</v>
      </c>
      <c r="V575" s="26" t="s">
        <v>260</v>
      </c>
      <c r="W575" s="24" t="s">
        <v>260</v>
      </c>
      <c r="X575" s="24">
        <f t="shared" si="33"/>
        <v>0</v>
      </c>
      <c r="Y575" s="13" t="e">
        <f>VLOOKUP(J575,ИНФО!$Y$5:$AD$412,6,0)</f>
        <v>#N/A</v>
      </c>
      <c r="Z575" s="24" t="e">
        <f>VLOOKUP(J575,ИНФО!$Y$5:$AD$412,5,0)</f>
        <v>#N/A</v>
      </c>
      <c r="AA575" s="26">
        <f t="shared" si="34"/>
        <v>0</v>
      </c>
      <c r="AB575" s="24" t="e">
        <f>VLOOKUP(L575,ИНФО!$C$21:$D$24,2,0)</f>
        <v>#N/A</v>
      </c>
      <c r="AC575" s="19">
        <f t="shared" si="35"/>
        <v>0</v>
      </c>
      <c r="AD575" s="24" t="e">
        <f>VLOOKUP(N575,ИНФО!$C$26:$D$38,2,0)</f>
        <v>#N/A</v>
      </c>
      <c r="AE575" s="24" t="e">
        <f>VLOOKUP(B575,ИНФО!$L$4:$T$172,8,0)</f>
        <v>#N/A</v>
      </c>
      <c r="AF575" s="11" t="s">
        <v>74</v>
      </c>
      <c r="AG575" s="24" t="e">
        <f>VLOOKUP(J575,ИНФО!$Y$5:$AD$413,7,0)</f>
        <v>#N/A</v>
      </c>
    </row>
    <row r="576" spans="1:33" ht="15.75" customHeight="1" x14ac:dyDescent="0.25">
      <c r="A576" s="5">
        <v>244</v>
      </c>
      <c r="B576" s="6"/>
      <c r="C576" s="21"/>
      <c r="D576" s="8" t="s">
        <v>260</v>
      </c>
      <c r="E576" s="9"/>
      <c r="F576" s="17"/>
      <c r="G576" s="17"/>
      <c r="H576" s="17"/>
      <c r="I576" s="8" t="str">
        <f>IF(J576=0," ",VLOOKUP(J576,ИНФО!$Y$4:$AD$412,2,0))</f>
        <v xml:space="preserve"> </v>
      </c>
      <c r="J576" s="9"/>
      <c r="K576" s="17"/>
      <c r="L576" s="27"/>
      <c r="M576" s="28"/>
      <c r="N576" s="22"/>
      <c r="O576" s="23" t="e">
        <f>VLOOKUP(B576,ИНФО!$L$4:$T$172,3,0)</f>
        <v>#N/A</v>
      </c>
      <c r="P576" s="11" t="s">
        <v>72</v>
      </c>
      <c r="Q576" s="24">
        <f t="shared" si="32"/>
        <v>244</v>
      </c>
      <c r="R576" s="24" t="e">
        <f>VLOOKUP(B576,ИНФО!$L$4:$T$140,6,0)</f>
        <v>#N/A</v>
      </c>
      <c r="S576" s="24" t="s">
        <v>260</v>
      </c>
      <c r="T576" s="13" t="s">
        <v>260</v>
      </c>
      <c r="U576" s="24" t="s">
        <v>260</v>
      </c>
      <c r="V576" s="26" t="s">
        <v>260</v>
      </c>
      <c r="W576" s="24" t="s">
        <v>260</v>
      </c>
      <c r="X576" s="24">
        <f t="shared" si="33"/>
        <v>0</v>
      </c>
      <c r="Y576" s="13" t="e">
        <f>VLOOKUP(J576,ИНФО!$Y$5:$AD$412,6,0)</f>
        <v>#N/A</v>
      </c>
      <c r="Z576" s="24" t="e">
        <f>VLOOKUP(J576,ИНФО!$Y$5:$AD$412,5,0)</f>
        <v>#N/A</v>
      </c>
      <c r="AA576" s="26">
        <f t="shared" si="34"/>
        <v>0</v>
      </c>
      <c r="AB576" s="24" t="e">
        <f>VLOOKUP(L576,ИНФО!$C$21:$D$24,2,0)</f>
        <v>#N/A</v>
      </c>
      <c r="AC576" s="19">
        <f t="shared" si="35"/>
        <v>0</v>
      </c>
      <c r="AD576" s="24" t="e">
        <f>VLOOKUP(N576,ИНФО!$C$26:$D$38,2,0)</f>
        <v>#N/A</v>
      </c>
      <c r="AE576" s="24" t="e">
        <f>VLOOKUP(B576,ИНФО!$L$4:$T$172,8,0)</f>
        <v>#N/A</v>
      </c>
      <c r="AF576" s="11" t="s">
        <v>74</v>
      </c>
      <c r="AG576" s="24" t="e">
        <f>VLOOKUP(J576,ИНФО!$Y$5:$AD$413,7,0)</f>
        <v>#N/A</v>
      </c>
    </row>
    <row r="577" spans="1:33" ht="15.75" customHeight="1" x14ac:dyDescent="0.25">
      <c r="A577" s="5">
        <v>245</v>
      </c>
      <c r="B577" s="6"/>
      <c r="C577" s="21"/>
      <c r="D577" s="8" t="s">
        <v>260</v>
      </c>
      <c r="E577" s="9"/>
      <c r="F577" s="17"/>
      <c r="G577" s="17"/>
      <c r="H577" s="17"/>
      <c r="I577" s="8" t="str">
        <f>IF(J577=0," ",VLOOKUP(J577,ИНФО!$Y$4:$AD$412,2,0))</f>
        <v xml:space="preserve"> </v>
      </c>
      <c r="J577" s="9"/>
      <c r="K577" s="17"/>
      <c r="L577" s="27"/>
      <c r="M577" s="28"/>
      <c r="N577" s="22"/>
      <c r="O577" s="23" t="e">
        <f>VLOOKUP(B577,ИНФО!$L$4:$T$172,3,0)</f>
        <v>#N/A</v>
      </c>
      <c r="P577" s="11" t="s">
        <v>72</v>
      </c>
      <c r="Q577" s="24">
        <f t="shared" si="32"/>
        <v>245</v>
      </c>
      <c r="R577" s="24" t="e">
        <f>VLOOKUP(B577,ИНФО!$L$4:$T$140,6,0)</f>
        <v>#N/A</v>
      </c>
      <c r="S577" s="24" t="s">
        <v>260</v>
      </c>
      <c r="T577" s="13" t="s">
        <v>260</v>
      </c>
      <c r="U577" s="24" t="s">
        <v>260</v>
      </c>
      <c r="V577" s="26" t="s">
        <v>260</v>
      </c>
      <c r="W577" s="24" t="s">
        <v>260</v>
      </c>
      <c r="X577" s="24">
        <f t="shared" si="33"/>
        <v>0</v>
      </c>
      <c r="Y577" s="13" t="e">
        <f>VLOOKUP(J577,ИНФО!$Y$5:$AD$412,6,0)</f>
        <v>#N/A</v>
      </c>
      <c r="Z577" s="24" t="e">
        <f>VLOOKUP(J577,ИНФО!$Y$5:$AD$412,5,0)</f>
        <v>#N/A</v>
      </c>
      <c r="AA577" s="26">
        <f t="shared" si="34"/>
        <v>0</v>
      </c>
      <c r="AB577" s="24" t="e">
        <f>VLOOKUP(L577,ИНФО!$C$21:$D$24,2,0)</f>
        <v>#N/A</v>
      </c>
      <c r="AC577" s="19">
        <f t="shared" si="35"/>
        <v>0</v>
      </c>
      <c r="AD577" s="24" t="e">
        <f>VLOOKUP(N577,ИНФО!$C$26:$D$38,2,0)</f>
        <v>#N/A</v>
      </c>
      <c r="AE577" s="24" t="e">
        <f>VLOOKUP(B577,ИНФО!$L$4:$T$172,8,0)</f>
        <v>#N/A</v>
      </c>
      <c r="AF577" s="11" t="s">
        <v>74</v>
      </c>
      <c r="AG577" s="24" t="e">
        <f>VLOOKUP(J577,ИНФО!$Y$5:$AD$413,7,0)</f>
        <v>#N/A</v>
      </c>
    </row>
    <row r="578" spans="1:33" ht="15.75" customHeight="1" x14ac:dyDescent="0.25">
      <c r="A578" s="5">
        <v>246</v>
      </c>
      <c r="B578" s="6"/>
      <c r="C578" s="21"/>
      <c r="D578" s="8" t="s">
        <v>260</v>
      </c>
      <c r="E578" s="9"/>
      <c r="F578" s="17"/>
      <c r="G578" s="17"/>
      <c r="H578" s="17"/>
      <c r="I578" s="8" t="str">
        <f>IF(J578=0," ",VLOOKUP(J578,ИНФО!$Y$4:$AD$412,2,0))</f>
        <v xml:space="preserve"> </v>
      </c>
      <c r="J578" s="9"/>
      <c r="K578" s="17"/>
      <c r="L578" s="27"/>
      <c r="M578" s="28"/>
      <c r="N578" s="22"/>
      <c r="O578" s="23" t="e">
        <f>VLOOKUP(B578,ИНФО!$L$4:$T$172,3,0)</f>
        <v>#N/A</v>
      </c>
      <c r="P578" s="11" t="s">
        <v>72</v>
      </c>
      <c r="Q578" s="24">
        <f t="shared" si="32"/>
        <v>246</v>
      </c>
      <c r="R578" s="24" t="e">
        <f>VLOOKUP(B578,ИНФО!$L$4:$T$140,6,0)</f>
        <v>#N/A</v>
      </c>
      <c r="S578" s="24" t="s">
        <v>260</v>
      </c>
      <c r="T578" s="13" t="s">
        <v>260</v>
      </c>
      <c r="U578" s="24" t="s">
        <v>260</v>
      </c>
      <c r="V578" s="26" t="s">
        <v>260</v>
      </c>
      <c r="W578" s="24" t="s">
        <v>260</v>
      </c>
      <c r="X578" s="24">
        <f t="shared" si="33"/>
        <v>0</v>
      </c>
      <c r="Y578" s="13" t="e">
        <f>VLOOKUP(J578,ИНФО!$Y$5:$AD$412,6,0)</f>
        <v>#N/A</v>
      </c>
      <c r="Z578" s="24" t="e">
        <f>VLOOKUP(J578,ИНФО!$Y$5:$AD$412,5,0)</f>
        <v>#N/A</v>
      </c>
      <c r="AA578" s="26">
        <f t="shared" si="34"/>
        <v>0</v>
      </c>
      <c r="AB578" s="24" t="e">
        <f>VLOOKUP(L578,ИНФО!$C$21:$D$24,2,0)</f>
        <v>#N/A</v>
      </c>
      <c r="AC578" s="19">
        <f t="shared" si="35"/>
        <v>0</v>
      </c>
      <c r="AD578" s="24" t="e">
        <f>VLOOKUP(N578,ИНФО!$C$26:$D$38,2,0)</f>
        <v>#N/A</v>
      </c>
      <c r="AE578" s="24" t="e">
        <f>VLOOKUP(B578,ИНФО!$L$4:$T$172,8,0)</f>
        <v>#N/A</v>
      </c>
      <c r="AF578" s="11" t="s">
        <v>74</v>
      </c>
      <c r="AG578" s="24" t="e">
        <f>VLOOKUP(J578,ИНФО!$Y$5:$AD$413,7,0)</f>
        <v>#N/A</v>
      </c>
    </row>
    <row r="579" spans="1:33" ht="15.75" customHeight="1" x14ac:dyDescent="0.25">
      <c r="A579" s="5">
        <v>247</v>
      </c>
      <c r="B579" s="6"/>
      <c r="C579" s="21"/>
      <c r="D579" s="8" t="s">
        <v>260</v>
      </c>
      <c r="E579" s="9"/>
      <c r="F579" s="17"/>
      <c r="G579" s="17"/>
      <c r="H579" s="17"/>
      <c r="I579" s="8" t="str">
        <f>IF(J579=0," ",VLOOKUP(J579,ИНФО!$Y$4:$AD$412,2,0))</f>
        <v xml:space="preserve"> </v>
      </c>
      <c r="J579" s="9"/>
      <c r="K579" s="17"/>
      <c r="L579" s="27"/>
      <c r="M579" s="28"/>
      <c r="N579" s="22"/>
      <c r="O579" s="23" t="e">
        <f>VLOOKUP(B579,ИНФО!$L$4:$T$172,3,0)</f>
        <v>#N/A</v>
      </c>
      <c r="P579" s="11" t="s">
        <v>72</v>
      </c>
      <c r="Q579" s="24">
        <f t="shared" si="32"/>
        <v>247</v>
      </c>
      <c r="R579" s="24" t="e">
        <f>VLOOKUP(B579,ИНФО!$L$4:$T$140,6,0)</f>
        <v>#N/A</v>
      </c>
      <c r="S579" s="24" t="s">
        <v>260</v>
      </c>
      <c r="T579" s="13" t="s">
        <v>260</v>
      </c>
      <c r="U579" s="24" t="s">
        <v>260</v>
      </c>
      <c r="V579" s="26" t="s">
        <v>260</v>
      </c>
      <c r="W579" s="24" t="s">
        <v>260</v>
      </c>
      <c r="X579" s="24">
        <f t="shared" si="33"/>
        <v>0</v>
      </c>
      <c r="Y579" s="13" t="e">
        <f>VLOOKUP(J579,ИНФО!$Y$5:$AD$412,6,0)</f>
        <v>#N/A</v>
      </c>
      <c r="Z579" s="24" t="e">
        <f>VLOOKUP(J579,ИНФО!$Y$5:$AD$412,5,0)</f>
        <v>#N/A</v>
      </c>
      <c r="AA579" s="26">
        <f t="shared" si="34"/>
        <v>0</v>
      </c>
      <c r="AB579" s="24" t="e">
        <f>VLOOKUP(L579,ИНФО!$C$21:$D$24,2,0)</f>
        <v>#N/A</v>
      </c>
      <c r="AC579" s="19">
        <f t="shared" si="35"/>
        <v>0</v>
      </c>
      <c r="AD579" s="24" t="e">
        <f>VLOOKUP(N579,ИНФО!$C$26:$D$38,2,0)</f>
        <v>#N/A</v>
      </c>
      <c r="AE579" s="24" t="e">
        <f>VLOOKUP(B579,ИНФО!$L$4:$T$172,8,0)</f>
        <v>#N/A</v>
      </c>
      <c r="AF579" s="11" t="s">
        <v>74</v>
      </c>
      <c r="AG579" s="24" t="e">
        <f>VLOOKUP(J579,ИНФО!$Y$5:$AD$413,7,0)</f>
        <v>#N/A</v>
      </c>
    </row>
    <row r="580" spans="1:33" ht="15.75" customHeight="1" x14ac:dyDescent="0.25">
      <c r="A580" s="5">
        <v>248</v>
      </c>
      <c r="B580" s="6"/>
      <c r="C580" s="21"/>
      <c r="D580" s="8" t="s">
        <v>260</v>
      </c>
      <c r="E580" s="9"/>
      <c r="F580" s="17"/>
      <c r="G580" s="17"/>
      <c r="H580" s="17"/>
      <c r="I580" s="8" t="str">
        <f>IF(J580=0," ",VLOOKUP(J580,ИНФО!$Y$4:$AD$412,2,0))</f>
        <v xml:space="preserve"> </v>
      </c>
      <c r="J580" s="9"/>
      <c r="K580" s="17"/>
      <c r="L580" s="27"/>
      <c r="M580" s="28"/>
      <c r="N580" s="22"/>
      <c r="O580" s="23" t="e">
        <f>VLOOKUP(B580,ИНФО!$L$4:$T$172,3,0)</f>
        <v>#N/A</v>
      </c>
      <c r="P580" s="11" t="s">
        <v>72</v>
      </c>
      <c r="Q580" s="24">
        <f t="shared" ref="Q580:Q643" si="36">A580</f>
        <v>248</v>
      </c>
      <c r="R580" s="24" t="e">
        <f>VLOOKUP(B580,ИНФО!$L$4:$T$140,6,0)</f>
        <v>#N/A</v>
      </c>
      <c r="S580" s="24" t="s">
        <v>260</v>
      </c>
      <c r="T580" s="13" t="s">
        <v>260</v>
      </c>
      <c r="U580" s="24" t="s">
        <v>260</v>
      </c>
      <c r="V580" s="26" t="s">
        <v>260</v>
      </c>
      <c r="W580" s="24" t="s">
        <v>260</v>
      </c>
      <c r="X580" s="24">
        <f t="shared" ref="X580:X643" si="37">H580</f>
        <v>0</v>
      </c>
      <c r="Y580" s="13" t="e">
        <f>VLOOKUP(J580,ИНФО!$Y$5:$AD$412,6,0)</f>
        <v>#N/A</v>
      </c>
      <c r="Z580" s="24" t="e">
        <f>VLOOKUP(J580,ИНФО!$Y$5:$AD$412,5,0)</f>
        <v>#N/A</v>
      </c>
      <c r="AA580" s="26">
        <f t="shared" ref="AA580:AA643" si="38">K580</f>
        <v>0</v>
      </c>
      <c r="AB580" s="24" t="e">
        <f>VLOOKUP(L580,ИНФО!$C$21:$D$24,2,0)</f>
        <v>#N/A</v>
      </c>
      <c r="AC580" s="19">
        <f t="shared" ref="AC580:AC643" si="39">M580</f>
        <v>0</v>
      </c>
      <c r="AD580" s="24" t="e">
        <f>VLOOKUP(N580,ИНФО!$C$26:$D$38,2,0)</f>
        <v>#N/A</v>
      </c>
      <c r="AE580" s="24" t="e">
        <f>VLOOKUP(B580,ИНФО!$L$4:$T$172,8,0)</f>
        <v>#N/A</v>
      </c>
      <c r="AF580" s="11" t="s">
        <v>74</v>
      </c>
      <c r="AG580" s="24" t="e">
        <f>VLOOKUP(J580,ИНФО!$Y$5:$AD$413,7,0)</f>
        <v>#N/A</v>
      </c>
    </row>
    <row r="581" spans="1:33" ht="15.75" customHeight="1" x14ac:dyDescent="0.25">
      <c r="A581" s="5">
        <v>249</v>
      </c>
      <c r="B581" s="6"/>
      <c r="C581" s="21"/>
      <c r="D581" s="8" t="s">
        <v>260</v>
      </c>
      <c r="E581" s="9"/>
      <c r="F581" s="17"/>
      <c r="G581" s="17"/>
      <c r="H581" s="17"/>
      <c r="I581" s="8" t="str">
        <f>IF(J581=0," ",VLOOKUP(J581,ИНФО!$Y$4:$AD$412,2,0))</f>
        <v xml:space="preserve"> </v>
      </c>
      <c r="J581" s="9"/>
      <c r="K581" s="17"/>
      <c r="L581" s="27"/>
      <c r="M581" s="28"/>
      <c r="N581" s="22"/>
      <c r="O581" s="23" t="e">
        <f>VLOOKUP(B581,ИНФО!$L$4:$T$172,3,0)</f>
        <v>#N/A</v>
      </c>
      <c r="P581" s="11" t="s">
        <v>72</v>
      </c>
      <c r="Q581" s="24">
        <f t="shared" si="36"/>
        <v>249</v>
      </c>
      <c r="R581" s="24" t="e">
        <f>VLOOKUP(B581,ИНФО!$L$4:$T$140,6,0)</f>
        <v>#N/A</v>
      </c>
      <c r="S581" s="24" t="s">
        <v>260</v>
      </c>
      <c r="T581" s="13" t="s">
        <v>260</v>
      </c>
      <c r="U581" s="24" t="s">
        <v>260</v>
      </c>
      <c r="V581" s="26" t="s">
        <v>260</v>
      </c>
      <c r="W581" s="24" t="s">
        <v>260</v>
      </c>
      <c r="X581" s="24">
        <f t="shared" si="37"/>
        <v>0</v>
      </c>
      <c r="Y581" s="13" t="e">
        <f>VLOOKUP(J581,ИНФО!$Y$5:$AD$412,6,0)</f>
        <v>#N/A</v>
      </c>
      <c r="Z581" s="24" t="e">
        <f>VLOOKUP(J581,ИНФО!$Y$5:$AD$412,5,0)</f>
        <v>#N/A</v>
      </c>
      <c r="AA581" s="26">
        <f t="shared" si="38"/>
        <v>0</v>
      </c>
      <c r="AB581" s="24" t="e">
        <f>VLOOKUP(L581,ИНФО!$C$21:$D$24,2,0)</f>
        <v>#N/A</v>
      </c>
      <c r="AC581" s="19">
        <f t="shared" si="39"/>
        <v>0</v>
      </c>
      <c r="AD581" s="24" t="e">
        <f>VLOOKUP(N581,ИНФО!$C$26:$D$38,2,0)</f>
        <v>#N/A</v>
      </c>
      <c r="AE581" s="24" t="e">
        <f>VLOOKUP(B581,ИНФО!$L$4:$T$172,8,0)</f>
        <v>#N/A</v>
      </c>
      <c r="AF581" s="11" t="s">
        <v>74</v>
      </c>
      <c r="AG581" s="24" t="e">
        <f>VLOOKUP(J581,ИНФО!$Y$5:$AD$413,7,0)</f>
        <v>#N/A</v>
      </c>
    </row>
    <row r="582" spans="1:33" ht="15.75" customHeight="1" x14ac:dyDescent="0.25">
      <c r="A582" s="5">
        <v>250</v>
      </c>
      <c r="B582" s="6"/>
      <c r="C582" s="21"/>
      <c r="D582" s="8" t="s">
        <v>260</v>
      </c>
      <c r="E582" s="9"/>
      <c r="F582" s="17"/>
      <c r="G582" s="17"/>
      <c r="H582" s="17"/>
      <c r="I582" s="8" t="str">
        <f>IF(J582=0," ",VLOOKUP(J582,ИНФО!$Y$4:$AD$412,2,0))</f>
        <v xml:space="preserve"> </v>
      </c>
      <c r="J582" s="9"/>
      <c r="K582" s="17"/>
      <c r="L582" s="27"/>
      <c r="M582" s="28"/>
      <c r="N582" s="22"/>
      <c r="O582" s="23" t="e">
        <f>VLOOKUP(B582,ИНФО!$L$4:$T$172,3,0)</f>
        <v>#N/A</v>
      </c>
      <c r="P582" s="11" t="s">
        <v>72</v>
      </c>
      <c r="Q582" s="24">
        <f t="shared" si="36"/>
        <v>250</v>
      </c>
      <c r="R582" s="24" t="e">
        <f>VLOOKUP(B582,ИНФО!$L$4:$T$140,6,0)</f>
        <v>#N/A</v>
      </c>
      <c r="S582" s="24" t="s">
        <v>260</v>
      </c>
      <c r="T582" s="13" t="s">
        <v>260</v>
      </c>
      <c r="U582" s="24" t="s">
        <v>260</v>
      </c>
      <c r="V582" s="26" t="s">
        <v>260</v>
      </c>
      <c r="W582" s="24" t="s">
        <v>260</v>
      </c>
      <c r="X582" s="24">
        <f t="shared" si="37"/>
        <v>0</v>
      </c>
      <c r="Y582" s="13" t="e">
        <f>VLOOKUP(J582,ИНФО!$Y$5:$AD$412,6,0)</f>
        <v>#N/A</v>
      </c>
      <c r="Z582" s="24" t="e">
        <f>VLOOKUP(J582,ИНФО!$Y$5:$AD$412,5,0)</f>
        <v>#N/A</v>
      </c>
      <c r="AA582" s="26">
        <f t="shared" si="38"/>
        <v>0</v>
      </c>
      <c r="AB582" s="24" t="e">
        <f>VLOOKUP(L582,ИНФО!$C$21:$D$24,2,0)</f>
        <v>#N/A</v>
      </c>
      <c r="AC582" s="19">
        <f t="shared" si="39"/>
        <v>0</v>
      </c>
      <c r="AD582" s="24" t="e">
        <f>VLOOKUP(N582,ИНФО!$C$26:$D$38,2,0)</f>
        <v>#N/A</v>
      </c>
      <c r="AE582" s="24" t="e">
        <f>VLOOKUP(B582,ИНФО!$L$4:$T$172,8,0)</f>
        <v>#N/A</v>
      </c>
      <c r="AF582" s="11" t="s">
        <v>74</v>
      </c>
      <c r="AG582" s="24" t="e">
        <f>VLOOKUP(J582,ИНФО!$Y$5:$AD$413,7,0)</f>
        <v>#N/A</v>
      </c>
    </row>
    <row r="583" spans="1:33" ht="15.75" customHeight="1" x14ac:dyDescent="0.25">
      <c r="A583" s="5">
        <v>251</v>
      </c>
      <c r="B583" s="6"/>
      <c r="C583" s="21"/>
      <c r="D583" s="8" t="s">
        <v>260</v>
      </c>
      <c r="E583" s="9"/>
      <c r="F583" s="17"/>
      <c r="G583" s="17"/>
      <c r="H583" s="17"/>
      <c r="I583" s="8" t="str">
        <f>IF(J583=0," ",VLOOKUP(J583,ИНФО!$Y$4:$AD$412,2,0))</f>
        <v xml:space="preserve"> </v>
      </c>
      <c r="J583" s="9"/>
      <c r="K583" s="17"/>
      <c r="L583" s="27"/>
      <c r="M583" s="28"/>
      <c r="N583" s="22"/>
      <c r="O583" s="23" t="e">
        <f>VLOOKUP(B583,ИНФО!$L$4:$T$172,3,0)</f>
        <v>#N/A</v>
      </c>
      <c r="P583" s="11" t="s">
        <v>72</v>
      </c>
      <c r="Q583" s="24">
        <f t="shared" si="36"/>
        <v>251</v>
      </c>
      <c r="R583" s="24" t="e">
        <f>VLOOKUP(B583,ИНФО!$L$4:$T$140,6,0)</f>
        <v>#N/A</v>
      </c>
      <c r="S583" s="24" t="s">
        <v>260</v>
      </c>
      <c r="T583" s="13" t="s">
        <v>260</v>
      </c>
      <c r="U583" s="24" t="s">
        <v>260</v>
      </c>
      <c r="V583" s="26" t="s">
        <v>260</v>
      </c>
      <c r="W583" s="24" t="s">
        <v>260</v>
      </c>
      <c r="X583" s="24">
        <f t="shared" si="37"/>
        <v>0</v>
      </c>
      <c r="Y583" s="13" t="e">
        <f>VLOOKUP(J583,ИНФО!$Y$5:$AD$412,6,0)</f>
        <v>#N/A</v>
      </c>
      <c r="Z583" s="24" t="e">
        <f>VLOOKUP(J583,ИНФО!$Y$5:$AD$412,5,0)</f>
        <v>#N/A</v>
      </c>
      <c r="AA583" s="26">
        <f t="shared" si="38"/>
        <v>0</v>
      </c>
      <c r="AB583" s="24" t="e">
        <f>VLOOKUP(L583,ИНФО!$C$21:$D$24,2,0)</f>
        <v>#N/A</v>
      </c>
      <c r="AC583" s="19">
        <f t="shared" si="39"/>
        <v>0</v>
      </c>
      <c r="AD583" s="24" t="e">
        <f>VLOOKUP(N583,ИНФО!$C$26:$D$38,2,0)</f>
        <v>#N/A</v>
      </c>
      <c r="AE583" s="24" t="e">
        <f>VLOOKUP(B583,ИНФО!$L$4:$T$172,8,0)</f>
        <v>#N/A</v>
      </c>
      <c r="AF583" s="11" t="s">
        <v>74</v>
      </c>
      <c r="AG583" s="24" t="e">
        <f>VLOOKUP(J583,ИНФО!$Y$5:$AD$413,7,0)</f>
        <v>#N/A</v>
      </c>
    </row>
    <row r="584" spans="1:33" ht="15.75" customHeight="1" x14ac:dyDescent="0.25">
      <c r="A584" s="5">
        <v>252</v>
      </c>
      <c r="B584" s="6"/>
      <c r="C584" s="21"/>
      <c r="D584" s="8" t="s">
        <v>260</v>
      </c>
      <c r="E584" s="9"/>
      <c r="F584" s="17"/>
      <c r="G584" s="17"/>
      <c r="H584" s="17"/>
      <c r="I584" s="8" t="str">
        <f>IF(J584=0," ",VLOOKUP(J584,ИНФО!$Y$4:$AD$412,2,0))</f>
        <v xml:space="preserve"> </v>
      </c>
      <c r="J584" s="9"/>
      <c r="K584" s="17"/>
      <c r="L584" s="27"/>
      <c r="M584" s="28"/>
      <c r="N584" s="22"/>
      <c r="O584" s="23" t="e">
        <f>VLOOKUP(B584,ИНФО!$L$4:$T$172,3,0)</f>
        <v>#N/A</v>
      </c>
      <c r="P584" s="11" t="s">
        <v>72</v>
      </c>
      <c r="Q584" s="24">
        <f t="shared" si="36"/>
        <v>252</v>
      </c>
      <c r="R584" s="24" t="e">
        <f>VLOOKUP(B584,ИНФО!$L$4:$T$140,6,0)</f>
        <v>#N/A</v>
      </c>
      <c r="S584" s="24" t="s">
        <v>260</v>
      </c>
      <c r="T584" s="13" t="s">
        <v>260</v>
      </c>
      <c r="U584" s="24" t="s">
        <v>260</v>
      </c>
      <c r="V584" s="26" t="s">
        <v>260</v>
      </c>
      <c r="W584" s="24" t="s">
        <v>260</v>
      </c>
      <c r="X584" s="24">
        <f t="shared" si="37"/>
        <v>0</v>
      </c>
      <c r="Y584" s="13" t="e">
        <f>VLOOKUP(J584,ИНФО!$Y$5:$AD$412,6,0)</f>
        <v>#N/A</v>
      </c>
      <c r="Z584" s="24" t="e">
        <f>VLOOKUP(J584,ИНФО!$Y$5:$AD$412,5,0)</f>
        <v>#N/A</v>
      </c>
      <c r="AA584" s="26">
        <f t="shared" si="38"/>
        <v>0</v>
      </c>
      <c r="AB584" s="24" t="e">
        <f>VLOOKUP(L584,ИНФО!$C$21:$D$24,2,0)</f>
        <v>#N/A</v>
      </c>
      <c r="AC584" s="19">
        <f t="shared" si="39"/>
        <v>0</v>
      </c>
      <c r="AD584" s="24" t="e">
        <f>VLOOKUP(N584,ИНФО!$C$26:$D$38,2,0)</f>
        <v>#N/A</v>
      </c>
      <c r="AE584" s="24" t="e">
        <f>VLOOKUP(B584,ИНФО!$L$4:$T$172,8,0)</f>
        <v>#N/A</v>
      </c>
      <c r="AF584" s="11" t="s">
        <v>74</v>
      </c>
      <c r="AG584" s="24" t="e">
        <f>VLOOKUP(J584,ИНФО!$Y$5:$AD$413,7,0)</f>
        <v>#N/A</v>
      </c>
    </row>
    <row r="585" spans="1:33" ht="15.75" customHeight="1" x14ac:dyDescent="0.25">
      <c r="A585" s="5">
        <v>253</v>
      </c>
      <c r="B585" s="6"/>
      <c r="C585" s="21"/>
      <c r="D585" s="8" t="s">
        <v>260</v>
      </c>
      <c r="E585" s="9"/>
      <c r="F585" s="17"/>
      <c r="G585" s="17"/>
      <c r="H585" s="17"/>
      <c r="I585" s="8" t="str">
        <f>IF(J585=0," ",VLOOKUP(J585,ИНФО!$Y$4:$AD$412,2,0))</f>
        <v xml:space="preserve"> </v>
      </c>
      <c r="J585" s="9"/>
      <c r="K585" s="17"/>
      <c r="L585" s="27"/>
      <c r="M585" s="28"/>
      <c r="N585" s="22"/>
      <c r="O585" s="23" t="e">
        <f>VLOOKUP(B585,ИНФО!$L$4:$T$172,3,0)</f>
        <v>#N/A</v>
      </c>
      <c r="P585" s="11" t="s">
        <v>72</v>
      </c>
      <c r="Q585" s="24">
        <f t="shared" si="36"/>
        <v>253</v>
      </c>
      <c r="R585" s="24" t="e">
        <f>VLOOKUP(B585,ИНФО!$L$4:$T$140,6,0)</f>
        <v>#N/A</v>
      </c>
      <c r="S585" s="24" t="s">
        <v>260</v>
      </c>
      <c r="T585" s="13" t="s">
        <v>260</v>
      </c>
      <c r="U585" s="24" t="s">
        <v>260</v>
      </c>
      <c r="V585" s="26" t="s">
        <v>260</v>
      </c>
      <c r="W585" s="24" t="s">
        <v>260</v>
      </c>
      <c r="X585" s="24">
        <f t="shared" si="37"/>
        <v>0</v>
      </c>
      <c r="Y585" s="13" t="e">
        <f>VLOOKUP(J585,ИНФО!$Y$5:$AD$412,6,0)</f>
        <v>#N/A</v>
      </c>
      <c r="Z585" s="24" t="e">
        <f>VLOOKUP(J585,ИНФО!$Y$5:$AD$412,5,0)</f>
        <v>#N/A</v>
      </c>
      <c r="AA585" s="26">
        <f t="shared" si="38"/>
        <v>0</v>
      </c>
      <c r="AB585" s="24" t="e">
        <f>VLOOKUP(L585,ИНФО!$C$21:$D$24,2,0)</f>
        <v>#N/A</v>
      </c>
      <c r="AC585" s="19">
        <f t="shared" si="39"/>
        <v>0</v>
      </c>
      <c r="AD585" s="24" t="e">
        <f>VLOOKUP(N585,ИНФО!$C$26:$D$38,2,0)</f>
        <v>#N/A</v>
      </c>
      <c r="AE585" s="24" t="e">
        <f>VLOOKUP(B585,ИНФО!$L$4:$T$172,8,0)</f>
        <v>#N/A</v>
      </c>
      <c r="AF585" s="11" t="s">
        <v>74</v>
      </c>
      <c r="AG585" s="24" t="e">
        <f>VLOOKUP(J585,ИНФО!$Y$5:$AD$413,7,0)</f>
        <v>#N/A</v>
      </c>
    </row>
    <row r="586" spans="1:33" ht="15.75" customHeight="1" x14ac:dyDescent="0.25">
      <c r="A586" s="5">
        <v>254</v>
      </c>
      <c r="B586" s="6"/>
      <c r="C586" s="21"/>
      <c r="D586" s="8" t="s">
        <v>260</v>
      </c>
      <c r="E586" s="9"/>
      <c r="F586" s="17"/>
      <c r="G586" s="17"/>
      <c r="H586" s="17"/>
      <c r="I586" s="8" t="str">
        <f>IF(J586=0," ",VLOOKUP(J586,ИНФО!$Y$4:$AD$412,2,0))</f>
        <v xml:space="preserve"> </v>
      </c>
      <c r="J586" s="9"/>
      <c r="K586" s="17"/>
      <c r="L586" s="27"/>
      <c r="M586" s="28"/>
      <c r="N586" s="22"/>
      <c r="O586" s="23" t="e">
        <f>VLOOKUP(B586,ИНФО!$L$4:$T$172,3,0)</f>
        <v>#N/A</v>
      </c>
      <c r="P586" s="11" t="s">
        <v>72</v>
      </c>
      <c r="Q586" s="24">
        <f t="shared" si="36"/>
        <v>254</v>
      </c>
      <c r="R586" s="24" t="e">
        <f>VLOOKUP(B586,ИНФО!$L$4:$T$140,6,0)</f>
        <v>#N/A</v>
      </c>
      <c r="S586" s="24" t="s">
        <v>260</v>
      </c>
      <c r="T586" s="13" t="s">
        <v>260</v>
      </c>
      <c r="U586" s="24" t="s">
        <v>260</v>
      </c>
      <c r="V586" s="26" t="s">
        <v>260</v>
      </c>
      <c r="W586" s="24" t="s">
        <v>260</v>
      </c>
      <c r="X586" s="24">
        <f t="shared" si="37"/>
        <v>0</v>
      </c>
      <c r="Y586" s="13" t="e">
        <f>VLOOKUP(J586,ИНФО!$Y$5:$AD$412,6,0)</f>
        <v>#N/A</v>
      </c>
      <c r="Z586" s="24" t="e">
        <f>VLOOKUP(J586,ИНФО!$Y$5:$AD$412,5,0)</f>
        <v>#N/A</v>
      </c>
      <c r="AA586" s="26">
        <f t="shared" si="38"/>
        <v>0</v>
      </c>
      <c r="AB586" s="24" t="e">
        <f>VLOOKUP(L586,ИНФО!$C$21:$D$24,2,0)</f>
        <v>#N/A</v>
      </c>
      <c r="AC586" s="19">
        <f t="shared" si="39"/>
        <v>0</v>
      </c>
      <c r="AD586" s="24" t="e">
        <f>VLOOKUP(N586,ИНФО!$C$26:$D$38,2,0)</f>
        <v>#N/A</v>
      </c>
      <c r="AE586" s="24" t="e">
        <f>VLOOKUP(B586,ИНФО!$L$4:$T$172,8,0)</f>
        <v>#N/A</v>
      </c>
      <c r="AF586" s="11" t="s">
        <v>74</v>
      </c>
      <c r="AG586" s="24" t="e">
        <f>VLOOKUP(J586,ИНФО!$Y$5:$AD$413,7,0)</f>
        <v>#N/A</v>
      </c>
    </row>
    <row r="587" spans="1:33" ht="15.75" customHeight="1" x14ac:dyDescent="0.25">
      <c r="A587" s="5">
        <v>255</v>
      </c>
      <c r="B587" s="6"/>
      <c r="C587" s="21"/>
      <c r="D587" s="8" t="s">
        <v>260</v>
      </c>
      <c r="E587" s="9"/>
      <c r="F587" s="17"/>
      <c r="G587" s="17"/>
      <c r="H587" s="17"/>
      <c r="I587" s="8" t="str">
        <f>IF(J587=0," ",VLOOKUP(J587,ИНФО!$Y$4:$AD$412,2,0))</f>
        <v xml:space="preserve"> </v>
      </c>
      <c r="J587" s="9"/>
      <c r="K587" s="17"/>
      <c r="L587" s="27"/>
      <c r="M587" s="28"/>
      <c r="N587" s="22"/>
      <c r="O587" s="23" t="e">
        <f>VLOOKUP(B587,ИНФО!$L$4:$T$172,3,0)</f>
        <v>#N/A</v>
      </c>
      <c r="P587" s="11" t="s">
        <v>72</v>
      </c>
      <c r="Q587" s="24">
        <f t="shared" si="36"/>
        <v>255</v>
      </c>
      <c r="R587" s="24" t="e">
        <f>VLOOKUP(B587,ИНФО!$L$4:$T$140,6,0)</f>
        <v>#N/A</v>
      </c>
      <c r="S587" s="24" t="s">
        <v>260</v>
      </c>
      <c r="T587" s="13" t="s">
        <v>260</v>
      </c>
      <c r="U587" s="24" t="s">
        <v>260</v>
      </c>
      <c r="V587" s="26" t="s">
        <v>260</v>
      </c>
      <c r="W587" s="24" t="s">
        <v>260</v>
      </c>
      <c r="X587" s="24">
        <f t="shared" si="37"/>
        <v>0</v>
      </c>
      <c r="Y587" s="13" t="e">
        <f>VLOOKUP(J587,ИНФО!$Y$5:$AD$412,6,0)</f>
        <v>#N/A</v>
      </c>
      <c r="Z587" s="24" t="e">
        <f>VLOOKUP(J587,ИНФО!$Y$5:$AD$412,5,0)</f>
        <v>#N/A</v>
      </c>
      <c r="AA587" s="26">
        <f t="shared" si="38"/>
        <v>0</v>
      </c>
      <c r="AB587" s="24" t="e">
        <f>VLOOKUP(L587,ИНФО!$C$21:$D$24,2,0)</f>
        <v>#N/A</v>
      </c>
      <c r="AC587" s="19">
        <f t="shared" si="39"/>
        <v>0</v>
      </c>
      <c r="AD587" s="24" t="e">
        <f>VLOOKUP(N587,ИНФО!$C$26:$D$38,2,0)</f>
        <v>#N/A</v>
      </c>
      <c r="AE587" s="24" t="e">
        <f>VLOOKUP(B587,ИНФО!$L$4:$T$172,8,0)</f>
        <v>#N/A</v>
      </c>
      <c r="AF587" s="11" t="s">
        <v>74</v>
      </c>
      <c r="AG587" s="24" t="e">
        <f>VLOOKUP(J587,ИНФО!$Y$5:$AD$413,7,0)</f>
        <v>#N/A</v>
      </c>
    </row>
    <row r="588" spans="1:33" ht="15.75" customHeight="1" x14ac:dyDescent="0.25">
      <c r="A588" s="5">
        <v>256</v>
      </c>
      <c r="B588" s="6"/>
      <c r="C588" s="21"/>
      <c r="D588" s="8" t="s">
        <v>260</v>
      </c>
      <c r="E588" s="9"/>
      <c r="F588" s="17"/>
      <c r="G588" s="17"/>
      <c r="H588" s="17"/>
      <c r="I588" s="8" t="str">
        <f>IF(J588=0," ",VLOOKUP(J588,ИНФО!$Y$4:$AD$412,2,0))</f>
        <v xml:space="preserve"> </v>
      </c>
      <c r="J588" s="9"/>
      <c r="K588" s="17"/>
      <c r="L588" s="27"/>
      <c r="M588" s="28"/>
      <c r="N588" s="22"/>
      <c r="O588" s="23" t="e">
        <f>VLOOKUP(B588,ИНФО!$L$4:$T$172,3,0)</f>
        <v>#N/A</v>
      </c>
      <c r="P588" s="11" t="s">
        <v>72</v>
      </c>
      <c r="Q588" s="24">
        <f t="shared" si="36"/>
        <v>256</v>
      </c>
      <c r="R588" s="24" t="e">
        <f>VLOOKUP(B588,ИНФО!$L$4:$T$140,6,0)</f>
        <v>#N/A</v>
      </c>
      <c r="S588" s="24" t="s">
        <v>260</v>
      </c>
      <c r="T588" s="13" t="s">
        <v>260</v>
      </c>
      <c r="U588" s="24" t="s">
        <v>260</v>
      </c>
      <c r="V588" s="26" t="s">
        <v>260</v>
      </c>
      <c r="W588" s="24" t="s">
        <v>260</v>
      </c>
      <c r="X588" s="24">
        <f t="shared" si="37"/>
        <v>0</v>
      </c>
      <c r="Y588" s="13" t="e">
        <f>VLOOKUP(J588,ИНФО!$Y$5:$AD$412,6,0)</f>
        <v>#N/A</v>
      </c>
      <c r="Z588" s="24" t="e">
        <f>VLOOKUP(J588,ИНФО!$Y$5:$AD$412,5,0)</f>
        <v>#N/A</v>
      </c>
      <c r="AA588" s="26">
        <f t="shared" si="38"/>
        <v>0</v>
      </c>
      <c r="AB588" s="24" t="e">
        <f>VLOOKUP(L588,ИНФО!$C$21:$D$24,2,0)</f>
        <v>#N/A</v>
      </c>
      <c r="AC588" s="19">
        <f t="shared" si="39"/>
        <v>0</v>
      </c>
      <c r="AD588" s="24" t="e">
        <f>VLOOKUP(N588,ИНФО!$C$26:$D$38,2,0)</f>
        <v>#N/A</v>
      </c>
      <c r="AE588" s="24" t="e">
        <f>VLOOKUP(B588,ИНФО!$L$4:$T$172,8,0)</f>
        <v>#N/A</v>
      </c>
      <c r="AF588" s="11" t="s">
        <v>74</v>
      </c>
      <c r="AG588" s="24" t="e">
        <f>VLOOKUP(J588,ИНФО!$Y$5:$AD$413,7,0)</f>
        <v>#N/A</v>
      </c>
    </row>
    <row r="589" spans="1:33" ht="15.75" customHeight="1" x14ac:dyDescent="0.25">
      <c r="A589" s="5">
        <v>257</v>
      </c>
      <c r="B589" s="6"/>
      <c r="C589" s="21"/>
      <c r="D589" s="8" t="s">
        <v>260</v>
      </c>
      <c r="E589" s="9"/>
      <c r="F589" s="17"/>
      <c r="G589" s="17"/>
      <c r="H589" s="17"/>
      <c r="I589" s="8" t="str">
        <f>IF(J589=0," ",VLOOKUP(J589,ИНФО!$Y$4:$AD$412,2,0))</f>
        <v xml:space="preserve"> </v>
      </c>
      <c r="J589" s="9"/>
      <c r="K589" s="17"/>
      <c r="L589" s="27"/>
      <c r="M589" s="28"/>
      <c r="N589" s="22"/>
      <c r="O589" s="23" t="e">
        <f>VLOOKUP(B589,ИНФО!$L$4:$T$172,3,0)</f>
        <v>#N/A</v>
      </c>
      <c r="P589" s="11" t="s">
        <v>72</v>
      </c>
      <c r="Q589" s="24">
        <f t="shared" si="36"/>
        <v>257</v>
      </c>
      <c r="R589" s="24" t="e">
        <f>VLOOKUP(B589,ИНФО!$L$4:$T$140,6,0)</f>
        <v>#N/A</v>
      </c>
      <c r="S589" s="24" t="s">
        <v>260</v>
      </c>
      <c r="T589" s="13" t="s">
        <v>260</v>
      </c>
      <c r="U589" s="24" t="s">
        <v>260</v>
      </c>
      <c r="V589" s="26" t="s">
        <v>260</v>
      </c>
      <c r="W589" s="24" t="s">
        <v>260</v>
      </c>
      <c r="X589" s="24">
        <f t="shared" si="37"/>
        <v>0</v>
      </c>
      <c r="Y589" s="13" t="e">
        <f>VLOOKUP(J589,ИНФО!$Y$5:$AD$412,6,0)</f>
        <v>#N/A</v>
      </c>
      <c r="Z589" s="24" t="e">
        <f>VLOOKUP(J589,ИНФО!$Y$5:$AD$412,5,0)</f>
        <v>#N/A</v>
      </c>
      <c r="AA589" s="26">
        <f t="shared" si="38"/>
        <v>0</v>
      </c>
      <c r="AB589" s="24" t="e">
        <f>VLOOKUP(L589,ИНФО!$C$21:$D$24,2,0)</f>
        <v>#N/A</v>
      </c>
      <c r="AC589" s="19">
        <f t="shared" si="39"/>
        <v>0</v>
      </c>
      <c r="AD589" s="24" t="e">
        <f>VLOOKUP(N589,ИНФО!$C$26:$D$38,2,0)</f>
        <v>#N/A</v>
      </c>
      <c r="AE589" s="24" t="e">
        <f>VLOOKUP(B589,ИНФО!$L$4:$T$172,8,0)</f>
        <v>#N/A</v>
      </c>
      <c r="AF589" s="11" t="s">
        <v>74</v>
      </c>
      <c r="AG589" s="24" t="e">
        <f>VLOOKUP(J589,ИНФО!$Y$5:$AD$413,7,0)</f>
        <v>#N/A</v>
      </c>
    </row>
    <row r="590" spans="1:33" ht="15.75" customHeight="1" x14ac:dyDescent="0.25">
      <c r="A590" s="5">
        <v>258</v>
      </c>
      <c r="B590" s="6"/>
      <c r="C590" s="21"/>
      <c r="D590" s="8" t="s">
        <v>260</v>
      </c>
      <c r="E590" s="9"/>
      <c r="F590" s="17"/>
      <c r="G590" s="17"/>
      <c r="H590" s="17"/>
      <c r="I590" s="8" t="str">
        <f>IF(J590=0," ",VLOOKUP(J590,ИНФО!$Y$4:$AD$412,2,0))</f>
        <v xml:space="preserve"> </v>
      </c>
      <c r="J590" s="9"/>
      <c r="K590" s="17"/>
      <c r="L590" s="27"/>
      <c r="M590" s="28"/>
      <c r="N590" s="22"/>
      <c r="O590" s="23" t="e">
        <f>VLOOKUP(B590,ИНФО!$L$4:$T$172,3,0)</f>
        <v>#N/A</v>
      </c>
      <c r="P590" s="11" t="s">
        <v>72</v>
      </c>
      <c r="Q590" s="24">
        <f t="shared" si="36"/>
        <v>258</v>
      </c>
      <c r="R590" s="24" t="e">
        <f>VLOOKUP(B590,ИНФО!$L$4:$T$140,6,0)</f>
        <v>#N/A</v>
      </c>
      <c r="S590" s="24" t="s">
        <v>260</v>
      </c>
      <c r="T590" s="13" t="s">
        <v>260</v>
      </c>
      <c r="U590" s="24" t="s">
        <v>260</v>
      </c>
      <c r="V590" s="26" t="s">
        <v>260</v>
      </c>
      <c r="W590" s="24" t="s">
        <v>260</v>
      </c>
      <c r="X590" s="24">
        <f t="shared" si="37"/>
        <v>0</v>
      </c>
      <c r="Y590" s="13" t="e">
        <f>VLOOKUP(J590,ИНФО!$Y$5:$AD$412,6,0)</f>
        <v>#N/A</v>
      </c>
      <c r="Z590" s="24" t="e">
        <f>VLOOKUP(J590,ИНФО!$Y$5:$AD$412,5,0)</f>
        <v>#N/A</v>
      </c>
      <c r="AA590" s="26">
        <f t="shared" si="38"/>
        <v>0</v>
      </c>
      <c r="AB590" s="24" t="e">
        <f>VLOOKUP(L590,ИНФО!$C$21:$D$24,2,0)</f>
        <v>#N/A</v>
      </c>
      <c r="AC590" s="19">
        <f t="shared" si="39"/>
        <v>0</v>
      </c>
      <c r="AD590" s="24" t="e">
        <f>VLOOKUP(N590,ИНФО!$C$26:$D$38,2,0)</f>
        <v>#N/A</v>
      </c>
      <c r="AE590" s="24" t="e">
        <f>VLOOKUP(B590,ИНФО!$L$4:$T$172,8,0)</f>
        <v>#N/A</v>
      </c>
      <c r="AF590" s="11" t="s">
        <v>74</v>
      </c>
      <c r="AG590" s="24" t="e">
        <f>VLOOKUP(J590,ИНФО!$Y$5:$AD$413,7,0)</f>
        <v>#N/A</v>
      </c>
    </row>
    <row r="591" spans="1:33" ht="15.75" customHeight="1" x14ac:dyDescent="0.25">
      <c r="A591" s="5">
        <v>259</v>
      </c>
      <c r="B591" s="6"/>
      <c r="C591" s="21"/>
      <c r="D591" s="8" t="s">
        <v>260</v>
      </c>
      <c r="E591" s="9"/>
      <c r="F591" s="17"/>
      <c r="G591" s="17"/>
      <c r="H591" s="17"/>
      <c r="I591" s="8" t="str">
        <f>IF(J591=0," ",VLOOKUP(J591,ИНФО!$Y$4:$AD$412,2,0))</f>
        <v xml:space="preserve"> </v>
      </c>
      <c r="J591" s="9"/>
      <c r="K591" s="17"/>
      <c r="L591" s="27"/>
      <c r="M591" s="28"/>
      <c r="N591" s="22"/>
      <c r="O591" s="23" t="e">
        <f>VLOOKUP(B591,ИНФО!$L$4:$T$172,3,0)</f>
        <v>#N/A</v>
      </c>
      <c r="P591" s="11" t="s">
        <v>72</v>
      </c>
      <c r="Q591" s="24">
        <f t="shared" si="36"/>
        <v>259</v>
      </c>
      <c r="R591" s="24" t="e">
        <f>VLOOKUP(B591,ИНФО!$L$4:$T$140,6,0)</f>
        <v>#N/A</v>
      </c>
      <c r="S591" s="24" t="s">
        <v>260</v>
      </c>
      <c r="T591" s="13" t="s">
        <v>260</v>
      </c>
      <c r="U591" s="24" t="s">
        <v>260</v>
      </c>
      <c r="V591" s="26" t="s">
        <v>260</v>
      </c>
      <c r="W591" s="24" t="s">
        <v>260</v>
      </c>
      <c r="X591" s="24">
        <f t="shared" si="37"/>
        <v>0</v>
      </c>
      <c r="Y591" s="13" t="e">
        <f>VLOOKUP(J591,ИНФО!$Y$5:$AD$412,6,0)</f>
        <v>#N/A</v>
      </c>
      <c r="Z591" s="24" t="e">
        <f>VLOOKUP(J591,ИНФО!$Y$5:$AD$412,5,0)</f>
        <v>#N/A</v>
      </c>
      <c r="AA591" s="26">
        <f t="shared" si="38"/>
        <v>0</v>
      </c>
      <c r="AB591" s="24" t="e">
        <f>VLOOKUP(L591,ИНФО!$C$21:$D$24,2,0)</f>
        <v>#N/A</v>
      </c>
      <c r="AC591" s="19">
        <f t="shared" si="39"/>
        <v>0</v>
      </c>
      <c r="AD591" s="24" t="e">
        <f>VLOOKUP(N591,ИНФО!$C$26:$D$38,2,0)</f>
        <v>#N/A</v>
      </c>
      <c r="AE591" s="24" t="e">
        <f>VLOOKUP(B591,ИНФО!$L$4:$T$172,8,0)</f>
        <v>#N/A</v>
      </c>
      <c r="AF591" s="11" t="s">
        <v>74</v>
      </c>
      <c r="AG591" s="24" t="e">
        <f>VLOOKUP(J591,ИНФО!$Y$5:$AD$413,7,0)</f>
        <v>#N/A</v>
      </c>
    </row>
    <row r="592" spans="1:33" ht="15.75" customHeight="1" x14ac:dyDescent="0.25">
      <c r="A592" s="5">
        <v>260</v>
      </c>
      <c r="B592" s="6"/>
      <c r="C592" s="21"/>
      <c r="D592" s="8" t="s">
        <v>260</v>
      </c>
      <c r="E592" s="9"/>
      <c r="F592" s="17"/>
      <c r="G592" s="17"/>
      <c r="H592" s="17"/>
      <c r="I592" s="8" t="str">
        <f>IF(J592=0," ",VLOOKUP(J592,ИНФО!$Y$4:$AD$412,2,0))</f>
        <v xml:space="preserve"> </v>
      </c>
      <c r="J592" s="9"/>
      <c r="K592" s="17"/>
      <c r="L592" s="27"/>
      <c r="M592" s="28"/>
      <c r="N592" s="22"/>
      <c r="O592" s="23" t="e">
        <f>VLOOKUP(B592,ИНФО!$L$4:$T$172,3,0)</f>
        <v>#N/A</v>
      </c>
      <c r="P592" s="11" t="s">
        <v>72</v>
      </c>
      <c r="Q592" s="24">
        <f t="shared" si="36"/>
        <v>260</v>
      </c>
      <c r="R592" s="24" t="e">
        <f>VLOOKUP(B592,ИНФО!$L$4:$T$140,6,0)</f>
        <v>#N/A</v>
      </c>
      <c r="S592" s="24" t="s">
        <v>260</v>
      </c>
      <c r="T592" s="13" t="s">
        <v>260</v>
      </c>
      <c r="U592" s="24" t="s">
        <v>260</v>
      </c>
      <c r="V592" s="26" t="s">
        <v>260</v>
      </c>
      <c r="W592" s="24" t="s">
        <v>260</v>
      </c>
      <c r="X592" s="24">
        <f t="shared" si="37"/>
        <v>0</v>
      </c>
      <c r="Y592" s="13" t="e">
        <f>VLOOKUP(J592,ИНФО!$Y$5:$AD$412,6,0)</f>
        <v>#N/A</v>
      </c>
      <c r="Z592" s="24" t="e">
        <f>VLOOKUP(J592,ИНФО!$Y$5:$AD$412,5,0)</f>
        <v>#N/A</v>
      </c>
      <c r="AA592" s="26">
        <f t="shared" si="38"/>
        <v>0</v>
      </c>
      <c r="AB592" s="24" t="e">
        <f>VLOOKUP(L592,ИНФО!$C$21:$D$24,2,0)</f>
        <v>#N/A</v>
      </c>
      <c r="AC592" s="19">
        <f t="shared" si="39"/>
        <v>0</v>
      </c>
      <c r="AD592" s="24" t="e">
        <f>VLOOKUP(N592,ИНФО!$C$26:$D$38,2,0)</f>
        <v>#N/A</v>
      </c>
      <c r="AE592" s="24" t="e">
        <f>VLOOKUP(B592,ИНФО!$L$4:$T$172,8,0)</f>
        <v>#N/A</v>
      </c>
      <c r="AF592" s="11" t="s">
        <v>74</v>
      </c>
      <c r="AG592" s="24" t="e">
        <f>VLOOKUP(J592,ИНФО!$Y$5:$AD$413,7,0)</f>
        <v>#N/A</v>
      </c>
    </row>
    <row r="593" spans="1:33" ht="15.75" customHeight="1" x14ac:dyDescent="0.25">
      <c r="A593" s="5">
        <v>261</v>
      </c>
      <c r="B593" s="6"/>
      <c r="C593" s="21"/>
      <c r="D593" s="8" t="s">
        <v>260</v>
      </c>
      <c r="E593" s="9"/>
      <c r="F593" s="17"/>
      <c r="G593" s="17"/>
      <c r="H593" s="17"/>
      <c r="I593" s="8" t="str">
        <f>IF(J593=0," ",VLOOKUP(J593,ИНФО!$Y$4:$AD$412,2,0))</f>
        <v xml:space="preserve"> </v>
      </c>
      <c r="J593" s="9"/>
      <c r="K593" s="17"/>
      <c r="L593" s="27"/>
      <c r="M593" s="28"/>
      <c r="N593" s="22"/>
      <c r="O593" s="23" t="e">
        <f>VLOOKUP(B593,ИНФО!$L$4:$T$172,3,0)</f>
        <v>#N/A</v>
      </c>
      <c r="P593" s="11" t="s">
        <v>72</v>
      </c>
      <c r="Q593" s="24">
        <f t="shared" si="36"/>
        <v>261</v>
      </c>
      <c r="R593" s="24" t="e">
        <f>VLOOKUP(B593,ИНФО!$L$4:$T$140,6,0)</f>
        <v>#N/A</v>
      </c>
      <c r="S593" s="24" t="s">
        <v>260</v>
      </c>
      <c r="T593" s="13" t="s">
        <v>260</v>
      </c>
      <c r="U593" s="24" t="s">
        <v>260</v>
      </c>
      <c r="V593" s="26" t="s">
        <v>260</v>
      </c>
      <c r="W593" s="24" t="s">
        <v>260</v>
      </c>
      <c r="X593" s="24">
        <f t="shared" si="37"/>
        <v>0</v>
      </c>
      <c r="Y593" s="13" t="e">
        <f>VLOOKUP(J593,ИНФО!$Y$5:$AD$412,6,0)</f>
        <v>#N/A</v>
      </c>
      <c r="Z593" s="24" t="e">
        <f>VLOOKUP(J593,ИНФО!$Y$5:$AD$412,5,0)</f>
        <v>#N/A</v>
      </c>
      <c r="AA593" s="26">
        <f t="shared" si="38"/>
        <v>0</v>
      </c>
      <c r="AB593" s="24" t="e">
        <f>VLOOKUP(L593,ИНФО!$C$21:$D$24,2,0)</f>
        <v>#N/A</v>
      </c>
      <c r="AC593" s="19">
        <f t="shared" si="39"/>
        <v>0</v>
      </c>
      <c r="AD593" s="24" t="e">
        <f>VLOOKUP(N593,ИНФО!$C$26:$D$38,2,0)</f>
        <v>#N/A</v>
      </c>
      <c r="AE593" s="24" t="e">
        <f>VLOOKUP(B593,ИНФО!$L$4:$T$172,8,0)</f>
        <v>#N/A</v>
      </c>
      <c r="AF593" s="11" t="s">
        <v>74</v>
      </c>
      <c r="AG593" s="24" t="e">
        <f>VLOOKUP(J593,ИНФО!$Y$5:$AD$413,7,0)</f>
        <v>#N/A</v>
      </c>
    </row>
    <row r="594" spans="1:33" ht="15.75" customHeight="1" x14ac:dyDescent="0.25">
      <c r="A594" s="5">
        <v>262</v>
      </c>
      <c r="B594" s="6"/>
      <c r="C594" s="21"/>
      <c r="D594" s="8" t="s">
        <v>260</v>
      </c>
      <c r="E594" s="9"/>
      <c r="F594" s="17"/>
      <c r="G594" s="17"/>
      <c r="H594" s="17"/>
      <c r="I594" s="8" t="str">
        <f>IF(J594=0," ",VLOOKUP(J594,ИНФО!$Y$4:$AD$412,2,0))</f>
        <v xml:space="preserve"> </v>
      </c>
      <c r="J594" s="9"/>
      <c r="K594" s="17"/>
      <c r="L594" s="27"/>
      <c r="M594" s="28"/>
      <c r="N594" s="22"/>
      <c r="O594" s="23" t="e">
        <f>VLOOKUP(B594,ИНФО!$L$4:$T$172,3,0)</f>
        <v>#N/A</v>
      </c>
      <c r="P594" s="11" t="s">
        <v>72</v>
      </c>
      <c r="Q594" s="24">
        <f t="shared" si="36"/>
        <v>262</v>
      </c>
      <c r="R594" s="24" t="e">
        <f>VLOOKUP(B594,ИНФО!$L$4:$T$140,6,0)</f>
        <v>#N/A</v>
      </c>
      <c r="S594" s="24" t="s">
        <v>260</v>
      </c>
      <c r="T594" s="13" t="s">
        <v>260</v>
      </c>
      <c r="U594" s="24" t="s">
        <v>260</v>
      </c>
      <c r="V594" s="26" t="s">
        <v>260</v>
      </c>
      <c r="W594" s="24" t="s">
        <v>260</v>
      </c>
      <c r="X594" s="24">
        <f t="shared" si="37"/>
        <v>0</v>
      </c>
      <c r="Y594" s="13" t="e">
        <f>VLOOKUP(J594,ИНФО!$Y$5:$AD$412,6,0)</f>
        <v>#N/A</v>
      </c>
      <c r="Z594" s="24" t="e">
        <f>VLOOKUP(J594,ИНФО!$Y$5:$AD$412,5,0)</f>
        <v>#N/A</v>
      </c>
      <c r="AA594" s="26">
        <f t="shared" si="38"/>
        <v>0</v>
      </c>
      <c r="AB594" s="24" t="e">
        <f>VLOOKUP(L594,ИНФО!$C$21:$D$24,2,0)</f>
        <v>#N/A</v>
      </c>
      <c r="AC594" s="19">
        <f t="shared" si="39"/>
        <v>0</v>
      </c>
      <c r="AD594" s="24" t="e">
        <f>VLOOKUP(N594,ИНФО!$C$26:$D$38,2,0)</f>
        <v>#N/A</v>
      </c>
      <c r="AE594" s="24" t="e">
        <f>VLOOKUP(B594,ИНФО!$L$4:$T$172,8,0)</f>
        <v>#N/A</v>
      </c>
      <c r="AF594" s="11" t="s">
        <v>74</v>
      </c>
      <c r="AG594" s="24" t="e">
        <f>VLOOKUP(J594,ИНФО!$Y$5:$AD$413,7,0)</f>
        <v>#N/A</v>
      </c>
    </row>
    <row r="595" spans="1:33" ht="15.75" customHeight="1" x14ac:dyDescent="0.25">
      <c r="A595" s="5">
        <v>263</v>
      </c>
      <c r="B595" s="6"/>
      <c r="C595" s="21"/>
      <c r="D595" s="8" t="s">
        <v>260</v>
      </c>
      <c r="E595" s="9"/>
      <c r="F595" s="17"/>
      <c r="G595" s="17"/>
      <c r="H595" s="17"/>
      <c r="I595" s="8" t="str">
        <f>IF(J595=0," ",VLOOKUP(J595,ИНФО!$Y$4:$AD$412,2,0))</f>
        <v xml:space="preserve"> </v>
      </c>
      <c r="J595" s="9"/>
      <c r="K595" s="17"/>
      <c r="L595" s="27"/>
      <c r="M595" s="28"/>
      <c r="N595" s="22"/>
      <c r="O595" s="23" t="e">
        <f>VLOOKUP(B595,ИНФО!$L$4:$T$172,3,0)</f>
        <v>#N/A</v>
      </c>
      <c r="P595" s="11" t="s">
        <v>72</v>
      </c>
      <c r="Q595" s="24">
        <f t="shared" si="36"/>
        <v>263</v>
      </c>
      <c r="R595" s="24" t="e">
        <f>VLOOKUP(B595,ИНФО!$L$4:$T$140,6,0)</f>
        <v>#N/A</v>
      </c>
      <c r="S595" s="24" t="s">
        <v>260</v>
      </c>
      <c r="T595" s="13" t="s">
        <v>260</v>
      </c>
      <c r="U595" s="24" t="s">
        <v>260</v>
      </c>
      <c r="V595" s="26" t="s">
        <v>260</v>
      </c>
      <c r="W595" s="24" t="s">
        <v>260</v>
      </c>
      <c r="X595" s="24">
        <f t="shared" si="37"/>
        <v>0</v>
      </c>
      <c r="Y595" s="13" t="e">
        <f>VLOOKUP(J595,ИНФО!$Y$5:$AD$412,6,0)</f>
        <v>#N/A</v>
      </c>
      <c r="Z595" s="24" t="e">
        <f>VLOOKUP(J595,ИНФО!$Y$5:$AD$412,5,0)</f>
        <v>#N/A</v>
      </c>
      <c r="AA595" s="26">
        <f t="shared" si="38"/>
        <v>0</v>
      </c>
      <c r="AB595" s="24" t="e">
        <f>VLOOKUP(L595,ИНФО!$C$21:$D$24,2,0)</f>
        <v>#N/A</v>
      </c>
      <c r="AC595" s="19">
        <f t="shared" si="39"/>
        <v>0</v>
      </c>
      <c r="AD595" s="24" t="e">
        <f>VLOOKUP(N595,ИНФО!$C$26:$D$38,2,0)</f>
        <v>#N/A</v>
      </c>
      <c r="AE595" s="24" t="e">
        <f>VLOOKUP(B595,ИНФО!$L$4:$T$172,8,0)</f>
        <v>#N/A</v>
      </c>
      <c r="AF595" s="11" t="s">
        <v>74</v>
      </c>
      <c r="AG595" s="24" t="e">
        <f>VLOOKUP(J595,ИНФО!$Y$5:$AD$413,7,0)</f>
        <v>#N/A</v>
      </c>
    </row>
    <row r="596" spans="1:33" ht="15.75" customHeight="1" x14ac:dyDescent="0.25">
      <c r="A596" s="5">
        <v>264</v>
      </c>
      <c r="B596" s="6"/>
      <c r="C596" s="21"/>
      <c r="D596" s="8" t="s">
        <v>260</v>
      </c>
      <c r="E596" s="9"/>
      <c r="F596" s="17"/>
      <c r="G596" s="17"/>
      <c r="H596" s="17"/>
      <c r="I596" s="8" t="str">
        <f>IF(J596=0," ",VLOOKUP(J596,ИНФО!$Y$4:$AD$412,2,0))</f>
        <v xml:space="preserve"> </v>
      </c>
      <c r="J596" s="9"/>
      <c r="K596" s="17"/>
      <c r="L596" s="27"/>
      <c r="M596" s="28"/>
      <c r="N596" s="22"/>
      <c r="O596" s="23" t="e">
        <f>VLOOKUP(B596,ИНФО!$L$4:$T$172,3,0)</f>
        <v>#N/A</v>
      </c>
      <c r="P596" s="11" t="s">
        <v>72</v>
      </c>
      <c r="Q596" s="24">
        <f t="shared" si="36"/>
        <v>264</v>
      </c>
      <c r="R596" s="24" t="e">
        <f>VLOOKUP(B596,ИНФО!$L$4:$T$140,6,0)</f>
        <v>#N/A</v>
      </c>
      <c r="S596" s="24" t="s">
        <v>260</v>
      </c>
      <c r="T596" s="13" t="s">
        <v>260</v>
      </c>
      <c r="U596" s="24" t="s">
        <v>260</v>
      </c>
      <c r="V596" s="26" t="s">
        <v>260</v>
      </c>
      <c r="W596" s="24" t="s">
        <v>260</v>
      </c>
      <c r="X596" s="24">
        <f t="shared" si="37"/>
        <v>0</v>
      </c>
      <c r="Y596" s="13" t="e">
        <f>VLOOKUP(J596,ИНФО!$Y$5:$AD$412,6,0)</f>
        <v>#N/A</v>
      </c>
      <c r="Z596" s="24" t="e">
        <f>VLOOKUP(J596,ИНФО!$Y$5:$AD$412,5,0)</f>
        <v>#N/A</v>
      </c>
      <c r="AA596" s="26">
        <f t="shared" si="38"/>
        <v>0</v>
      </c>
      <c r="AB596" s="24" t="e">
        <f>VLOOKUP(L596,ИНФО!$C$21:$D$24,2,0)</f>
        <v>#N/A</v>
      </c>
      <c r="AC596" s="19">
        <f t="shared" si="39"/>
        <v>0</v>
      </c>
      <c r="AD596" s="24" t="e">
        <f>VLOOKUP(N596,ИНФО!$C$26:$D$38,2,0)</f>
        <v>#N/A</v>
      </c>
      <c r="AE596" s="24" t="e">
        <f>VLOOKUP(B596,ИНФО!$L$4:$T$172,8,0)</f>
        <v>#N/A</v>
      </c>
      <c r="AF596" s="11" t="s">
        <v>74</v>
      </c>
      <c r="AG596" s="24" t="e">
        <f>VLOOKUP(J596,ИНФО!$Y$5:$AD$413,7,0)</f>
        <v>#N/A</v>
      </c>
    </row>
    <row r="597" spans="1:33" ht="15.75" customHeight="1" x14ac:dyDescent="0.25">
      <c r="A597" s="5">
        <v>265</v>
      </c>
      <c r="B597" s="6"/>
      <c r="C597" s="21"/>
      <c r="D597" s="8" t="s">
        <v>260</v>
      </c>
      <c r="E597" s="9"/>
      <c r="F597" s="17"/>
      <c r="G597" s="17"/>
      <c r="H597" s="17"/>
      <c r="I597" s="8" t="str">
        <f>IF(J597=0," ",VLOOKUP(J597,ИНФО!$Y$4:$AD$412,2,0))</f>
        <v xml:space="preserve"> </v>
      </c>
      <c r="J597" s="9"/>
      <c r="K597" s="17"/>
      <c r="L597" s="27"/>
      <c r="M597" s="28"/>
      <c r="N597" s="22"/>
      <c r="O597" s="23" t="e">
        <f>VLOOKUP(B597,ИНФО!$L$4:$T$172,3,0)</f>
        <v>#N/A</v>
      </c>
      <c r="P597" s="11" t="s">
        <v>72</v>
      </c>
      <c r="Q597" s="24">
        <f t="shared" si="36"/>
        <v>265</v>
      </c>
      <c r="R597" s="24" t="e">
        <f>VLOOKUP(B597,ИНФО!$L$4:$T$140,6,0)</f>
        <v>#N/A</v>
      </c>
      <c r="S597" s="24" t="s">
        <v>260</v>
      </c>
      <c r="T597" s="13" t="s">
        <v>260</v>
      </c>
      <c r="U597" s="24" t="s">
        <v>260</v>
      </c>
      <c r="V597" s="26" t="s">
        <v>260</v>
      </c>
      <c r="W597" s="24" t="s">
        <v>260</v>
      </c>
      <c r="X597" s="24">
        <f t="shared" si="37"/>
        <v>0</v>
      </c>
      <c r="Y597" s="13" t="e">
        <f>VLOOKUP(J597,ИНФО!$Y$5:$AD$412,6,0)</f>
        <v>#N/A</v>
      </c>
      <c r="Z597" s="24" t="e">
        <f>VLOOKUP(J597,ИНФО!$Y$5:$AD$412,5,0)</f>
        <v>#N/A</v>
      </c>
      <c r="AA597" s="26">
        <f t="shared" si="38"/>
        <v>0</v>
      </c>
      <c r="AB597" s="24" t="e">
        <f>VLOOKUP(L597,ИНФО!$C$21:$D$24,2,0)</f>
        <v>#N/A</v>
      </c>
      <c r="AC597" s="19">
        <f t="shared" si="39"/>
        <v>0</v>
      </c>
      <c r="AD597" s="24" t="e">
        <f>VLOOKUP(N597,ИНФО!$C$26:$D$38,2,0)</f>
        <v>#N/A</v>
      </c>
      <c r="AE597" s="24" t="e">
        <f>VLOOKUP(B597,ИНФО!$L$4:$T$172,8,0)</f>
        <v>#N/A</v>
      </c>
      <c r="AF597" s="11" t="s">
        <v>74</v>
      </c>
      <c r="AG597" s="24" t="e">
        <f>VLOOKUP(J597,ИНФО!$Y$5:$AD$413,7,0)</f>
        <v>#N/A</v>
      </c>
    </row>
    <row r="598" spans="1:33" ht="23.25" customHeight="1" x14ac:dyDescent="0.25">
      <c r="A598" s="5">
        <v>266</v>
      </c>
      <c r="B598" s="6"/>
      <c r="C598" s="21"/>
      <c r="D598" s="8" t="s">
        <v>260</v>
      </c>
      <c r="E598" s="9"/>
      <c r="F598" s="17"/>
      <c r="G598" s="17"/>
      <c r="H598" s="17"/>
      <c r="I598" s="8" t="str">
        <f>IF(J598=0," ",VLOOKUP(J598,ИНФО!$Y$4:$AD$412,2,0))</f>
        <v xml:space="preserve"> </v>
      </c>
      <c r="J598" s="9"/>
      <c r="K598" s="17"/>
      <c r="L598" s="27"/>
      <c r="M598" s="28"/>
      <c r="N598" s="22"/>
      <c r="O598" s="23" t="e">
        <f>VLOOKUP(B598,ИНФО!$L$4:$T$172,3,0)</f>
        <v>#N/A</v>
      </c>
      <c r="P598" s="11" t="s">
        <v>72</v>
      </c>
      <c r="Q598" s="24">
        <f t="shared" si="36"/>
        <v>266</v>
      </c>
      <c r="R598" s="24" t="e">
        <f>VLOOKUP(B598,ИНФО!$L$4:$T$140,6,0)</f>
        <v>#N/A</v>
      </c>
      <c r="S598" s="24" t="s">
        <v>260</v>
      </c>
      <c r="T598" s="13" t="s">
        <v>260</v>
      </c>
      <c r="U598" s="24" t="s">
        <v>260</v>
      </c>
      <c r="V598" s="26" t="s">
        <v>260</v>
      </c>
      <c r="W598" s="24" t="s">
        <v>260</v>
      </c>
      <c r="X598" s="24">
        <f t="shared" si="37"/>
        <v>0</v>
      </c>
      <c r="Y598" s="13" t="e">
        <f>VLOOKUP(J598,ИНФО!$Y$5:$AD$412,6,0)</f>
        <v>#N/A</v>
      </c>
      <c r="Z598" s="24" t="e">
        <f>VLOOKUP(J598,ИНФО!$Y$5:$AD$412,5,0)</f>
        <v>#N/A</v>
      </c>
      <c r="AA598" s="26">
        <f t="shared" si="38"/>
        <v>0</v>
      </c>
      <c r="AB598" s="24" t="e">
        <f>VLOOKUP(L598,ИНФО!$C$21:$D$24,2,0)</f>
        <v>#N/A</v>
      </c>
      <c r="AC598" s="19">
        <f t="shared" si="39"/>
        <v>0</v>
      </c>
      <c r="AD598" s="24" t="e">
        <f>VLOOKUP(N598,ИНФО!$C$26:$D$38,2,0)</f>
        <v>#N/A</v>
      </c>
      <c r="AE598" s="24" t="e">
        <f>VLOOKUP(B598,ИНФО!$L$4:$T$172,8,0)</f>
        <v>#N/A</v>
      </c>
      <c r="AF598" s="11" t="s">
        <v>74</v>
      </c>
      <c r="AG598" s="24" t="e">
        <f>VLOOKUP(J598,ИНФО!$Y$5:$AD$413,7,0)</f>
        <v>#N/A</v>
      </c>
    </row>
    <row r="599" spans="1:33" ht="15.75" customHeight="1" x14ac:dyDescent="0.25">
      <c r="A599" s="5">
        <v>267</v>
      </c>
      <c r="B599" s="6"/>
      <c r="C599" s="21"/>
      <c r="D599" s="8" t="s">
        <v>260</v>
      </c>
      <c r="E599" s="9"/>
      <c r="F599" s="17"/>
      <c r="G599" s="17"/>
      <c r="H599" s="17"/>
      <c r="I599" s="8" t="str">
        <f>IF(J599=0," ",VLOOKUP(J599,ИНФО!$Y$4:$AD$412,2,0))</f>
        <v xml:space="preserve"> </v>
      </c>
      <c r="J599" s="9"/>
      <c r="K599" s="17"/>
      <c r="L599" s="27"/>
      <c r="M599" s="28"/>
      <c r="N599" s="22"/>
      <c r="O599" s="23" t="e">
        <f>VLOOKUP(B599,ИНФО!$L$4:$T$172,3,0)</f>
        <v>#N/A</v>
      </c>
      <c r="P599" s="11" t="s">
        <v>72</v>
      </c>
      <c r="Q599" s="24">
        <f t="shared" si="36"/>
        <v>267</v>
      </c>
      <c r="R599" s="24" t="e">
        <f>VLOOKUP(B599,ИНФО!$L$4:$T$140,6,0)</f>
        <v>#N/A</v>
      </c>
      <c r="S599" s="24" t="s">
        <v>260</v>
      </c>
      <c r="T599" s="13" t="s">
        <v>260</v>
      </c>
      <c r="U599" s="24" t="s">
        <v>260</v>
      </c>
      <c r="V599" s="26" t="s">
        <v>260</v>
      </c>
      <c r="W599" s="24" t="s">
        <v>260</v>
      </c>
      <c r="X599" s="24">
        <f t="shared" si="37"/>
        <v>0</v>
      </c>
      <c r="Y599" s="13" t="e">
        <f>VLOOKUP(J599,ИНФО!$Y$5:$AD$412,6,0)</f>
        <v>#N/A</v>
      </c>
      <c r="Z599" s="24" t="e">
        <f>VLOOKUP(J599,ИНФО!$Y$5:$AD$412,5,0)</f>
        <v>#N/A</v>
      </c>
      <c r="AA599" s="26">
        <f t="shared" si="38"/>
        <v>0</v>
      </c>
      <c r="AB599" s="24" t="e">
        <f>VLOOKUP(L599,ИНФО!$C$21:$D$24,2,0)</f>
        <v>#N/A</v>
      </c>
      <c r="AC599" s="19">
        <f t="shared" si="39"/>
        <v>0</v>
      </c>
      <c r="AD599" s="24" t="e">
        <f>VLOOKUP(N599,ИНФО!$C$26:$D$38,2,0)</f>
        <v>#N/A</v>
      </c>
      <c r="AE599" s="24" t="e">
        <f>VLOOKUP(B599,ИНФО!$L$4:$T$172,8,0)</f>
        <v>#N/A</v>
      </c>
      <c r="AF599" s="11" t="s">
        <v>74</v>
      </c>
      <c r="AG599" s="24" t="e">
        <f>VLOOKUP(J599,ИНФО!$Y$5:$AD$413,7,0)</f>
        <v>#N/A</v>
      </c>
    </row>
    <row r="600" spans="1:33" ht="15.75" customHeight="1" x14ac:dyDescent="0.25">
      <c r="A600" s="5">
        <v>268</v>
      </c>
      <c r="B600" s="6"/>
      <c r="C600" s="21"/>
      <c r="D600" s="8" t="s">
        <v>260</v>
      </c>
      <c r="E600" s="9"/>
      <c r="F600" s="17"/>
      <c r="G600" s="17"/>
      <c r="H600" s="17"/>
      <c r="I600" s="8" t="str">
        <f>IF(J600=0," ",VLOOKUP(J600,ИНФО!$Y$4:$AD$412,2,0))</f>
        <v xml:space="preserve"> </v>
      </c>
      <c r="J600" s="9"/>
      <c r="K600" s="17"/>
      <c r="L600" s="27"/>
      <c r="M600" s="28"/>
      <c r="N600" s="22"/>
      <c r="O600" s="23" t="e">
        <f>VLOOKUP(B600,ИНФО!$L$4:$T$172,3,0)</f>
        <v>#N/A</v>
      </c>
      <c r="P600" s="11" t="s">
        <v>72</v>
      </c>
      <c r="Q600" s="24">
        <f t="shared" si="36"/>
        <v>268</v>
      </c>
      <c r="R600" s="24" t="e">
        <f>VLOOKUP(B600,ИНФО!$L$4:$T$140,6,0)</f>
        <v>#N/A</v>
      </c>
      <c r="S600" s="24" t="s">
        <v>260</v>
      </c>
      <c r="T600" s="13" t="s">
        <v>260</v>
      </c>
      <c r="U600" s="24" t="s">
        <v>260</v>
      </c>
      <c r="V600" s="26" t="s">
        <v>260</v>
      </c>
      <c r="W600" s="24" t="s">
        <v>260</v>
      </c>
      <c r="X600" s="24">
        <f t="shared" si="37"/>
        <v>0</v>
      </c>
      <c r="Y600" s="13" t="e">
        <f>VLOOKUP(J600,ИНФО!$Y$5:$AD$412,6,0)</f>
        <v>#N/A</v>
      </c>
      <c r="Z600" s="24" t="e">
        <f>VLOOKUP(J600,ИНФО!$Y$5:$AD$412,5,0)</f>
        <v>#N/A</v>
      </c>
      <c r="AA600" s="26">
        <f t="shared" si="38"/>
        <v>0</v>
      </c>
      <c r="AB600" s="24" t="e">
        <f>VLOOKUP(L600,ИНФО!$C$21:$D$24,2,0)</f>
        <v>#N/A</v>
      </c>
      <c r="AC600" s="19">
        <f t="shared" si="39"/>
        <v>0</v>
      </c>
      <c r="AD600" s="24" t="e">
        <f>VLOOKUP(N600,ИНФО!$C$26:$D$38,2,0)</f>
        <v>#N/A</v>
      </c>
      <c r="AE600" s="24" t="e">
        <f>VLOOKUP(B600,ИНФО!$L$4:$T$172,8,0)</f>
        <v>#N/A</v>
      </c>
      <c r="AF600" s="11" t="s">
        <v>74</v>
      </c>
      <c r="AG600" s="24" t="e">
        <f>VLOOKUP(J600,ИНФО!$Y$5:$AD$413,7,0)</f>
        <v>#N/A</v>
      </c>
    </row>
    <row r="601" spans="1:33" ht="15.75" customHeight="1" x14ac:dyDescent="0.25">
      <c r="A601" s="5">
        <v>269</v>
      </c>
      <c r="B601" s="6"/>
      <c r="C601" s="21"/>
      <c r="D601" s="8" t="s">
        <v>260</v>
      </c>
      <c r="E601" s="9"/>
      <c r="F601" s="17"/>
      <c r="G601" s="17"/>
      <c r="H601" s="17"/>
      <c r="I601" s="8" t="str">
        <f>IF(J601=0," ",VLOOKUP(J601,ИНФО!$Y$4:$AD$412,2,0))</f>
        <v xml:space="preserve"> </v>
      </c>
      <c r="J601" s="9"/>
      <c r="K601" s="17"/>
      <c r="L601" s="27"/>
      <c r="M601" s="28"/>
      <c r="N601" s="22"/>
      <c r="O601" s="23" t="e">
        <f>VLOOKUP(B601,ИНФО!$L$4:$T$172,3,0)</f>
        <v>#N/A</v>
      </c>
      <c r="P601" s="11" t="s">
        <v>72</v>
      </c>
      <c r="Q601" s="24">
        <f t="shared" si="36"/>
        <v>269</v>
      </c>
      <c r="R601" s="24" t="e">
        <f>VLOOKUP(B601,ИНФО!$L$4:$T$140,6,0)</f>
        <v>#N/A</v>
      </c>
      <c r="S601" s="24" t="s">
        <v>260</v>
      </c>
      <c r="T601" s="13" t="s">
        <v>260</v>
      </c>
      <c r="U601" s="24" t="s">
        <v>260</v>
      </c>
      <c r="V601" s="26" t="s">
        <v>260</v>
      </c>
      <c r="W601" s="24" t="s">
        <v>260</v>
      </c>
      <c r="X601" s="24">
        <f t="shared" si="37"/>
        <v>0</v>
      </c>
      <c r="Y601" s="13" t="e">
        <f>VLOOKUP(J601,ИНФО!$Y$5:$AD$412,6,0)</f>
        <v>#N/A</v>
      </c>
      <c r="Z601" s="24" t="e">
        <f>VLOOKUP(J601,ИНФО!$Y$5:$AD$412,5,0)</f>
        <v>#N/A</v>
      </c>
      <c r="AA601" s="26">
        <f t="shared" si="38"/>
        <v>0</v>
      </c>
      <c r="AB601" s="24" t="e">
        <f>VLOOKUP(L601,ИНФО!$C$21:$D$24,2,0)</f>
        <v>#N/A</v>
      </c>
      <c r="AC601" s="19">
        <f t="shared" si="39"/>
        <v>0</v>
      </c>
      <c r="AD601" s="24" t="e">
        <f>VLOOKUP(N601,ИНФО!$C$26:$D$38,2,0)</f>
        <v>#N/A</v>
      </c>
      <c r="AE601" s="24" t="e">
        <f>VLOOKUP(B601,ИНФО!$L$4:$T$172,8,0)</f>
        <v>#N/A</v>
      </c>
      <c r="AF601" s="11" t="s">
        <v>74</v>
      </c>
      <c r="AG601" s="24" t="e">
        <f>VLOOKUP(J601,ИНФО!$Y$5:$AD$413,7,0)</f>
        <v>#N/A</v>
      </c>
    </row>
    <row r="602" spans="1:33" ht="15.75" customHeight="1" x14ac:dyDescent="0.25">
      <c r="A602" s="5">
        <v>270</v>
      </c>
      <c r="B602" s="6"/>
      <c r="C602" s="21"/>
      <c r="D602" s="8" t="s">
        <v>260</v>
      </c>
      <c r="E602" s="9"/>
      <c r="F602" s="17"/>
      <c r="G602" s="17"/>
      <c r="H602" s="17"/>
      <c r="I602" s="8" t="str">
        <f>IF(J602=0," ",VLOOKUP(J602,ИНФО!$Y$4:$AD$412,2,0))</f>
        <v xml:space="preserve"> </v>
      </c>
      <c r="J602" s="9"/>
      <c r="K602" s="17"/>
      <c r="L602" s="27"/>
      <c r="M602" s="28"/>
      <c r="N602" s="22"/>
      <c r="O602" s="23" t="e">
        <f>VLOOKUP(B602,ИНФО!$L$4:$T$172,3,0)</f>
        <v>#N/A</v>
      </c>
      <c r="P602" s="11" t="s">
        <v>72</v>
      </c>
      <c r="Q602" s="24">
        <f t="shared" si="36"/>
        <v>270</v>
      </c>
      <c r="R602" s="24" t="e">
        <f>VLOOKUP(B602,ИНФО!$L$4:$T$140,6,0)</f>
        <v>#N/A</v>
      </c>
      <c r="S602" s="24" t="s">
        <v>260</v>
      </c>
      <c r="T602" s="13" t="s">
        <v>260</v>
      </c>
      <c r="U602" s="24" t="s">
        <v>260</v>
      </c>
      <c r="V602" s="26" t="s">
        <v>260</v>
      </c>
      <c r="W602" s="24" t="s">
        <v>260</v>
      </c>
      <c r="X602" s="24">
        <f t="shared" si="37"/>
        <v>0</v>
      </c>
      <c r="Y602" s="13" t="e">
        <f>VLOOKUP(J602,ИНФО!$Y$5:$AD$412,6,0)</f>
        <v>#N/A</v>
      </c>
      <c r="Z602" s="24" t="e">
        <f>VLOOKUP(J602,ИНФО!$Y$5:$AD$412,5,0)</f>
        <v>#N/A</v>
      </c>
      <c r="AA602" s="26">
        <f t="shared" si="38"/>
        <v>0</v>
      </c>
      <c r="AB602" s="24" t="e">
        <f>VLOOKUP(L602,ИНФО!$C$21:$D$24,2,0)</f>
        <v>#N/A</v>
      </c>
      <c r="AC602" s="19">
        <f t="shared" si="39"/>
        <v>0</v>
      </c>
      <c r="AD602" s="24" t="e">
        <f>VLOOKUP(N602,ИНФО!$C$26:$D$38,2,0)</f>
        <v>#N/A</v>
      </c>
      <c r="AE602" s="24" t="e">
        <f>VLOOKUP(B602,ИНФО!$L$4:$T$172,8,0)</f>
        <v>#N/A</v>
      </c>
      <c r="AF602" s="11" t="s">
        <v>74</v>
      </c>
      <c r="AG602" s="24" t="e">
        <f>VLOOKUP(J602,ИНФО!$Y$5:$AD$413,7,0)</f>
        <v>#N/A</v>
      </c>
    </row>
    <row r="603" spans="1:33" ht="15.75" customHeight="1" x14ac:dyDescent="0.25">
      <c r="A603" s="5">
        <v>271</v>
      </c>
      <c r="B603" s="6"/>
      <c r="C603" s="21"/>
      <c r="D603" s="8" t="s">
        <v>260</v>
      </c>
      <c r="E603" s="9"/>
      <c r="F603" s="17"/>
      <c r="G603" s="17"/>
      <c r="H603" s="17"/>
      <c r="I603" s="8" t="str">
        <f>IF(J603=0," ",VLOOKUP(J603,ИНФО!$Y$4:$AD$412,2,0))</f>
        <v xml:space="preserve"> </v>
      </c>
      <c r="J603" s="9"/>
      <c r="K603" s="17"/>
      <c r="L603" s="27"/>
      <c r="M603" s="28"/>
      <c r="N603" s="22"/>
      <c r="O603" s="23" t="e">
        <f>VLOOKUP(B603,ИНФО!$L$4:$T$172,3,0)</f>
        <v>#N/A</v>
      </c>
      <c r="P603" s="11" t="s">
        <v>72</v>
      </c>
      <c r="Q603" s="24">
        <f t="shared" si="36"/>
        <v>271</v>
      </c>
      <c r="R603" s="24" t="e">
        <f>VLOOKUP(B603,ИНФО!$L$4:$T$140,6,0)</f>
        <v>#N/A</v>
      </c>
      <c r="S603" s="24" t="s">
        <v>260</v>
      </c>
      <c r="T603" s="13" t="s">
        <v>260</v>
      </c>
      <c r="U603" s="24" t="s">
        <v>260</v>
      </c>
      <c r="V603" s="26" t="s">
        <v>260</v>
      </c>
      <c r="W603" s="24" t="s">
        <v>260</v>
      </c>
      <c r="X603" s="24">
        <f t="shared" si="37"/>
        <v>0</v>
      </c>
      <c r="Y603" s="13" t="e">
        <f>VLOOKUP(J603,ИНФО!$Y$5:$AD$412,6,0)</f>
        <v>#N/A</v>
      </c>
      <c r="Z603" s="24" t="e">
        <f>VLOOKUP(J603,ИНФО!$Y$5:$AD$412,5,0)</f>
        <v>#N/A</v>
      </c>
      <c r="AA603" s="26">
        <f t="shared" si="38"/>
        <v>0</v>
      </c>
      <c r="AB603" s="24" t="e">
        <f>VLOOKUP(L603,ИНФО!$C$21:$D$24,2,0)</f>
        <v>#N/A</v>
      </c>
      <c r="AC603" s="19">
        <f t="shared" si="39"/>
        <v>0</v>
      </c>
      <c r="AD603" s="24" t="e">
        <f>VLOOKUP(N603,ИНФО!$C$26:$D$38,2,0)</f>
        <v>#N/A</v>
      </c>
      <c r="AE603" s="24" t="e">
        <f>VLOOKUP(B603,ИНФО!$L$4:$T$172,8,0)</f>
        <v>#N/A</v>
      </c>
      <c r="AF603" s="11" t="s">
        <v>74</v>
      </c>
      <c r="AG603" s="24" t="e">
        <f>VLOOKUP(J603,ИНФО!$Y$5:$AD$413,7,0)</f>
        <v>#N/A</v>
      </c>
    </row>
    <row r="604" spans="1:33" ht="15.75" customHeight="1" x14ac:dyDescent="0.25">
      <c r="A604" s="5">
        <v>272</v>
      </c>
      <c r="B604" s="6"/>
      <c r="C604" s="21"/>
      <c r="D604" s="8" t="s">
        <v>260</v>
      </c>
      <c r="E604" s="9"/>
      <c r="F604" s="17"/>
      <c r="G604" s="17"/>
      <c r="H604" s="17"/>
      <c r="I604" s="8" t="str">
        <f>IF(J604=0," ",VLOOKUP(J604,ИНФО!$Y$4:$AD$412,2,0))</f>
        <v xml:space="preserve"> </v>
      </c>
      <c r="J604" s="9"/>
      <c r="K604" s="17"/>
      <c r="L604" s="27"/>
      <c r="M604" s="28"/>
      <c r="N604" s="22"/>
      <c r="O604" s="23" t="e">
        <f>VLOOKUP(B604,ИНФО!$L$4:$T$172,3,0)</f>
        <v>#N/A</v>
      </c>
      <c r="P604" s="11" t="s">
        <v>72</v>
      </c>
      <c r="Q604" s="24">
        <f t="shared" si="36"/>
        <v>272</v>
      </c>
      <c r="R604" s="24" t="e">
        <f>VLOOKUP(B604,ИНФО!$L$4:$T$140,6,0)</f>
        <v>#N/A</v>
      </c>
      <c r="S604" s="24" t="s">
        <v>260</v>
      </c>
      <c r="T604" s="13" t="s">
        <v>260</v>
      </c>
      <c r="U604" s="24" t="s">
        <v>260</v>
      </c>
      <c r="V604" s="26" t="s">
        <v>260</v>
      </c>
      <c r="W604" s="24" t="s">
        <v>260</v>
      </c>
      <c r="X604" s="24">
        <f t="shared" si="37"/>
        <v>0</v>
      </c>
      <c r="Y604" s="13" t="e">
        <f>VLOOKUP(J604,ИНФО!$Y$5:$AD$412,6,0)</f>
        <v>#N/A</v>
      </c>
      <c r="Z604" s="24" t="e">
        <f>VLOOKUP(J604,ИНФО!$Y$5:$AD$412,5,0)</f>
        <v>#N/A</v>
      </c>
      <c r="AA604" s="26">
        <f t="shared" si="38"/>
        <v>0</v>
      </c>
      <c r="AB604" s="24" t="e">
        <f>VLOOKUP(L604,ИНФО!$C$21:$D$24,2,0)</f>
        <v>#N/A</v>
      </c>
      <c r="AC604" s="19">
        <f t="shared" si="39"/>
        <v>0</v>
      </c>
      <c r="AD604" s="24" t="e">
        <f>VLOOKUP(N604,ИНФО!$C$26:$D$38,2,0)</f>
        <v>#N/A</v>
      </c>
      <c r="AE604" s="24" t="e">
        <f>VLOOKUP(B604,ИНФО!$L$4:$T$172,8,0)</f>
        <v>#N/A</v>
      </c>
      <c r="AF604" s="11" t="s">
        <v>74</v>
      </c>
      <c r="AG604" s="24" t="e">
        <f>VLOOKUP(J604,ИНФО!$Y$5:$AD$413,7,0)</f>
        <v>#N/A</v>
      </c>
    </row>
    <row r="605" spans="1:33" ht="15.75" customHeight="1" x14ac:dyDescent="0.25">
      <c r="A605" s="5">
        <v>273</v>
      </c>
      <c r="B605" s="6"/>
      <c r="C605" s="21"/>
      <c r="D605" s="8" t="s">
        <v>260</v>
      </c>
      <c r="E605" s="9"/>
      <c r="F605" s="17"/>
      <c r="G605" s="17"/>
      <c r="H605" s="17"/>
      <c r="I605" s="8" t="str">
        <f>IF(J605=0," ",VLOOKUP(J605,ИНФО!$Y$4:$AD$412,2,0))</f>
        <v xml:space="preserve"> </v>
      </c>
      <c r="J605" s="9"/>
      <c r="K605" s="17"/>
      <c r="L605" s="27"/>
      <c r="M605" s="28"/>
      <c r="N605" s="22"/>
      <c r="O605" s="23" t="e">
        <f>VLOOKUP(B605,ИНФО!$L$4:$T$172,3,0)</f>
        <v>#N/A</v>
      </c>
      <c r="P605" s="11" t="s">
        <v>72</v>
      </c>
      <c r="Q605" s="24">
        <f t="shared" si="36"/>
        <v>273</v>
      </c>
      <c r="R605" s="24" t="e">
        <f>VLOOKUP(B605,ИНФО!$L$4:$T$140,6,0)</f>
        <v>#N/A</v>
      </c>
      <c r="S605" s="24" t="s">
        <v>260</v>
      </c>
      <c r="T605" s="13" t="s">
        <v>260</v>
      </c>
      <c r="U605" s="24" t="s">
        <v>260</v>
      </c>
      <c r="V605" s="26" t="s">
        <v>260</v>
      </c>
      <c r="W605" s="24" t="s">
        <v>260</v>
      </c>
      <c r="X605" s="24">
        <f t="shared" si="37"/>
        <v>0</v>
      </c>
      <c r="Y605" s="13" t="e">
        <f>VLOOKUP(J605,ИНФО!$Y$5:$AD$412,6,0)</f>
        <v>#N/A</v>
      </c>
      <c r="Z605" s="24" t="e">
        <f>VLOOKUP(J605,ИНФО!$Y$5:$AD$412,5,0)</f>
        <v>#N/A</v>
      </c>
      <c r="AA605" s="26">
        <f t="shared" si="38"/>
        <v>0</v>
      </c>
      <c r="AB605" s="24" t="e">
        <f>VLOOKUP(L605,ИНФО!$C$21:$D$24,2,0)</f>
        <v>#N/A</v>
      </c>
      <c r="AC605" s="19">
        <f t="shared" si="39"/>
        <v>0</v>
      </c>
      <c r="AD605" s="24" t="e">
        <f>VLOOKUP(N605,ИНФО!$C$26:$D$38,2,0)</f>
        <v>#N/A</v>
      </c>
      <c r="AE605" s="24" t="e">
        <f>VLOOKUP(B605,ИНФО!$L$4:$T$172,8,0)</f>
        <v>#N/A</v>
      </c>
      <c r="AF605" s="11" t="s">
        <v>74</v>
      </c>
      <c r="AG605" s="24" t="e">
        <f>VLOOKUP(J605,ИНФО!$Y$5:$AD$413,7,0)</f>
        <v>#N/A</v>
      </c>
    </row>
    <row r="606" spans="1:33" ht="15.75" customHeight="1" x14ac:dyDescent="0.25">
      <c r="A606" s="5">
        <v>274</v>
      </c>
      <c r="B606" s="6"/>
      <c r="C606" s="21"/>
      <c r="D606" s="8" t="s">
        <v>260</v>
      </c>
      <c r="E606" s="9"/>
      <c r="F606" s="17"/>
      <c r="G606" s="17"/>
      <c r="H606" s="17"/>
      <c r="I606" s="8" t="str">
        <f>IF(J606=0," ",VLOOKUP(J606,ИНФО!$Y$4:$AD$412,2,0))</f>
        <v xml:space="preserve"> </v>
      </c>
      <c r="J606" s="9"/>
      <c r="K606" s="17"/>
      <c r="L606" s="27"/>
      <c r="M606" s="28"/>
      <c r="N606" s="22"/>
      <c r="O606" s="23" t="e">
        <f>VLOOKUP(B606,ИНФО!$L$4:$T$172,3,0)</f>
        <v>#N/A</v>
      </c>
      <c r="P606" s="11" t="s">
        <v>72</v>
      </c>
      <c r="Q606" s="24">
        <f t="shared" si="36"/>
        <v>274</v>
      </c>
      <c r="R606" s="24" t="e">
        <f>VLOOKUP(B606,ИНФО!$L$4:$T$140,6,0)</f>
        <v>#N/A</v>
      </c>
      <c r="S606" s="24" t="s">
        <v>260</v>
      </c>
      <c r="T606" s="13" t="s">
        <v>260</v>
      </c>
      <c r="U606" s="24" t="s">
        <v>260</v>
      </c>
      <c r="V606" s="26" t="s">
        <v>260</v>
      </c>
      <c r="W606" s="24" t="s">
        <v>260</v>
      </c>
      <c r="X606" s="24">
        <f t="shared" si="37"/>
        <v>0</v>
      </c>
      <c r="Y606" s="13" t="e">
        <f>VLOOKUP(J606,ИНФО!$Y$5:$AD$412,6,0)</f>
        <v>#N/A</v>
      </c>
      <c r="Z606" s="24" t="e">
        <f>VLOOKUP(J606,ИНФО!$Y$5:$AD$412,5,0)</f>
        <v>#N/A</v>
      </c>
      <c r="AA606" s="26">
        <f t="shared" si="38"/>
        <v>0</v>
      </c>
      <c r="AB606" s="24" t="e">
        <f>VLOOKUP(L606,ИНФО!$C$21:$D$24,2,0)</f>
        <v>#N/A</v>
      </c>
      <c r="AC606" s="19">
        <f t="shared" si="39"/>
        <v>0</v>
      </c>
      <c r="AD606" s="24" t="e">
        <f>VLOOKUP(N606,ИНФО!$C$26:$D$38,2,0)</f>
        <v>#N/A</v>
      </c>
      <c r="AE606" s="24" t="e">
        <f>VLOOKUP(B606,ИНФО!$L$4:$T$172,8,0)</f>
        <v>#N/A</v>
      </c>
      <c r="AF606" s="11" t="s">
        <v>74</v>
      </c>
      <c r="AG606" s="24" t="e">
        <f>VLOOKUP(J606,ИНФО!$Y$5:$AD$413,7,0)</f>
        <v>#N/A</v>
      </c>
    </row>
    <row r="607" spans="1:33" ht="15.75" customHeight="1" x14ac:dyDescent="0.25">
      <c r="A607" s="5">
        <v>275</v>
      </c>
      <c r="B607" s="6"/>
      <c r="C607" s="21"/>
      <c r="D607" s="8" t="s">
        <v>260</v>
      </c>
      <c r="E607" s="9"/>
      <c r="F607" s="17"/>
      <c r="G607" s="17"/>
      <c r="H607" s="17"/>
      <c r="I607" s="8" t="str">
        <f>IF(J607=0," ",VLOOKUP(J607,ИНФО!$Y$4:$AD$412,2,0))</f>
        <v xml:space="preserve"> </v>
      </c>
      <c r="J607" s="9"/>
      <c r="K607" s="17"/>
      <c r="L607" s="27"/>
      <c r="M607" s="28"/>
      <c r="N607" s="22"/>
      <c r="O607" s="23" t="e">
        <f>VLOOKUP(B607,ИНФО!$L$4:$T$172,3,0)</f>
        <v>#N/A</v>
      </c>
      <c r="P607" s="11" t="s">
        <v>72</v>
      </c>
      <c r="Q607" s="24">
        <f t="shared" si="36"/>
        <v>275</v>
      </c>
      <c r="R607" s="24" t="e">
        <f>VLOOKUP(B607,ИНФО!$L$4:$T$140,6,0)</f>
        <v>#N/A</v>
      </c>
      <c r="S607" s="24" t="s">
        <v>260</v>
      </c>
      <c r="T607" s="13" t="s">
        <v>260</v>
      </c>
      <c r="U607" s="24" t="s">
        <v>260</v>
      </c>
      <c r="V607" s="26" t="s">
        <v>260</v>
      </c>
      <c r="W607" s="24" t="s">
        <v>260</v>
      </c>
      <c r="X607" s="24">
        <f t="shared" si="37"/>
        <v>0</v>
      </c>
      <c r="Y607" s="13" t="e">
        <f>VLOOKUP(J607,ИНФО!$Y$5:$AD$412,6,0)</f>
        <v>#N/A</v>
      </c>
      <c r="Z607" s="24" t="e">
        <f>VLOOKUP(J607,ИНФО!$Y$5:$AD$412,5,0)</f>
        <v>#N/A</v>
      </c>
      <c r="AA607" s="26">
        <f t="shared" si="38"/>
        <v>0</v>
      </c>
      <c r="AB607" s="24" t="e">
        <f>VLOOKUP(L607,ИНФО!$C$21:$D$24,2,0)</f>
        <v>#N/A</v>
      </c>
      <c r="AC607" s="19">
        <f t="shared" si="39"/>
        <v>0</v>
      </c>
      <c r="AD607" s="24" t="e">
        <f>VLOOKUP(N607,ИНФО!$C$26:$D$38,2,0)</f>
        <v>#N/A</v>
      </c>
      <c r="AE607" s="24" t="e">
        <f>VLOOKUP(B607,ИНФО!$L$4:$T$172,8,0)</f>
        <v>#N/A</v>
      </c>
      <c r="AF607" s="11" t="s">
        <v>74</v>
      </c>
      <c r="AG607" s="24" t="e">
        <f>VLOOKUP(J607,ИНФО!$Y$5:$AD$413,7,0)</f>
        <v>#N/A</v>
      </c>
    </row>
    <row r="608" spans="1:33" ht="15.75" customHeight="1" x14ac:dyDescent="0.25">
      <c r="A608" s="5">
        <v>276</v>
      </c>
      <c r="B608" s="6"/>
      <c r="C608" s="21"/>
      <c r="D608" s="8" t="s">
        <v>260</v>
      </c>
      <c r="E608" s="9"/>
      <c r="F608" s="17"/>
      <c r="G608" s="17"/>
      <c r="H608" s="17"/>
      <c r="I608" s="8" t="str">
        <f>IF(J608=0," ",VLOOKUP(J608,ИНФО!$Y$4:$AD$412,2,0))</f>
        <v xml:space="preserve"> </v>
      </c>
      <c r="J608" s="9"/>
      <c r="K608" s="17"/>
      <c r="L608" s="27"/>
      <c r="M608" s="28"/>
      <c r="N608" s="22"/>
      <c r="O608" s="23" t="e">
        <f>VLOOKUP(B608,ИНФО!$L$4:$T$172,3,0)</f>
        <v>#N/A</v>
      </c>
      <c r="P608" s="11" t="s">
        <v>72</v>
      </c>
      <c r="Q608" s="24">
        <f t="shared" si="36"/>
        <v>276</v>
      </c>
      <c r="R608" s="24" t="e">
        <f>VLOOKUP(B608,ИНФО!$L$4:$T$140,6,0)</f>
        <v>#N/A</v>
      </c>
      <c r="S608" s="24" t="s">
        <v>260</v>
      </c>
      <c r="T608" s="13" t="s">
        <v>260</v>
      </c>
      <c r="U608" s="24" t="s">
        <v>260</v>
      </c>
      <c r="V608" s="26" t="s">
        <v>260</v>
      </c>
      <c r="W608" s="24" t="s">
        <v>260</v>
      </c>
      <c r="X608" s="24">
        <f t="shared" si="37"/>
        <v>0</v>
      </c>
      <c r="Y608" s="13" t="e">
        <f>VLOOKUP(J608,ИНФО!$Y$5:$AD$412,6,0)</f>
        <v>#N/A</v>
      </c>
      <c r="Z608" s="24" t="e">
        <f>VLOOKUP(J608,ИНФО!$Y$5:$AD$412,5,0)</f>
        <v>#N/A</v>
      </c>
      <c r="AA608" s="26">
        <f t="shared" si="38"/>
        <v>0</v>
      </c>
      <c r="AB608" s="24" t="e">
        <f>VLOOKUP(L608,ИНФО!$C$21:$D$24,2,0)</f>
        <v>#N/A</v>
      </c>
      <c r="AC608" s="19">
        <f t="shared" si="39"/>
        <v>0</v>
      </c>
      <c r="AD608" s="24" t="e">
        <f>VLOOKUP(N608,ИНФО!$C$26:$D$38,2,0)</f>
        <v>#N/A</v>
      </c>
      <c r="AE608" s="24" t="e">
        <f>VLOOKUP(B608,ИНФО!$L$4:$T$172,8,0)</f>
        <v>#N/A</v>
      </c>
      <c r="AF608" s="11" t="s">
        <v>74</v>
      </c>
      <c r="AG608" s="24" t="e">
        <f>VLOOKUP(J608,ИНФО!$Y$5:$AD$413,7,0)</f>
        <v>#N/A</v>
      </c>
    </row>
    <row r="609" spans="1:33" ht="15.75" customHeight="1" x14ac:dyDescent="0.25">
      <c r="A609" s="5">
        <v>277</v>
      </c>
      <c r="B609" s="6"/>
      <c r="C609" s="21"/>
      <c r="D609" s="8" t="s">
        <v>260</v>
      </c>
      <c r="E609" s="9"/>
      <c r="F609" s="17"/>
      <c r="G609" s="17"/>
      <c r="H609" s="17"/>
      <c r="I609" s="8" t="str">
        <f>IF(J609=0," ",VLOOKUP(J609,ИНФО!$Y$4:$AD$412,2,0))</f>
        <v xml:space="preserve"> </v>
      </c>
      <c r="J609" s="9"/>
      <c r="K609" s="17"/>
      <c r="L609" s="27"/>
      <c r="M609" s="28"/>
      <c r="N609" s="22"/>
      <c r="O609" s="23" t="e">
        <f>VLOOKUP(B609,ИНФО!$L$4:$T$172,3,0)</f>
        <v>#N/A</v>
      </c>
      <c r="P609" s="11" t="s">
        <v>72</v>
      </c>
      <c r="Q609" s="24">
        <f t="shared" si="36"/>
        <v>277</v>
      </c>
      <c r="R609" s="24" t="e">
        <f>VLOOKUP(B609,ИНФО!$L$4:$T$140,6,0)</f>
        <v>#N/A</v>
      </c>
      <c r="S609" s="24" t="s">
        <v>260</v>
      </c>
      <c r="T609" s="13" t="s">
        <v>260</v>
      </c>
      <c r="U609" s="24" t="s">
        <v>260</v>
      </c>
      <c r="V609" s="26" t="s">
        <v>260</v>
      </c>
      <c r="W609" s="24" t="s">
        <v>260</v>
      </c>
      <c r="X609" s="24">
        <f t="shared" si="37"/>
        <v>0</v>
      </c>
      <c r="Y609" s="13" t="e">
        <f>VLOOKUP(J609,ИНФО!$Y$5:$AD$412,6,0)</f>
        <v>#N/A</v>
      </c>
      <c r="Z609" s="24" t="e">
        <f>VLOOKUP(J609,ИНФО!$Y$5:$AD$412,5,0)</f>
        <v>#N/A</v>
      </c>
      <c r="AA609" s="26">
        <f t="shared" si="38"/>
        <v>0</v>
      </c>
      <c r="AB609" s="24" t="e">
        <f>VLOOKUP(L609,ИНФО!$C$21:$D$24,2,0)</f>
        <v>#N/A</v>
      </c>
      <c r="AC609" s="19">
        <f t="shared" si="39"/>
        <v>0</v>
      </c>
      <c r="AD609" s="24" t="e">
        <f>VLOOKUP(N609,ИНФО!$C$26:$D$38,2,0)</f>
        <v>#N/A</v>
      </c>
      <c r="AE609" s="24" t="e">
        <f>VLOOKUP(B609,ИНФО!$L$4:$T$172,8,0)</f>
        <v>#N/A</v>
      </c>
      <c r="AF609" s="11" t="s">
        <v>74</v>
      </c>
      <c r="AG609" s="24" t="e">
        <f>VLOOKUP(J609,ИНФО!$Y$5:$AD$413,7,0)</f>
        <v>#N/A</v>
      </c>
    </row>
    <row r="610" spans="1:33" x14ac:dyDescent="0.25">
      <c r="A610" s="5">
        <v>278</v>
      </c>
      <c r="B610" s="6"/>
      <c r="C610" s="21"/>
      <c r="D610" s="8" t="s">
        <v>260</v>
      </c>
      <c r="E610" s="9"/>
      <c r="F610" s="17"/>
      <c r="G610" s="17"/>
      <c r="H610" s="17"/>
      <c r="I610" s="8" t="str">
        <f>IF(J610=0," ",VLOOKUP(J610,ИНФО!$Y$4:$AD$412,2,0))</f>
        <v xml:space="preserve"> </v>
      </c>
      <c r="J610" s="9"/>
      <c r="K610" s="17"/>
      <c r="L610" s="27"/>
      <c r="M610" s="28"/>
      <c r="N610" s="22"/>
      <c r="O610" s="23" t="e">
        <f>VLOOKUP(B610,ИНФО!$L$4:$T$172,3,0)</f>
        <v>#N/A</v>
      </c>
      <c r="P610" s="11" t="s">
        <v>72</v>
      </c>
      <c r="Q610" s="24">
        <f t="shared" si="36"/>
        <v>278</v>
      </c>
      <c r="R610" s="24" t="e">
        <f>VLOOKUP(B610,ИНФО!$L$4:$T$140,6,0)</f>
        <v>#N/A</v>
      </c>
      <c r="S610" s="24" t="s">
        <v>260</v>
      </c>
      <c r="T610" s="13" t="s">
        <v>260</v>
      </c>
      <c r="U610" s="24" t="s">
        <v>260</v>
      </c>
      <c r="V610" s="26" t="s">
        <v>260</v>
      </c>
      <c r="W610" s="24" t="s">
        <v>260</v>
      </c>
      <c r="X610" s="24">
        <f t="shared" si="37"/>
        <v>0</v>
      </c>
      <c r="Y610" s="13" t="e">
        <f>VLOOKUP(J610,ИНФО!$Y$5:$AD$412,6,0)</f>
        <v>#N/A</v>
      </c>
      <c r="Z610" s="24" t="e">
        <f>VLOOKUP(J610,ИНФО!$Y$5:$AD$412,5,0)</f>
        <v>#N/A</v>
      </c>
      <c r="AA610" s="26">
        <f t="shared" si="38"/>
        <v>0</v>
      </c>
      <c r="AB610" s="24" t="e">
        <f>VLOOKUP(L610,ИНФО!$C$21:$D$24,2,0)</f>
        <v>#N/A</v>
      </c>
      <c r="AC610" s="19">
        <f t="shared" si="39"/>
        <v>0</v>
      </c>
      <c r="AD610" s="24" t="e">
        <f>VLOOKUP(N610,ИНФО!$C$26:$D$38,2,0)</f>
        <v>#N/A</v>
      </c>
      <c r="AE610" s="24" t="e">
        <f>VLOOKUP(B610,ИНФО!$L$4:$T$172,8,0)</f>
        <v>#N/A</v>
      </c>
      <c r="AF610" s="11" t="s">
        <v>74</v>
      </c>
      <c r="AG610" s="24" t="e">
        <f>VLOOKUP(J610,ИНФО!$Y$5:$AD$413,7,0)</f>
        <v>#N/A</v>
      </c>
    </row>
    <row r="611" spans="1:33" x14ac:dyDescent="0.25">
      <c r="A611" s="5">
        <v>279</v>
      </c>
      <c r="B611" s="6"/>
      <c r="C611" s="21"/>
      <c r="D611" s="8" t="s">
        <v>260</v>
      </c>
      <c r="E611" s="9"/>
      <c r="F611" s="17"/>
      <c r="G611" s="17"/>
      <c r="H611" s="17"/>
      <c r="I611" s="8" t="str">
        <f>IF(J611=0," ",VLOOKUP(J611,ИНФО!$Y$4:$AD$412,2,0))</f>
        <v xml:space="preserve"> </v>
      </c>
      <c r="J611" s="9"/>
      <c r="K611" s="17"/>
      <c r="L611" s="27"/>
      <c r="M611" s="28"/>
      <c r="N611" s="22"/>
      <c r="O611" s="23" t="e">
        <f>VLOOKUP(B611,ИНФО!$L$4:$T$172,3,0)</f>
        <v>#N/A</v>
      </c>
      <c r="P611" s="11" t="s">
        <v>72</v>
      </c>
      <c r="Q611" s="24">
        <f t="shared" si="36"/>
        <v>279</v>
      </c>
      <c r="R611" s="24" t="e">
        <f>VLOOKUP(B611,ИНФО!$L$4:$T$140,6,0)</f>
        <v>#N/A</v>
      </c>
      <c r="S611" s="24" t="s">
        <v>260</v>
      </c>
      <c r="T611" s="13" t="s">
        <v>260</v>
      </c>
      <c r="U611" s="24" t="s">
        <v>260</v>
      </c>
      <c r="V611" s="26" t="s">
        <v>260</v>
      </c>
      <c r="W611" s="24" t="s">
        <v>260</v>
      </c>
      <c r="X611" s="24">
        <f t="shared" si="37"/>
        <v>0</v>
      </c>
      <c r="Y611" s="13" t="e">
        <f>VLOOKUP(J611,ИНФО!$Y$5:$AD$412,6,0)</f>
        <v>#N/A</v>
      </c>
      <c r="Z611" s="24" t="e">
        <f>VLOOKUP(J611,ИНФО!$Y$5:$AD$412,5,0)</f>
        <v>#N/A</v>
      </c>
      <c r="AA611" s="26">
        <f t="shared" si="38"/>
        <v>0</v>
      </c>
      <c r="AB611" s="24" t="e">
        <f>VLOOKUP(L611,ИНФО!$C$21:$D$24,2,0)</f>
        <v>#N/A</v>
      </c>
      <c r="AC611" s="19">
        <f t="shared" si="39"/>
        <v>0</v>
      </c>
      <c r="AD611" s="24" t="e">
        <f>VLOOKUP(N611,ИНФО!$C$26:$D$38,2,0)</f>
        <v>#N/A</v>
      </c>
      <c r="AE611" s="24" t="e">
        <f>VLOOKUP(B611,ИНФО!$L$4:$T$172,8,0)</f>
        <v>#N/A</v>
      </c>
      <c r="AF611" s="11" t="s">
        <v>74</v>
      </c>
      <c r="AG611" s="24" t="e">
        <f>VLOOKUP(J611,ИНФО!$Y$5:$AD$413,7,0)</f>
        <v>#N/A</v>
      </c>
    </row>
    <row r="612" spans="1:33" x14ac:dyDescent="0.25">
      <c r="A612" s="5">
        <v>280</v>
      </c>
      <c r="B612" s="6"/>
      <c r="C612" s="21"/>
      <c r="D612" s="8" t="s">
        <v>260</v>
      </c>
      <c r="E612" s="9"/>
      <c r="F612" s="17"/>
      <c r="G612" s="17"/>
      <c r="H612" s="17"/>
      <c r="I612" s="8" t="str">
        <f>IF(J612=0," ",VLOOKUP(J612,ИНФО!$Y$4:$AD$412,2,0))</f>
        <v xml:space="preserve"> </v>
      </c>
      <c r="J612" s="9"/>
      <c r="K612" s="17"/>
      <c r="L612" s="27"/>
      <c r="M612" s="28"/>
      <c r="N612" s="22"/>
      <c r="O612" s="23" t="e">
        <f>VLOOKUP(B612,ИНФО!$L$4:$T$172,3,0)</f>
        <v>#N/A</v>
      </c>
      <c r="P612" s="11" t="s">
        <v>72</v>
      </c>
      <c r="Q612" s="24">
        <f t="shared" si="36"/>
        <v>280</v>
      </c>
      <c r="R612" s="24" t="e">
        <f>VLOOKUP(B612,ИНФО!$L$4:$T$140,6,0)</f>
        <v>#N/A</v>
      </c>
      <c r="S612" s="24" t="s">
        <v>260</v>
      </c>
      <c r="T612" s="13" t="s">
        <v>260</v>
      </c>
      <c r="U612" s="24" t="s">
        <v>260</v>
      </c>
      <c r="V612" s="26" t="s">
        <v>260</v>
      </c>
      <c r="W612" s="24" t="s">
        <v>260</v>
      </c>
      <c r="X612" s="24">
        <f t="shared" si="37"/>
        <v>0</v>
      </c>
      <c r="Y612" s="13" t="e">
        <f>VLOOKUP(J612,ИНФО!$Y$5:$AD$412,6,0)</f>
        <v>#N/A</v>
      </c>
      <c r="Z612" s="24" t="e">
        <f>VLOOKUP(J612,ИНФО!$Y$5:$AD$412,5,0)</f>
        <v>#N/A</v>
      </c>
      <c r="AA612" s="26">
        <f t="shared" si="38"/>
        <v>0</v>
      </c>
      <c r="AB612" s="24" t="e">
        <f>VLOOKUP(L612,ИНФО!$C$21:$D$24,2,0)</f>
        <v>#N/A</v>
      </c>
      <c r="AC612" s="19">
        <f t="shared" si="39"/>
        <v>0</v>
      </c>
      <c r="AD612" s="24" t="e">
        <f>VLOOKUP(N612,ИНФО!$C$26:$D$38,2,0)</f>
        <v>#N/A</v>
      </c>
      <c r="AE612" s="24" t="e">
        <f>VLOOKUP(B612,ИНФО!$L$4:$T$172,8,0)</f>
        <v>#N/A</v>
      </c>
      <c r="AF612" s="11" t="s">
        <v>74</v>
      </c>
      <c r="AG612" s="24" t="e">
        <f>VLOOKUP(J612,ИНФО!$Y$5:$AD$413,7,0)</f>
        <v>#N/A</v>
      </c>
    </row>
    <row r="613" spans="1:33" x14ac:dyDescent="0.25">
      <c r="A613" s="5">
        <v>281</v>
      </c>
      <c r="B613" s="6"/>
      <c r="C613" s="21"/>
      <c r="D613" s="8" t="s">
        <v>260</v>
      </c>
      <c r="E613" s="9"/>
      <c r="F613" s="17"/>
      <c r="G613" s="17"/>
      <c r="H613" s="17"/>
      <c r="I613" s="8" t="str">
        <f>IF(J613=0," ",VLOOKUP(J613,ИНФО!$Y$4:$AD$412,2,0))</f>
        <v xml:space="preserve"> </v>
      </c>
      <c r="J613" s="9"/>
      <c r="K613" s="17"/>
      <c r="L613" s="27"/>
      <c r="M613" s="28"/>
      <c r="N613" s="22"/>
      <c r="O613" s="23" t="e">
        <f>VLOOKUP(B613,ИНФО!$L$4:$T$172,3,0)</f>
        <v>#N/A</v>
      </c>
      <c r="P613" s="11" t="s">
        <v>72</v>
      </c>
      <c r="Q613" s="24">
        <f t="shared" si="36"/>
        <v>281</v>
      </c>
      <c r="R613" s="24" t="e">
        <f>VLOOKUP(B613,ИНФО!$L$4:$T$140,6,0)</f>
        <v>#N/A</v>
      </c>
      <c r="S613" s="24" t="s">
        <v>260</v>
      </c>
      <c r="T613" s="13" t="s">
        <v>260</v>
      </c>
      <c r="U613" s="24" t="s">
        <v>260</v>
      </c>
      <c r="V613" s="26" t="s">
        <v>260</v>
      </c>
      <c r="W613" s="24" t="s">
        <v>260</v>
      </c>
      <c r="X613" s="24">
        <f t="shared" si="37"/>
        <v>0</v>
      </c>
      <c r="Y613" s="13" t="e">
        <f>VLOOKUP(J613,ИНФО!$Y$5:$AD$412,6,0)</f>
        <v>#N/A</v>
      </c>
      <c r="Z613" s="24" t="e">
        <f>VLOOKUP(J613,ИНФО!$Y$5:$AD$412,5,0)</f>
        <v>#N/A</v>
      </c>
      <c r="AA613" s="26">
        <f t="shared" si="38"/>
        <v>0</v>
      </c>
      <c r="AB613" s="24" t="e">
        <f>VLOOKUP(L613,ИНФО!$C$21:$D$24,2,0)</f>
        <v>#N/A</v>
      </c>
      <c r="AC613" s="19">
        <f t="shared" si="39"/>
        <v>0</v>
      </c>
      <c r="AD613" s="24" t="e">
        <f>VLOOKUP(N613,ИНФО!$C$26:$D$38,2,0)</f>
        <v>#N/A</v>
      </c>
      <c r="AE613" s="24" t="e">
        <f>VLOOKUP(B613,ИНФО!$L$4:$T$172,8,0)</f>
        <v>#N/A</v>
      </c>
      <c r="AF613" s="11" t="s">
        <v>74</v>
      </c>
      <c r="AG613" s="24" t="e">
        <f>VLOOKUP(J613,ИНФО!$Y$5:$AD$413,7,0)</f>
        <v>#N/A</v>
      </c>
    </row>
    <row r="614" spans="1:33" x14ac:dyDescent="0.25">
      <c r="A614" s="5">
        <v>282</v>
      </c>
      <c r="B614" s="6"/>
      <c r="C614" s="21"/>
      <c r="D614" s="8" t="s">
        <v>260</v>
      </c>
      <c r="E614" s="9"/>
      <c r="F614" s="17"/>
      <c r="G614" s="17"/>
      <c r="H614" s="17"/>
      <c r="I614" s="8" t="str">
        <f>IF(J614=0," ",VLOOKUP(J614,ИНФО!$Y$4:$AD$412,2,0))</f>
        <v xml:space="preserve"> </v>
      </c>
      <c r="J614" s="9"/>
      <c r="K614" s="17"/>
      <c r="L614" s="27"/>
      <c r="M614" s="28"/>
      <c r="N614" s="22"/>
      <c r="O614" s="23" t="e">
        <f>VLOOKUP(B614,ИНФО!$L$4:$T$172,3,0)</f>
        <v>#N/A</v>
      </c>
      <c r="P614" s="11" t="s">
        <v>72</v>
      </c>
      <c r="Q614" s="24">
        <f t="shared" si="36"/>
        <v>282</v>
      </c>
      <c r="R614" s="24" t="e">
        <f>VLOOKUP(B614,ИНФО!$L$4:$T$140,6,0)</f>
        <v>#N/A</v>
      </c>
      <c r="S614" s="24" t="s">
        <v>260</v>
      </c>
      <c r="T614" s="13" t="s">
        <v>260</v>
      </c>
      <c r="U614" s="24" t="s">
        <v>260</v>
      </c>
      <c r="V614" s="26" t="s">
        <v>260</v>
      </c>
      <c r="W614" s="24" t="s">
        <v>260</v>
      </c>
      <c r="X614" s="24">
        <f t="shared" si="37"/>
        <v>0</v>
      </c>
      <c r="Y614" s="13" t="e">
        <f>VLOOKUP(J614,ИНФО!$Y$5:$AD$412,6,0)</f>
        <v>#N/A</v>
      </c>
      <c r="Z614" s="24" t="e">
        <f>VLOOKUP(J614,ИНФО!$Y$5:$AD$412,5,0)</f>
        <v>#N/A</v>
      </c>
      <c r="AA614" s="26">
        <f t="shared" si="38"/>
        <v>0</v>
      </c>
      <c r="AB614" s="24" t="e">
        <f>VLOOKUP(L614,ИНФО!$C$21:$D$24,2,0)</f>
        <v>#N/A</v>
      </c>
      <c r="AC614" s="19">
        <f t="shared" si="39"/>
        <v>0</v>
      </c>
      <c r="AD614" s="24" t="e">
        <f>VLOOKUP(N614,ИНФО!$C$26:$D$38,2,0)</f>
        <v>#N/A</v>
      </c>
      <c r="AE614" s="24" t="e">
        <f>VLOOKUP(B614,ИНФО!$L$4:$T$172,8,0)</f>
        <v>#N/A</v>
      </c>
      <c r="AF614" s="11" t="s">
        <v>74</v>
      </c>
      <c r="AG614" s="24" t="e">
        <f>VLOOKUP(J614,ИНФО!$Y$5:$AD$413,7,0)</f>
        <v>#N/A</v>
      </c>
    </row>
    <row r="615" spans="1:33" x14ac:dyDescent="0.25">
      <c r="A615" s="5">
        <v>283</v>
      </c>
      <c r="B615" s="6"/>
      <c r="C615" s="21"/>
      <c r="D615" s="8" t="s">
        <v>260</v>
      </c>
      <c r="E615" s="9"/>
      <c r="F615" s="17"/>
      <c r="G615" s="17"/>
      <c r="H615" s="17"/>
      <c r="I615" s="8" t="str">
        <f>IF(J615=0," ",VLOOKUP(J615,ИНФО!$Y$4:$AD$412,2,0))</f>
        <v xml:space="preserve"> </v>
      </c>
      <c r="J615" s="9"/>
      <c r="K615" s="17"/>
      <c r="L615" s="27"/>
      <c r="M615" s="28"/>
      <c r="N615" s="22"/>
      <c r="O615" s="23" t="e">
        <f>VLOOKUP(B615,ИНФО!$L$4:$T$172,3,0)</f>
        <v>#N/A</v>
      </c>
      <c r="P615" s="11" t="s">
        <v>72</v>
      </c>
      <c r="Q615" s="24">
        <f t="shared" si="36"/>
        <v>283</v>
      </c>
      <c r="R615" s="24" t="e">
        <f>VLOOKUP(B615,ИНФО!$L$4:$T$140,6,0)</f>
        <v>#N/A</v>
      </c>
      <c r="S615" s="24" t="s">
        <v>260</v>
      </c>
      <c r="T615" s="13" t="s">
        <v>260</v>
      </c>
      <c r="U615" s="24" t="s">
        <v>260</v>
      </c>
      <c r="V615" s="26" t="s">
        <v>260</v>
      </c>
      <c r="W615" s="24" t="s">
        <v>260</v>
      </c>
      <c r="X615" s="24">
        <f t="shared" si="37"/>
        <v>0</v>
      </c>
      <c r="Y615" s="13" t="e">
        <f>VLOOKUP(J615,ИНФО!$Y$5:$AD$412,6,0)</f>
        <v>#N/A</v>
      </c>
      <c r="Z615" s="24" t="e">
        <f>VLOOKUP(J615,ИНФО!$Y$5:$AD$412,5,0)</f>
        <v>#N/A</v>
      </c>
      <c r="AA615" s="26">
        <f t="shared" si="38"/>
        <v>0</v>
      </c>
      <c r="AB615" s="24" t="e">
        <f>VLOOKUP(L615,ИНФО!$C$21:$D$24,2,0)</f>
        <v>#N/A</v>
      </c>
      <c r="AC615" s="19">
        <f t="shared" si="39"/>
        <v>0</v>
      </c>
      <c r="AD615" s="24" t="e">
        <f>VLOOKUP(N615,ИНФО!$C$26:$D$38,2,0)</f>
        <v>#N/A</v>
      </c>
      <c r="AE615" s="24" t="e">
        <f>VLOOKUP(B615,ИНФО!$L$4:$T$172,8,0)</f>
        <v>#N/A</v>
      </c>
      <c r="AF615" s="11" t="s">
        <v>74</v>
      </c>
      <c r="AG615" s="24" t="e">
        <f>VLOOKUP(J615,ИНФО!$Y$5:$AD$413,7,0)</f>
        <v>#N/A</v>
      </c>
    </row>
    <row r="616" spans="1:33" x14ac:dyDescent="0.25">
      <c r="A616" s="5">
        <v>284</v>
      </c>
      <c r="B616" s="6"/>
      <c r="C616" s="21"/>
      <c r="D616" s="8" t="s">
        <v>260</v>
      </c>
      <c r="E616" s="9"/>
      <c r="F616" s="17"/>
      <c r="G616" s="17"/>
      <c r="H616" s="17"/>
      <c r="I616" s="8" t="str">
        <f>IF(J616=0," ",VLOOKUP(J616,ИНФО!$Y$4:$AD$412,2,0))</f>
        <v xml:space="preserve"> </v>
      </c>
      <c r="J616" s="9"/>
      <c r="K616" s="17"/>
      <c r="L616" s="27"/>
      <c r="M616" s="28"/>
      <c r="N616" s="22"/>
      <c r="O616" s="23" t="e">
        <f>VLOOKUP(B616,ИНФО!$L$4:$T$172,3,0)</f>
        <v>#N/A</v>
      </c>
      <c r="P616" s="11" t="s">
        <v>72</v>
      </c>
      <c r="Q616" s="24">
        <f t="shared" si="36"/>
        <v>284</v>
      </c>
      <c r="R616" s="24" t="e">
        <f>VLOOKUP(B616,ИНФО!$L$4:$T$140,6,0)</f>
        <v>#N/A</v>
      </c>
      <c r="S616" s="24" t="s">
        <v>260</v>
      </c>
      <c r="T616" s="13" t="s">
        <v>260</v>
      </c>
      <c r="U616" s="24" t="s">
        <v>260</v>
      </c>
      <c r="V616" s="26" t="s">
        <v>260</v>
      </c>
      <c r="W616" s="24" t="s">
        <v>260</v>
      </c>
      <c r="X616" s="24">
        <f t="shared" si="37"/>
        <v>0</v>
      </c>
      <c r="Y616" s="13" t="e">
        <f>VLOOKUP(J616,ИНФО!$Y$5:$AD$412,6,0)</f>
        <v>#N/A</v>
      </c>
      <c r="Z616" s="24" t="e">
        <f>VLOOKUP(J616,ИНФО!$Y$5:$AD$412,5,0)</f>
        <v>#N/A</v>
      </c>
      <c r="AA616" s="26">
        <f t="shared" si="38"/>
        <v>0</v>
      </c>
      <c r="AB616" s="24" t="e">
        <f>VLOOKUP(L616,ИНФО!$C$21:$D$24,2,0)</f>
        <v>#N/A</v>
      </c>
      <c r="AC616" s="19">
        <f t="shared" si="39"/>
        <v>0</v>
      </c>
      <c r="AD616" s="24" t="e">
        <f>VLOOKUP(N616,ИНФО!$C$26:$D$38,2,0)</f>
        <v>#N/A</v>
      </c>
      <c r="AE616" s="24" t="e">
        <f>VLOOKUP(B616,ИНФО!$L$4:$T$172,8,0)</f>
        <v>#N/A</v>
      </c>
      <c r="AF616" s="11" t="s">
        <v>74</v>
      </c>
      <c r="AG616" s="24" t="e">
        <f>VLOOKUP(J616,ИНФО!$Y$5:$AD$413,7,0)</f>
        <v>#N/A</v>
      </c>
    </row>
    <row r="617" spans="1:33" x14ac:dyDescent="0.25">
      <c r="A617" s="5">
        <v>285</v>
      </c>
      <c r="B617" s="6"/>
      <c r="C617" s="21"/>
      <c r="D617" s="8" t="s">
        <v>260</v>
      </c>
      <c r="E617" s="9"/>
      <c r="F617" s="17"/>
      <c r="G617" s="17"/>
      <c r="H617" s="17"/>
      <c r="I617" s="8" t="str">
        <f>IF(J617=0," ",VLOOKUP(J617,ИНФО!$Y$4:$AD$412,2,0))</f>
        <v xml:space="preserve"> </v>
      </c>
      <c r="J617" s="9"/>
      <c r="K617" s="17"/>
      <c r="L617" s="27"/>
      <c r="M617" s="28"/>
      <c r="N617" s="22"/>
      <c r="O617" s="23" t="e">
        <f>VLOOKUP(B617,ИНФО!$L$4:$T$172,3,0)</f>
        <v>#N/A</v>
      </c>
      <c r="P617" s="11" t="s">
        <v>72</v>
      </c>
      <c r="Q617" s="24">
        <f t="shared" si="36"/>
        <v>285</v>
      </c>
      <c r="R617" s="24" t="e">
        <f>VLOOKUP(B617,ИНФО!$L$4:$T$140,6,0)</f>
        <v>#N/A</v>
      </c>
      <c r="S617" s="24" t="s">
        <v>260</v>
      </c>
      <c r="T617" s="13" t="s">
        <v>260</v>
      </c>
      <c r="U617" s="24" t="s">
        <v>260</v>
      </c>
      <c r="V617" s="26" t="s">
        <v>260</v>
      </c>
      <c r="W617" s="24" t="s">
        <v>260</v>
      </c>
      <c r="X617" s="24">
        <f t="shared" si="37"/>
        <v>0</v>
      </c>
      <c r="Y617" s="13" t="e">
        <f>VLOOKUP(J617,ИНФО!$Y$5:$AD$412,6,0)</f>
        <v>#N/A</v>
      </c>
      <c r="Z617" s="24" t="e">
        <f>VLOOKUP(J617,ИНФО!$Y$5:$AD$412,5,0)</f>
        <v>#N/A</v>
      </c>
      <c r="AA617" s="26">
        <f t="shared" si="38"/>
        <v>0</v>
      </c>
      <c r="AB617" s="24" t="e">
        <f>VLOOKUP(L617,ИНФО!$C$21:$D$24,2,0)</f>
        <v>#N/A</v>
      </c>
      <c r="AC617" s="19">
        <f t="shared" si="39"/>
        <v>0</v>
      </c>
      <c r="AD617" s="24" t="e">
        <f>VLOOKUP(N617,ИНФО!$C$26:$D$38,2,0)</f>
        <v>#N/A</v>
      </c>
      <c r="AE617" s="24" t="e">
        <f>VLOOKUP(B617,ИНФО!$L$4:$T$172,8,0)</f>
        <v>#N/A</v>
      </c>
      <c r="AF617" s="11" t="s">
        <v>74</v>
      </c>
      <c r="AG617" s="24" t="e">
        <f>VLOOKUP(J617,ИНФО!$Y$5:$AD$413,7,0)</f>
        <v>#N/A</v>
      </c>
    </row>
    <row r="618" spans="1:33" x14ac:dyDescent="0.25">
      <c r="A618" s="5">
        <v>286</v>
      </c>
      <c r="B618" s="6"/>
      <c r="C618" s="21"/>
      <c r="D618" s="8" t="s">
        <v>260</v>
      </c>
      <c r="E618" s="9"/>
      <c r="F618" s="17"/>
      <c r="G618" s="17"/>
      <c r="H618" s="17"/>
      <c r="I618" s="8" t="str">
        <f>IF(J618=0," ",VLOOKUP(J618,ИНФО!$Y$4:$AD$412,2,0))</f>
        <v xml:space="preserve"> </v>
      </c>
      <c r="J618" s="9"/>
      <c r="K618" s="17"/>
      <c r="L618" s="27"/>
      <c r="M618" s="28"/>
      <c r="N618" s="22"/>
      <c r="O618" s="23" t="e">
        <f>VLOOKUP(B618,ИНФО!$L$4:$T$172,3,0)</f>
        <v>#N/A</v>
      </c>
      <c r="P618" s="11" t="s">
        <v>72</v>
      </c>
      <c r="Q618" s="24">
        <f t="shared" si="36"/>
        <v>286</v>
      </c>
      <c r="R618" s="24" t="e">
        <f>VLOOKUP(B618,ИНФО!$L$4:$T$140,6,0)</f>
        <v>#N/A</v>
      </c>
      <c r="S618" s="24" t="s">
        <v>260</v>
      </c>
      <c r="T618" s="13" t="s">
        <v>260</v>
      </c>
      <c r="U618" s="24" t="s">
        <v>260</v>
      </c>
      <c r="V618" s="26" t="s">
        <v>260</v>
      </c>
      <c r="W618" s="24" t="s">
        <v>260</v>
      </c>
      <c r="X618" s="24">
        <f t="shared" si="37"/>
        <v>0</v>
      </c>
      <c r="Y618" s="13" t="e">
        <f>VLOOKUP(J618,ИНФО!$Y$5:$AD$412,6,0)</f>
        <v>#N/A</v>
      </c>
      <c r="Z618" s="24" t="e">
        <f>VLOOKUP(J618,ИНФО!$Y$5:$AD$412,5,0)</f>
        <v>#N/A</v>
      </c>
      <c r="AA618" s="26">
        <f t="shared" si="38"/>
        <v>0</v>
      </c>
      <c r="AB618" s="24" t="e">
        <f>VLOOKUP(L618,ИНФО!$C$21:$D$24,2,0)</f>
        <v>#N/A</v>
      </c>
      <c r="AC618" s="19">
        <f t="shared" si="39"/>
        <v>0</v>
      </c>
      <c r="AD618" s="24" t="e">
        <f>VLOOKUP(N618,ИНФО!$C$26:$D$38,2,0)</f>
        <v>#N/A</v>
      </c>
      <c r="AE618" s="24" t="e">
        <f>VLOOKUP(B618,ИНФО!$L$4:$T$172,8,0)</f>
        <v>#N/A</v>
      </c>
      <c r="AF618" s="11" t="s">
        <v>74</v>
      </c>
      <c r="AG618" s="24" t="e">
        <f>VLOOKUP(J618,ИНФО!$Y$5:$AD$413,7,0)</f>
        <v>#N/A</v>
      </c>
    </row>
    <row r="619" spans="1:33" x14ac:dyDescent="0.25">
      <c r="A619" s="5">
        <v>287</v>
      </c>
      <c r="B619" s="6"/>
      <c r="C619" s="21"/>
      <c r="D619" s="8" t="s">
        <v>260</v>
      </c>
      <c r="E619" s="9"/>
      <c r="F619" s="17"/>
      <c r="G619" s="17"/>
      <c r="H619" s="17"/>
      <c r="I619" s="8" t="str">
        <f>IF(J619=0," ",VLOOKUP(J619,ИНФО!$Y$4:$AD$412,2,0))</f>
        <v xml:space="preserve"> </v>
      </c>
      <c r="J619" s="9"/>
      <c r="K619" s="17"/>
      <c r="L619" s="27"/>
      <c r="M619" s="28"/>
      <c r="N619" s="22"/>
      <c r="O619" s="23" t="e">
        <f>VLOOKUP(B619,ИНФО!$L$4:$T$172,3,0)</f>
        <v>#N/A</v>
      </c>
      <c r="P619" s="11" t="s">
        <v>72</v>
      </c>
      <c r="Q619" s="24">
        <f t="shared" si="36"/>
        <v>287</v>
      </c>
      <c r="R619" s="24" t="e">
        <f>VLOOKUP(B619,ИНФО!$L$4:$T$140,6,0)</f>
        <v>#N/A</v>
      </c>
      <c r="S619" s="24" t="s">
        <v>260</v>
      </c>
      <c r="T619" s="13" t="s">
        <v>260</v>
      </c>
      <c r="U619" s="24" t="s">
        <v>260</v>
      </c>
      <c r="V619" s="26" t="s">
        <v>260</v>
      </c>
      <c r="W619" s="24" t="s">
        <v>260</v>
      </c>
      <c r="X619" s="24">
        <f t="shared" si="37"/>
        <v>0</v>
      </c>
      <c r="Y619" s="13" t="e">
        <f>VLOOKUP(J619,ИНФО!$Y$5:$AD$412,6,0)</f>
        <v>#N/A</v>
      </c>
      <c r="Z619" s="24" t="e">
        <f>VLOOKUP(J619,ИНФО!$Y$5:$AD$412,5,0)</f>
        <v>#N/A</v>
      </c>
      <c r="AA619" s="26">
        <f t="shared" si="38"/>
        <v>0</v>
      </c>
      <c r="AB619" s="24" t="e">
        <f>VLOOKUP(L619,ИНФО!$C$21:$D$24,2,0)</f>
        <v>#N/A</v>
      </c>
      <c r="AC619" s="19">
        <f t="shared" si="39"/>
        <v>0</v>
      </c>
      <c r="AD619" s="24" t="e">
        <f>VLOOKUP(N619,ИНФО!$C$26:$D$38,2,0)</f>
        <v>#N/A</v>
      </c>
      <c r="AE619" s="24" t="e">
        <f>VLOOKUP(B619,ИНФО!$L$4:$T$172,8,0)</f>
        <v>#N/A</v>
      </c>
      <c r="AF619" s="11" t="s">
        <v>74</v>
      </c>
      <c r="AG619" s="24" t="e">
        <f>VLOOKUP(J619,ИНФО!$Y$5:$AD$413,7,0)</f>
        <v>#N/A</v>
      </c>
    </row>
    <row r="620" spans="1:33" x14ac:dyDescent="0.25">
      <c r="A620" s="5">
        <v>288</v>
      </c>
      <c r="B620" s="6"/>
      <c r="C620" s="21"/>
      <c r="D620" s="8" t="s">
        <v>260</v>
      </c>
      <c r="E620" s="9"/>
      <c r="F620" s="17"/>
      <c r="G620" s="17"/>
      <c r="H620" s="17"/>
      <c r="I620" s="8" t="str">
        <f>IF(J620=0," ",VLOOKUP(J620,ИНФО!$Y$4:$AD$412,2,0))</f>
        <v xml:space="preserve"> </v>
      </c>
      <c r="J620" s="9"/>
      <c r="K620" s="17"/>
      <c r="L620" s="27"/>
      <c r="M620" s="28"/>
      <c r="N620" s="22"/>
      <c r="O620" s="23" t="e">
        <f>VLOOKUP(B620,ИНФО!$L$4:$T$172,3,0)</f>
        <v>#N/A</v>
      </c>
      <c r="P620" s="11" t="s">
        <v>72</v>
      </c>
      <c r="Q620" s="24">
        <f t="shared" si="36"/>
        <v>288</v>
      </c>
      <c r="R620" s="24" t="e">
        <f>VLOOKUP(B620,ИНФО!$L$4:$T$140,6,0)</f>
        <v>#N/A</v>
      </c>
      <c r="S620" s="24" t="s">
        <v>260</v>
      </c>
      <c r="T620" s="13" t="s">
        <v>260</v>
      </c>
      <c r="U620" s="24" t="s">
        <v>260</v>
      </c>
      <c r="V620" s="26" t="s">
        <v>260</v>
      </c>
      <c r="W620" s="24" t="s">
        <v>260</v>
      </c>
      <c r="X620" s="24">
        <f t="shared" si="37"/>
        <v>0</v>
      </c>
      <c r="Y620" s="13" t="e">
        <f>VLOOKUP(J620,ИНФО!$Y$5:$AD$412,6,0)</f>
        <v>#N/A</v>
      </c>
      <c r="Z620" s="24" t="e">
        <f>VLOOKUP(J620,ИНФО!$Y$5:$AD$412,5,0)</f>
        <v>#N/A</v>
      </c>
      <c r="AA620" s="26">
        <f t="shared" si="38"/>
        <v>0</v>
      </c>
      <c r="AB620" s="24" t="e">
        <f>VLOOKUP(L620,ИНФО!$C$21:$D$24,2,0)</f>
        <v>#N/A</v>
      </c>
      <c r="AC620" s="19">
        <f t="shared" si="39"/>
        <v>0</v>
      </c>
      <c r="AD620" s="24" t="e">
        <f>VLOOKUP(N620,ИНФО!$C$26:$D$38,2,0)</f>
        <v>#N/A</v>
      </c>
      <c r="AE620" s="24" t="e">
        <f>VLOOKUP(B620,ИНФО!$L$4:$T$172,8,0)</f>
        <v>#N/A</v>
      </c>
      <c r="AF620" s="11" t="s">
        <v>74</v>
      </c>
      <c r="AG620" s="24" t="e">
        <f>VLOOKUP(J620,ИНФО!$Y$5:$AD$413,7,0)</f>
        <v>#N/A</v>
      </c>
    </row>
    <row r="621" spans="1:33" x14ac:dyDescent="0.25">
      <c r="A621" s="5">
        <v>289</v>
      </c>
      <c r="B621" s="6"/>
      <c r="C621" s="21"/>
      <c r="D621" s="8" t="s">
        <v>260</v>
      </c>
      <c r="E621" s="9"/>
      <c r="F621" s="17"/>
      <c r="G621" s="17"/>
      <c r="H621" s="17"/>
      <c r="I621" s="8" t="str">
        <f>IF(J621=0," ",VLOOKUP(J621,ИНФО!$Y$4:$AD$412,2,0))</f>
        <v xml:space="preserve"> </v>
      </c>
      <c r="J621" s="9"/>
      <c r="K621" s="17"/>
      <c r="L621" s="27"/>
      <c r="M621" s="28"/>
      <c r="N621" s="22"/>
      <c r="O621" s="23" t="e">
        <f>VLOOKUP(B621,ИНФО!$L$4:$T$172,3,0)</f>
        <v>#N/A</v>
      </c>
      <c r="P621" s="11" t="s">
        <v>72</v>
      </c>
      <c r="Q621" s="24">
        <f t="shared" si="36"/>
        <v>289</v>
      </c>
      <c r="R621" s="24" t="e">
        <f>VLOOKUP(B621,ИНФО!$L$4:$T$140,6,0)</f>
        <v>#N/A</v>
      </c>
      <c r="S621" s="24" t="s">
        <v>260</v>
      </c>
      <c r="T621" s="13" t="s">
        <v>260</v>
      </c>
      <c r="U621" s="24" t="s">
        <v>260</v>
      </c>
      <c r="V621" s="26" t="s">
        <v>260</v>
      </c>
      <c r="W621" s="24" t="s">
        <v>260</v>
      </c>
      <c r="X621" s="24">
        <f t="shared" si="37"/>
        <v>0</v>
      </c>
      <c r="Y621" s="13" t="e">
        <f>VLOOKUP(J621,ИНФО!$Y$5:$AD$412,6,0)</f>
        <v>#N/A</v>
      </c>
      <c r="Z621" s="24" t="e">
        <f>VLOOKUP(J621,ИНФО!$Y$5:$AD$412,5,0)</f>
        <v>#N/A</v>
      </c>
      <c r="AA621" s="26">
        <f t="shared" si="38"/>
        <v>0</v>
      </c>
      <c r="AB621" s="24" t="e">
        <f>VLOOKUP(L621,ИНФО!$C$21:$D$24,2,0)</f>
        <v>#N/A</v>
      </c>
      <c r="AC621" s="19">
        <f t="shared" si="39"/>
        <v>0</v>
      </c>
      <c r="AD621" s="24" t="e">
        <f>VLOOKUP(N621,ИНФО!$C$26:$D$38,2,0)</f>
        <v>#N/A</v>
      </c>
      <c r="AE621" s="24" t="e">
        <f>VLOOKUP(B621,ИНФО!$L$4:$T$172,8,0)</f>
        <v>#N/A</v>
      </c>
      <c r="AF621" s="11" t="s">
        <v>74</v>
      </c>
      <c r="AG621" s="24" t="e">
        <f>VLOOKUP(J621,ИНФО!$Y$5:$AD$413,7,0)</f>
        <v>#N/A</v>
      </c>
    </row>
    <row r="622" spans="1:33" x14ac:dyDescent="0.25">
      <c r="A622" s="5">
        <v>290</v>
      </c>
      <c r="B622" s="6"/>
      <c r="C622" s="21"/>
      <c r="D622" s="8" t="s">
        <v>260</v>
      </c>
      <c r="E622" s="9"/>
      <c r="F622" s="17"/>
      <c r="G622" s="17"/>
      <c r="H622" s="17"/>
      <c r="I622" s="8" t="str">
        <f>IF(J622=0," ",VLOOKUP(J622,ИНФО!$Y$4:$AD$412,2,0))</f>
        <v xml:space="preserve"> </v>
      </c>
      <c r="J622" s="9"/>
      <c r="K622" s="17"/>
      <c r="L622" s="27"/>
      <c r="M622" s="28"/>
      <c r="N622" s="22"/>
      <c r="O622" s="23" t="e">
        <f>VLOOKUP(B622,ИНФО!$L$4:$T$172,3,0)</f>
        <v>#N/A</v>
      </c>
      <c r="P622" s="11" t="s">
        <v>72</v>
      </c>
      <c r="Q622" s="24">
        <f t="shared" si="36"/>
        <v>290</v>
      </c>
      <c r="R622" s="24" t="e">
        <f>VLOOKUP(B622,ИНФО!$L$4:$T$140,6,0)</f>
        <v>#N/A</v>
      </c>
      <c r="S622" s="24" t="s">
        <v>260</v>
      </c>
      <c r="T622" s="13" t="s">
        <v>260</v>
      </c>
      <c r="U622" s="24" t="s">
        <v>260</v>
      </c>
      <c r="V622" s="26" t="s">
        <v>260</v>
      </c>
      <c r="W622" s="24" t="s">
        <v>260</v>
      </c>
      <c r="X622" s="24">
        <f t="shared" si="37"/>
        <v>0</v>
      </c>
      <c r="Y622" s="13" t="e">
        <f>VLOOKUP(J622,ИНФО!$Y$5:$AD$412,6,0)</f>
        <v>#N/A</v>
      </c>
      <c r="Z622" s="24" t="e">
        <f>VLOOKUP(J622,ИНФО!$Y$5:$AD$412,5,0)</f>
        <v>#N/A</v>
      </c>
      <c r="AA622" s="26">
        <f t="shared" si="38"/>
        <v>0</v>
      </c>
      <c r="AB622" s="24" t="e">
        <f>VLOOKUP(L622,ИНФО!$C$21:$D$24,2,0)</f>
        <v>#N/A</v>
      </c>
      <c r="AC622" s="19">
        <f t="shared" si="39"/>
        <v>0</v>
      </c>
      <c r="AD622" s="24" t="e">
        <f>VLOOKUP(N622,ИНФО!$C$26:$D$38,2,0)</f>
        <v>#N/A</v>
      </c>
      <c r="AE622" s="24" t="e">
        <f>VLOOKUP(B622,ИНФО!$L$4:$T$172,8,0)</f>
        <v>#N/A</v>
      </c>
      <c r="AF622" s="11" t="s">
        <v>74</v>
      </c>
      <c r="AG622" s="24" t="e">
        <f>VLOOKUP(J622,ИНФО!$Y$5:$AD$413,7,0)</f>
        <v>#N/A</v>
      </c>
    </row>
    <row r="623" spans="1:33" x14ac:dyDescent="0.25">
      <c r="A623" s="5">
        <v>291</v>
      </c>
      <c r="B623" s="6"/>
      <c r="C623" s="21"/>
      <c r="D623" s="8" t="s">
        <v>260</v>
      </c>
      <c r="E623" s="9"/>
      <c r="F623" s="17"/>
      <c r="G623" s="17"/>
      <c r="H623" s="17"/>
      <c r="I623" s="8" t="str">
        <f>IF(J623=0," ",VLOOKUP(J623,ИНФО!$Y$4:$AD$412,2,0))</f>
        <v xml:space="preserve"> </v>
      </c>
      <c r="J623" s="9"/>
      <c r="K623" s="17"/>
      <c r="L623" s="27"/>
      <c r="M623" s="28"/>
      <c r="N623" s="22"/>
      <c r="O623" s="23" t="e">
        <f>VLOOKUP(B623,ИНФО!$L$4:$T$172,3,0)</f>
        <v>#N/A</v>
      </c>
      <c r="P623" s="11" t="s">
        <v>72</v>
      </c>
      <c r="Q623" s="24">
        <f t="shared" si="36"/>
        <v>291</v>
      </c>
      <c r="R623" s="24" t="e">
        <f>VLOOKUP(B623,ИНФО!$L$4:$T$140,6,0)</f>
        <v>#N/A</v>
      </c>
      <c r="S623" s="24" t="s">
        <v>260</v>
      </c>
      <c r="T623" s="13" t="s">
        <v>260</v>
      </c>
      <c r="U623" s="24" t="s">
        <v>260</v>
      </c>
      <c r="V623" s="26" t="s">
        <v>260</v>
      </c>
      <c r="W623" s="24" t="s">
        <v>260</v>
      </c>
      <c r="X623" s="24">
        <f t="shared" si="37"/>
        <v>0</v>
      </c>
      <c r="Y623" s="13" t="e">
        <f>VLOOKUP(J623,ИНФО!$Y$5:$AD$412,6,0)</f>
        <v>#N/A</v>
      </c>
      <c r="Z623" s="24" t="e">
        <f>VLOOKUP(J623,ИНФО!$Y$5:$AD$412,5,0)</f>
        <v>#N/A</v>
      </c>
      <c r="AA623" s="26">
        <f t="shared" si="38"/>
        <v>0</v>
      </c>
      <c r="AB623" s="24" t="e">
        <f>VLOOKUP(L623,ИНФО!$C$21:$D$24,2,0)</f>
        <v>#N/A</v>
      </c>
      <c r="AC623" s="19">
        <f t="shared" si="39"/>
        <v>0</v>
      </c>
      <c r="AD623" s="24" t="e">
        <f>VLOOKUP(N623,ИНФО!$C$26:$D$38,2,0)</f>
        <v>#N/A</v>
      </c>
      <c r="AE623" s="24" t="e">
        <f>VLOOKUP(B623,ИНФО!$L$4:$T$172,8,0)</f>
        <v>#N/A</v>
      </c>
      <c r="AF623" s="11" t="s">
        <v>74</v>
      </c>
      <c r="AG623" s="24" t="e">
        <f>VLOOKUP(J623,ИНФО!$Y$5:$AD$413,7,0)</f>
        <v>#N/A</v>
      </c>
    </row>
    <row r="624" spans="1:33" x14ac:dyDescent="0.25">
      <c r="A624" s="5">
        <v>292</v>
      </c>
      <c r="B624" s="6"/>
      <c r="C624" s="21"/>
      <c r="D624" s="8" t="s">
        <v>260</v>
      </c>
      <c r="E624" s="9"/>
      <c r="F624" s="17"/>
      <c r="G624" s="17"/>
      <c r="H624" s="17"/>
      <c r="I624" s="8" t="str">
        <f>IF(J624=0," ",VLOOKUP(J624,ИНФО!$Y$4:$AD$412,2,0))</f>
        <v xml:space="preserve"> </v>
      </c>
      <c r="J624" s="9"/>
      <c r="K624" s="17"/>
      <c r="L624" s="27"/>
      <c r="M624" s="28"/>
      <c r="N624" s="22"/>
      <c r="O624" s="23" t="e">
        <f>VLOOKUP(B624,ИНФО!$L$4:$T$172,3,0)</f>
        <v>#N/A</v>
      </c>
      <c r="P624" s="11" t="s">
        <v>72</v>
      </c>
      <c r="Q624" s="24">
        <f t="shared" si="36"/>
        <v>292</v>
      </c>
      <c r="R624" s="24" t="e">
        <f>VLOOKUP(B624,ИНФО!$L$4:$T$140,6,0)</f>
        <v>#N/A</v>
      </c>
      <c r="S624" s="24" t="s">
        <v>260</v>
      </c>
      <c r="T624" s="13" t="s">
        <v>260</v>
      </c>
      <c r="U624" s="24" t="s">
        <v>260</v>
      </c>
      <c r="V624" s="26" t="s">
        <v>260</v>
      </c>
      <c r="W624" s="24" t="s">
        <v>260</v>
      </c>
      <c r="X624" s="24">
        <f t="shared" si="37"/>
        <v>0</v>
      </c>
      <c r="Y624" s="13" t="e">
        <f>VLOOKUP(J624,ИНФО!$Y$5:$AD$412,6,0)</f>
        <v>#N/A</v>
      </c>
      <c r="Z624" s="24" t="e">
        <f>VLOOKUP(J624,ИНФО!$Y$5:$AD$412,5,0)</f>
        <v>#N/A</v>
      </c>
      <c r="AA624" s="26">
        <f t="shared" si="38"/>
        <v>0</v>
      </c>
      <c r="AB624" s="24" t="e">
        <f>VLOOKUP(L624,ИНФО!$C$21:$D$24,2,0)</f>
        <v>#N/A</v>
      </c>
      <c r="AC624" s="19">
        <f t="shared" si="39"/>
        <v>0</v>
      </c>
      <c r="AD624" s="24" t="e">
        <f>VLOOKUP(N624,ИНФО!$C$26:$D$38,2,0)</f>
        <v>#N/A</v>
      </c>
      <c r="AE624" s="24" t="e">
        <f>VLOOKUP(B624,ИНФО!$L$4:$T$172,8,0)</f>
        <v>#N/A</v>
      </c>
      <c r="AF624" s="11" t="s">
        <v>74</v>
      </c>
      <c r="AG624" s="24" t="e">
        <f>VLOOKUP(J624,ИНФО!$Y$5:$AD$413,7,0)</f>
        <v>#N/A</v>
      </c>
    </row>
    <row r="625" spans="1:33" x14ac:dyDescent="0.25">
      <c r="A625" s="5">
        <v>293</v>
      </c>
      <c r="B625" s="6"/>
      <c r="C625" s="21"/>
      <c r="D625" s="8" t="s">
        <v>260</v>
      </c>
      <c r="E625" s="9"/>
      <c r="F625" s="17"/>
      <c r="G625" s="17"/>
      <c r="H625" s="17"/>
      <c r="I625" s="8" t="str">
        <f>IF(J625=0," ",VLOOKUP(J625,ИНФО!$Y$4:$AD$412,2,0))</f>
        <v xml:space="preserve"> </v>
      </c>
      <c r="J625" s="9"/>
      <c r="K625" s="17"/>
      <c r="L625" s="27"/>
      <c r="M625" s="28"/>
      <c r="N625" s="22"/>
      <c r="O625" s="23" t="e">
        <f>VLOOKUP(B625,ИНФО!$L$4:$T$172,3,0)</f>
        <v>#N/A</v>
      </c>
      <c r="P625" s="11" t="s">
        <v>72</v>
      </c>
      <c r="Q625" s="24">
        <f t="shared" si="36"/>
        <v>293</v>
      </c>
      <c r="R625" s="24" t="e">
        <f>VLOOKUP(B625,ИНФО!$L$4:$T$140,6,0)</f>
        <v>#N/A</v>
      </c>
      <c r="S625" s="24" t="s">
        <v>260</v>
      </c>
      <c r="T625" s="13" t="s">
        <v>260</v>
      </c>
      <c r="U625" s="24" t="s">
        <v>260</v>
      </c>
      <c r="V625" s="26" t="s">
        <v>260</v>
      </c>
      <c r="W625" s="24" t="s">
        <v>260</v>
      </c>
      <c r="X625" s="24">
        <f t="shared" si="37"/>
        <v>0</v>
      </c>
      <c r="Y625" s="13" t="e">
        <f>VLOOKUP(J625,ИНФО!$Y$5:$AD$412,6,0)</f>
        <v>#N/A</v>
      </c>
      <c r="Z625" s="24" t="e">
        <f>VLOOKUP(J625,ИНФО!$Y$5:$AD$412,5,0)</f>
        <v>#N/A</v>
      </c>
      <c r="AA625" s="26">
        <f t="shared" si="38"/>
        <v>0</v>
      </c>
      <c r="AB625" s="24" t="e">
        <f>VLOOKUP(L625,ИНФО!$C$21:$D$24,2,0)</f>
        <v>#N/A</v>
      </c>
      <c r="AC625" s="19">
        <f t="shared" si="39"/>
        <v>0</v>
      </c>
      <c r="AD625" s="24" t="e">
        <f>VLOOKUP(N625,ИНФО!$C$26:$D$38,2,0)</f>
        <v>#N/A</v>
      </c>
      <c r="AE625" s="24" t="e">
        <f>VLOOKUP(B625,ИНФО!$L$4:$T$172,8,0)</f>
        <v>#N/A</v>
      </c>
      <c r="AF625" s="11" t="s">
        <v>74</v>
      </c>
      <c r="AG625" s="24" t="e">
        <f>VLOOKUP(J625,ИНФО!$Y$5:$AD$413,7,0)</f>
        <v>#N/A</v>
      </c>
    </row>
    <row r="626" spans="1:33" x14ac:dyDescent="0.25">
      <c r="A626" s="5">
        <v>294</v>
      </c>
      <c r="B626" s="6"/>
      <c r="C626" s="21"/>
      <c r="D626" s="8" t="s">
        <v>260</v>
      </c>
      <c r="E626" s="9"/>
      <c r="F626" s="17"/>
      <c r="G626" s="17"/>
      <c r="H626" s="17"/>
      <c r="I626" s="8" t="str">
        <f>IF(J626=0," ",VLOOKUP(J626,ИНФО!$Y$4:$AD$412,2,0))</f>
        <v xml:space="preserve"> </v>
      </c>
      <c r="J626" s="9"/>
      <c r="K626" s="17"/>
      <c r="L626" s="27"/>
      <c r="M626" s="28"/>
      <c r="N626" s="22"/>
      <c r="O626" s="23" t="e">
        <f>VLOOKUP(B626,ИНФО!$L$4:$T$172,3,0)</f>
        <v>#N/A</v>
      </c>
      <c r="P626" s="11" t="s">
        <v>72</v>
      </c>
      <c r="Q626" s="24">
        <f t="shared" si="36"/>
        <v>294</v>
      </c>
      <c r="R626" s="24" t="e">
        <f>VLOOKUP(B626,ИНФО!$L$4:$T$140,6,0)</f>
        <v>#N/A</v>
      </c>
      <c r="S626" s="24" t="s">
        <v>260</v>
      </c>
      <c r="T626" s="13" t="s">
        <v>260</v>
      </c>
      <c r="U626" s="24" t="s">
        <v>260</v>
      </c>
      <c r="V626" s="26" t="s">
        <v>260</v>
      </c>
      <c r="W626" s="24" t="s">
        <v>260</v>
      </c>
      <c r="X626" s="24">
        <f t="shared" si="37"/>
        <v>0</v>
      </c>
      <c r="Y626" s="13" t="e">
        <f>VLOOKUP(J626,ИНФО!$Y$5:$AD$412,6,0)</f>
        <v>#N/A</v>
      </c>
      <c r="Z626" s="24" t="e">
        <f>VLOOKUP(J626,ИНФО!$Y$5:$AD$412,5,0)</f>
        <v>#N/A</v>
      </c>
      <c r="AA626" s="26">
        <f t="shared" si="38"/>
        <v>0</v>
      </c>
      <c r="AB626" s="24" t="e">
        <f>VLOOKUP(L626,ИНФО!$C$21:$D$24,2,0)</f>
        <v>#N/A</v>
      </c>
      <c r="AC626" s="19">
        <f t="shared" si="39"/>
        <v>0</v>
      </c>
      <c r="AD626" s="24" t="e">
        <f>VLOOKUP(N626,ИНФО!$C$26:$D$38,2,0)</f>
        <v>#N/A</v>
      </c>
      <c r="AE626" s="24" t="e">
        <f>VLOOKUP(B626,ИНФО!$L$4:$T$172,8,0)</f>
        <v>#N/A</v>
      </c>
      <c r="AF626" s="11" t="s">
        <v>74</v>
      </c>
      <c r="AG626" s="24" t="e">
        <f>VLOOKUP(J626,ИНФО!$Y$5:$AD$413,7,0)</f>
        <v>#N/A</v>
      </c>
    </row>
    <row r="627" spans="1:33" x14ac:dyDescent="0.25">
      <c r="A627" s="5">
        <v>295</v>
      </c>
      <c r="B627" s="6"/>
      <c r="C627" s="21"/>
      <c r="D627" s="8" t="s">
        <v>260</v>
      </c>
      <c r="E627" s="9"/>
      <c r="F627" s="17"/>
      <c r="G627" s="17"/>
      <c r="H627" s="17"/>
      <c r="I627" s="8" t="str">
        <f>IF(J627=0," ",VLOOKUP(J627,ИНФО!$Y$4:$AD$412,2,0))</f>
        <v xml:space="preserve"> </v>
      </c>
      <c r="J627" s="9"/>
      <c r="K627" s="17"/>
      <c r="L627" s="27"/>
      <c r="M627" s="28"/>
      <c r="N627" s="22"/>
      <c r="O627" s="23" t="e">
        <f>VLOOKUP(B627,ИНФО!$L$4:$T$172,3,0)</f>
        <v>#N/A</v>
      </c>
      <c r="P627" s="11" t="s">
        <v>72</v>
      </c>
      <c r="Q627" s="24">
        <f t="shared" si="36"/>
        <v>295</v>
      </c>
      <c r="R627" s="24" t="e">
        <f>VLOOKUP(B627,ИНФО!$L$4:$T$140,6,0)</f>
        <v>#N/A</v>
      </c>
      <c r="S627" s="24" t="s">
        <v>260</v>
      </c>
      <c r="T627" s="13" t="s">
        <v>260</v>
      </c>
      <c r="U627" s="24" t="s">
        <v>260</v>
      </c>
      <c r="V627" s="26" t="s">
        <v>260</v>
      </c>
      <c r="W627" s="24" t="s">
        <v>260</v>
      </c>
      <c r="X627" s="24">
        <f t="shared" si="37"/>
        <v>0</v>
      </c>
      <c r="Y627" s="13" t="e">
        <f>VLOOKUP(J627,ИНФО!$Y$5:$AD$412,6,0)</f>
        <v>#N/A</v>
      </c>
      <c r="Z627" s="24" t="e">
        <f>VLOOKUP(J627,ИНФО!$Y$5:$AD$412,5,0)</f>
        <v>#N/A</v>
      </c>
      <c r="AA627" s="26">
        <f t="shared" si="38"/>
        <v>0</v>
      </c>
      <c r="AB627" s="24" t="e">
        <f>VLOOKUP(L627,ИНФО!$C$21:$D$24,2,0)</f>
        <v>#N/A</v>
      </c>
      <c r="AC627" s="19">
        <f t="shared" si="39"/>
        <v>0</v>
      </c>
      <c r="AD627" s="24" t="e">
        <f>VLOOKUP(N627,ИНФО!$C$26:$D$38,2,0)</f>
        <v>#N/A</v>
      </c>
      <c r="AE627" s="24" t="e">
        <f>VLOOKUP(B627,ИНФО!$L$4:$T$172,8,0)</f>
        <v>#N/A</v>
      </c>
      <c r="AF627" s="11" t="s">
        <v>74</v>
      </c>
      <c r="AG627" s="24" t="e">
        <f>VLOOKUP(J627,ИНФО!$Y$5:$AD$413,7,0)</f>
        <v>#N/A</v>
      </c>
    </row>
    <row r="628" spans="1:33" x14ac:dyDescent="0.25">
      <c r="A628" s="5">
        <v>296</v>
      </c>
      <c r="B628" s="6"/>
      <c r="C628" s="21"/>
      <c r="D628" s="8" t="s">
        <v>260</v>
      </c>
      <c r="E628" s="9"/>
      <c r="F628" s="17"/>
      <c r="G628" s="17"/>
      <c r="H628" s="17"/>
      <c r="I628" s="8" t="str">
        <f>IF(J628=0," ",VLOOKUP(J628,ИНФО!$Y$4:$AD$412,2,0))</f>
        <v xml:space="preserve"> </v>
      </c>
      <c r="J628" s="9"/>
      <c r="K628" s="17"/>
      <c r="L628" s="27"/>
      <c r="M628" s="28"/>
      <c r="N628" s="22"/>
      <c r="O628" s="23" t="e">
        <f>VLOOKUP(B628,ИНФО!$L$4:$T$172,3,0)</f>
        <v>#N/A</v>
      </c>
      <c r="P628" s="11" t="s">
        <v>72</v>
      </c>
      <c r="Q628" s="24">
        <f t="shared" si="36"/>
        <v>296</v>
      </c>
      <c r="R628" s="24" t="e">
        <f>VLOOKUP(B628,ИНФО!$L$4:$T$140,6,0)</f>
        <v>#N/A</v>
      </c>
      <c r="S628" s="24" t="s">
        <v>260</v>
      </c>
      <c r="T628" s="13" t="s">
        <v>260</v>
      </c>
      <c r="U628" s="24" t="s">
        <v>260</v>
      </c>
      <c r="V628" s="26" t="s">
        <v>260</v>
      </c>
      <c r="W628" s="24" t="s">
        <v>260</v>
      </c>
      <c r="X628" s="24">
        <f t="shared" si="37"/>
        <v>0</v>
      </c>
      <c r="Y628" s="13" t="e">
        <f>VLOOKUP(J628,ИНФО!$Y$5:$AD$412,6,0)</f>
        <v>#N/A</v>
      </c>
      <c r="Z628" s="24" t="e">
        <f>VLOOKUP(J628,ИНФО!$Y$5:$AD$412,5,0)</f>
        <v>#N/A</v>
      </c>
      <c r="AA628" s="26">
        <f t="shared" si="38"/>
        <v>0</v>
      </c>
      <c r="AB628" s="24" t="e">
        <f>VLOOKUP(L628,ИНФО!$C$21:$D$24,2,0)</f>
        <v>#N/A</v>
      </c>
      <c r="AC628" s="19">
        <f t="shared" si="39"/>
        <v>0</v>
      </c>
      <c r="AD628" s="24" t="e">
        <f>VLOOKUP(N628,ИНФО!$C$26:$D$38,2,0)</f>
        <v>#N/A</v>
      </c>
      <c r="AE628" s="24" t="e">
        <f>VLOOKUP(B628,ИНФО!$L$4:$T$172,8,0)</f>
        <v>#N/A</v>
      </c>
      <c r="AF628" s="11" t="s">
        <v>74</v>
      </c>
      <c r="AG628" s="24" t="e">
        <f>VLOOKUP(J628,ИНФО!$Y$5:$AD$413,7,0)</f>
        <v>#N/A</v>
      </c>
    </row>
    <row r="629" spans="1:33" x14ac:dyDescent="0.25">
      <c r="A629" s="5">
        <v>297</v>
      </c>
      <c r="B629" s="6"/>
      <c r="C629" s="21"/>
      <c r="D629" s="8" t="s">
        <v>260</v>
      </c>
      <c r="E629" s="9"/>
      <c r="F629" s="17"/>
      <c r="G629" s="17"/>
      <c r="H629" s="17"/>
      <c r="I629" s="8" t="str">
        <f>IF(J629=0," ",VLOOKUP(J629,ИНФО!$Y$4:$AD$412,2,0))</f>
        <v xml:space="preserve"> </v>
      </c>
      <c r="J629" s="9"/>
      <c r="K629" s="17"/>
      <c r="L629" s="27"/>
      <c r="M629" s="28"/>
      <c r="N629" s="22"/>
      <c r="O629" s="23" t="e">
        <f>VLOOKUP(B629,ИНФО!$L$4:$T$172,3,0)</f>
        <v>#N/A</v>
      </c>
      <c r="P629" s="11" t="s">
        <v>72</v>
      </c>
      <c r="Q629" s="24">
        <f t="shared" si="36"/>
        <v>297</v>
      </c>
      <c r="R629" s="24" t="e">
        <f>VLOOKUP(B629,ИНФО!$L$4:$T$140,6,0)</f>
        <v>#N/A</v>
      </c>
      <c r="S629" s="24" t="s">
        <v>260</v>
      </c>
      <c r="T629" s="13" t="s">
        <v>260</v>
      </c>
      <c r="U629" s="24" t="s">
        <v>260</v>
      </c>
      <c r="V629" s="26" t="s">
        <v>260</v>
      </c>
      <c r="W629" s="24" t="s">
        <v>260</v>
      </c>
      <c r="X629" s="24">
        <f t="shared" si="37"/>
        <v>0</v>
      </c>
      <c r="Y629" s="13" t="e">
        <f>VLOOKUP(J629,ИНФО!$Y$5:$AD$412,6,0)</f>
        <v>#N/A</v>
      </c>
      <c r="Z629" s="24" t="e">
        <f>VLOOKUP(J629,ИНФО!$Y$5:$AD$412,5,0)</f>
        <v>#N/A</v>
      </c>
      <c r="AA629" s="26">
        <f t="shared" si="38"/>
        <v>0</v>
      </c>
      <c r="AB629" s="24" t="e">
        <f>VLOOKUP(L629,ИНФО!$C$21:$D$24,2,0)</f>
        <v>#N/A</v>
      </c>
      <c r="AC629" s="19">
        <f t="shared" si="39"/>
        <v>0</v>
      </c>
      <c r="AD629" s="24" t="e">
        <f>VLOOKUP(N629,ИНФО!$C$26:$D$38,2,0)</f>
        <v>#N/A</v>
      </c>
      <c r="AE629" s="24" t="e">
        <f>VLOOKUP(B629,ИНФО!$L$4:$T$172,8,0)</f>
        <v>#N/A</v>
      </c>
      <c r="AF629" s="11" t="s">
        <v>74</v>
      </c>
      <c r="AG629" s="24" t="e">
        <f>VLOOKUP(J629,ИНФО!$Y$5:$AD$413,7,0)</f>
        <v>#N/A</v>
      </c>
    </row>
    <row r="630" spans="1:33" x14ac:dyDescent="0.25">
      <c r="A630" s="5">
        <v>298</v>
      </c>
      <c r="B630" s="6"/>
      <c r="C630" s="21"/>
      <c r="D630" s="8" t="s">
        <v>260</v>
      </c>
      <c r="E630" s="9"/>
      <c r="F630" s="17"/>
      <c r="G630" s="17"/>
      <c r="H630" s="17"/>
      <c r="I630" s="8" t="str">
        <f>IF(J630=0," ",VLOOKUP(J630,ИНФО!$Y$4:$AD$412,2,0))</f>
        <v xml:space="preserve"> </v>
      </c>
      <c r="J630" s="9"/>
      <c r="K630" s="17"/>
      <c r="L630" s="27"/>
      <c r="M630" s="28"/>
      <c r="N630" s="22"/>
      <c r="O630" s="23" t="e">
        <f>VLOOKUP(B630,ИНФО!$L$4:$T$172,3,0)</f>
        <v>#N/A</v>
      </c>
      <c r="P630" s="11" t="s">
        <v>72</v>
      </c>
      <c r="Q630" s="24">
        <f t="shared" si="36"/>
        <v>298</v>
      </c>
      <c r="R630" s="24" t="e">
        <f>VLOOKUP(B630,ИНФО!$L$4:$T$140,6,0)</f>
        <v>#N/A</v>
      </c>
      <c r="S630" s="24" t="s">
        <v>260</v>
      </c>
      <c r="T630" s="13" t="s">
        <v>260</v>
      </c>
      <c r="U630" s="24" t="s">
        <v>260</v>
      </c>
      <c r="V630" s="26" t="s">
        <v>260</v>
      </c>
      <c r="W630" s="24" t="s">
        <v>260</v>
      </c>
      <c r="X630" s="24">
        <f t="shared" si="37"/>
        <v>0</v>
      </c>
      <c r="Y630" s="13" t="e">
        <f>VLOOKUP(J630,ИНФО!$Y$5:$AD$412,6,0)</f>
        <v>#N/A</v>
      </c>
      <c r="Z630" s="24" t="e">
        <f>VLOOKUP(J630,ИНФО!$Y$5:$AD$412,5,0)</f>
        <v>#N/A</v>
      </c>
      <c r="AA630" s="26">
        <f t="shared" si="38"/>
        <v>0</v>
      </c>
      <c r="AB630" s="24" t="e">
        <f>VLOOKUP(L630,ИНФО!$C$21:$D$24,2,0)</f>
        <v>#N/A</v>
      </c>
      <c r="AC630" s="19">
        <f t="shared" si="39"/>
        <v>0</v>
      </c>
      <c r="AD630" s="24" t="e">
        <f>VLOOKUP(N630,ИНФО!$C$26:$D$38,2,0)</f>
        <v>#N/A</v>
      </c>
      <c r="AE630" s="24" t="e">
        <f>VLOOKUP(B630,ИНФО!$L$4:$T$172,8,0)</f>
        <v>#N/A</v>
      </c>
      <c r="AF630" s="11" t="s">
        <v>74</v>
      </c>
      <c r="AG630" s="24" t="e">
        <f>VLOOKUP(J630,ИНФО!$Y$5:$AD$413,7,0)</f>
        <v>#N/A</v>
      </c>
    </row>
    <row r="631" spans="1:33" x14ac:dyDescent="0.25">
      <c r="A631" s="5">
        <v>299</v>
      </c>
      <c r="B631" s="6"/>
      <c r="C631" s="21"/>
      <c r="D631" s="8" t="s">
        <v>260</v>
      </c>
      <c r="E631" s="9"/>
      <c r="F631" s="17"/>
      <c r="G631" s="17"/>
      <c r="H631" s="17"/>
      <c r="I631" s="8" t="str">
        <f>IF(J631=0," ",VLOOKUP(J631,ИНФО!$Y$4:$AD$412,2,0))</f>
        <v xml:space="preserve"> </v>
      </c>
      <c r="J631" s="9"/>
      <c r="K631" s="17"/>
      <c r="L631" s="27"/>
      <c r="M631" s="28"/>
      <c r="N631" s="22"/>
      <c r="O631" s="23" t="e">
        <f>VLOOKUP(B631,ИНФО!$L$4:$T$172,3,0)</f>
        <v>#N/A</v>
      </c>
      <c r="P631" s="11" t="s">
        <v>72</v>
      </c>
      <c r="Q631" s="24">
        <f t="shared" si="36"/>
        <v>299</v>
      </c>
      <c r="R631" s="24" t="e">
        <f>VLOOKUP(B631,ИНФО!$L$4:$T$140,6,0)</f>
        <v>#N/A</v>
      </c>
      <c r="S631" s="24" t="s">
        <v>260</v>
      </c>
      <c r="T631" s="13" t="s">
        <v>260</v>
      </c>
      <c r="U631" s="24" t="s">
        <v>260</v>
      </c>
      <c r="V631" s="26" t="s">
        <v>260</v>
      </c>
      <c r="W631" s="24" t="s">
        <v>260</v>
      </c>
      <c r="X631" s="24">
        <f t="shared" si="37"/>
        <v>0</v>
      </c>
      <c r="Y631" s="13" t="e">
        <f>VLOOKUP(J631,ИНФО!$Y$5:$AD$412,6,0)</f>
        <v>#N/A</v>
      </c>
      <c r="Z631" s="24" t="e">
        <f>VLOOKUP(J631,ИНФО!$Y$5:$AD$412,5,0)</f>
        <v>#N/A</v>
      </c>
      <c r="AA631" s="26">
        <f t="shared" si="38"/>
        <v>0</v>
      </c>
      <c r="AB631" s="24" t="e">
        <f>VLOOKUP(L631,ИНФО!$C$21:$D$24,2,0)</f>
        <v>#N/A</v>
      </c>
      <c r="AC631" s="19">
        <f t="shared" si="39"/>
        <v>0</v>
      </c>
      <c r="AD631" s="24" t="e">
        <f>VLOOKUP(N631,ИНФО!$C$26:$D$38,2,0)</f>
        <v>#N/A</v>
      </c>
      <c r="AE631" s="24" t="e">
        <f>VLOOKUP(B631,ИНФО!$L$4:$T$172,8,0)</f>
        <v>#N/A</v>
      </c>
      <c r="AF631" s="11" t="s">
        <v>74</v>
      </c>
      <c r="AG631" s="24" t="e">
        <f>VLOOKUP(J631,ИНФО!$Y$5:$AD$413,7,0)</f>
        <v>#N/A</v>
      </c>
    </row>
    <row r="632" spans="1:33" x14ac:dyDescent="0.25">
      <c r="A632" s="5">
        <v>300</v>
      </c>
      <c r="B632" s="6"/>
      <c r="C632" s="21"/>
      <c r="D632" s="8" t="s">
        <v>260</v>
      </c>
      <c r="E632" s="9"/>
      <c r="F632" s="17"/>
      <c r="G632" s="17"/>
      <c r="H632" s="17"/>
      <c r="I632" s="8" t="str">
        <f>IF(J632=0," ",VLOOKUP(J632,ИНФО!$Y$4:$AD$412,2,0))</f>
        <v xml:space="preserve"> </v>
      </c>
      <c r="J632" s="9"/>
      <c r="K632" s="17"/>
      <c r="L632" s="27"/>
      <c r="M632" s="28"/>
      <c r="N632" s="22"/>
      <c r="O632" s="23" t="e">
        <f>VLOOKUP(B632,ИНФО!$L$4:$T$172,3,0)</f>
        <v>#N/A</v>
      </c>
      <c r="P632" s="11" t="s">
        <v>72</v>
      </c>
      <c r="Q632" s="24">
        <f t="shared" si="36"/>
        <v>300</v>
      </c>
      <c r="R632" s="24" t="e">
        <f>VLOOKUP(B632,ИНФО!$L$4:$T$140,6,0)</f>
        <v>#N/A</v>
      </c>
      <c r="S632" s="24" t="s">
        <v>260</v>
      </c>
      <c r="T632" s="13" t="s">
        <v>260</v>
      </c>
      <c r="U632" s="24" t="s">
        <v>260</v>
      </c>
      <c r="V632" s="26" t="s">
        <v>260</v>
      </c>
      <c r="W632" s="24" t="s">
        <v>260</v>
      </c>
      <c r="X632" s="24">
        <f t="shared" si="37"/>
        <v>0</v>
      </c>
      <c r="Y632" s="13" t="e">
        <f>VLOOKUP(J632,ИНФО!$Y$5:$AD$412,6,0)</f>
        <v>#N/A</v>
      </c>
      <c r="Z632" s="24" t="e">
        <f>VLOOKUP(J632,ИНФО!$Y$5:$AD$412,5,0)</f>
        <v>#N/A</v>
      </c>
      <c r="AA632" s="26">
        <f t="shared" si="38"/>
        <v>0</v>
      </c>
      <c r="AB632" s="24" t="e">
        <f>VLOOKUP(L632,ИНФО!$C$21:$D$24,2,0)</f>
        <v>#N/A</v>
      </c>
      <c r="AC632" s="19">
        <f t="shared" si="39"/>
        <v>0</v>
      </c>
      <c r="AD632" s="24" t="e">
        <f>VLOOKUP(N632,ИНФО!$C$26:$D$38,2,0)</f>
        <v>#N/A</v>
      </c>
      <c r="AE632" s="24" t="e">
        <f>VLOOKUP(B632,ИНФО!$L$4:$T$172,8,0)</f>
        <v>#N/A</v>
      </c>
      <c r="AF632" s="11" t="s">
        <v>74</v>
      </c>
      <c r="AG632" s="24" t="e">
        <f>VLOOKUP(J632,ИНФО!$Y$5:$AD$413,7,0)</f>
        <v>#N/A</v>
      </c>
    </row>
    <row r="633" spans="1:33" x14ac:dyDescent="0.25">
      <c r="A633" s="5">
        <v>301</v>
      </c>
      <c r="B633" s="6"/>
      <c r="C633" s="21"/>
      <c r="D633" s="8" t="s">
        <v>260</v>
      </c>
      <c r="E633" s="9"/>
      <c r="F633" s="17"/>
      <c r="G633" s="17"/>
      <c r="H633" s="17"/>
      <c r="I633" s="8" t="str">
        <f>IF(J633=0," ",VLOOKUP(J633,ИНФО!$Y$4:$AD$412,2,0))</f>
        <v xml:space="preserve"> </v>
      </c>
      <c r="J633" s="9"/>
      <c r="K633" s="17"/>
      <c r="L633" s="27"/>
      <c r="M633" s="28"/>
      <c r="N633" s="22"/>
      <c r="O633" s="23" t="e">
        <f>VLOOKUP(B633,ИНФО!$L$4:$T$172,3,0)</f>
        <v>#N/A</v>
      </c>
      <c r="P633" s="11" t="s">
        <v>72</v>
      </c>
      <c r="Q633" s="24">
        <f t="shared" si="36"/>
        <v>301</v>
      </c>
      <c r="R633" s="24" t="e">
        <f>VLOOKUP(B633,ИНФО!$L$4:$T$140,6,0)</f>
        <v>#N/A</v>
      </c>
      <c r="S633" s="24" t="s">
        <v>260</v>
      </c>
      <c r="T633" s="13" t="s">
        <v>260</v>
      </c>
      <c r="U633" s="24" t="s">
        <v>260</v>
      </c>
      <c r="V633" s="26" t="s">
        <v>260</v>
      </c>
      <c r="W633" s="24" t="s">
        <v>260</v>
      </c>
      <c r="X633" s="24">
        <f t="shared" si="37"/>
        <v>0</v>
      </c>
      <c r="Y633" s="13" t="e">
        <f>VLOOKUP(J633,ИНФО!$Y$5:$AD$412,6,0)</f>
        <v>#N/A</v>
      </c>
      <c r="Z633" s="24" t="e">
        <f>VLOOKUP(J633,ИНФО!$Y$5:$AD$412,5,0)</f>
        <v>#N/A</v>
      </c>
      <c r="AA633" s="26">
        <f t="shared" si="38"/>
        <v>0</v>
      </c>
      <c r="AB633" s="24" t="e">
        <f>VLOOKUP(L633,ИНФО!$C$21:$D$24,2,0)</f>
        <v>#N/A</v>
      </c>
      <c r="AC633" s="19">
        <f t="shared" si="39"/>
        <v>0</v>
      </c>
      <c r="AD633" s="24" t="e">
        <f>VLOOKUP(N633,ИНФО!$C$26:$D$38,2,0)</f>
        <v>#N/A</v>
      </c>
      <c r="AE633" s="24" t="e">
        <f>VLOOKUP(B633,ИНФО!$L$4:$T$172,8,0)</f>
        <v>#N/A</v>
      </c>
      <c r="AF633" s="11" t="s">
        <v>74</v>
      </c>
      <c r="AG633" s="24" t="e">
        <f>VLOOKUP(J633,ИНФО!$Y$5:$AD$413,7,0)</f>
        <v>#N/A</v>
      </c>
    </row>
    <row r="634" spans="1:33" x14ac:dyDescent="0.25">
      <c r="A634" s="5">
        <v>302</v>
      </c>
      <c r="B634" s="6"/>
      <c r="C634" s="21"/>
      <c r="D634" s="8" t="s">
        <v>260</v>
      </c>
      <c r="E634" s="9"/>
      <c r="F634" s="17"/>
      <c r="G634" s="17"/>
      <c r="H634" s="17"/>
      <c r="I634" s="8" t="str">
        <f>IF(J634=0," ",VLOOKUP(J634,ИНФО!$Y$4:$AD$412,2,0))</f>
        <v xml:space="preserve"> </v>
      </c>
      <c r="J634" s="9"/>
      <c r="K634" s="17"/>
      <c r="L634" s="27"/>
      <c r="M634" s="28"/>
      <c r="N634" s="22"/>
      <c r="O634" s="23" t="e">
        <f>VLOOKUP(B634,ИНФО!$L$4:$T$172,3,0)</f>
        <v>#N/A</v>
      </c>
      <c r="P634" s="11" t="s">
        <v>72</v>
      </c>
      <c r="Q634" s="24">
        <f t="shared" si="36"/>
        <v>302</v>
      </c>
      <c r="R634" s="24" t="e">
        <f>VLOOKUP(B634,ИНФО!$L$4:$T$140,6,0)</f>
        <v>#N/A</v>
      </c>
      <c r="S634" s="24" t="s">
        <v>260</v>
      </c>
      <c r="T634" s="13" t="s">
        <v>260</v>
      </c>
      <c r="U634" s="24" t="s">
        <v>260</v>
      </c>
      <c r="V634" s="26" t="s">
        <v>260</v>
      </c>
      <c r="W634" s="24" t="s">
        <v>260</v>
      </c>
      <c r="X634" s="24">
        <f t="shared" si="37"/>
        <v>0</v>
      </c>
      <c r="Y634" s="13" t="e">
        <f>VLOOKUP(J634,ИНФО!$Y$5:$AD$412,6,0)</f>
        <v>#N/A</v>
      </c>
      <c r="Z634" s="24" t="e">
        <f>VLOOKUP(J634,ИНФО!$Y$5:$AD$412,5,0)</f>
        <v>#N/A</v>
      </c>
      <c r="AA634" s="26">
        <f t="shared" si="38"/>
        <v>0</v>
      </c>
      <c r="AB634" s="24" t="e">
        <f>VLOOKUP(L634,ИНФО!$C$21:$D$24,2,0)</f>
        <v>#N/A</v>
      </c>
      <c r="AC634" s="19">
        <f t="shared" si="39"/>
        <v>0</v>
      </c>
      <c r="AD634" s="24" t="e">
        <f>VLOOKUP(N634,ИНФО!$C$26:$D$38,2,0)</f>
        <v>#N/A</v>
      </c>
      <c r="AE634" s="24" t="e">
        <f>VLOOKUP(B634,ИНФО!$L$4:$T$172,8,0)</f>
        <v>#N/A</v>
      </c>
      <c r="AF634" s="11" t="s">
        <v>74</v>
      </c>
      <c r="AG634" s="24" t="e">
        <f>VLOOKUP(J634,ИНФО!$Y$5:$AD$413,7,0)</f>
        <v>#N/A</v>
      </c>
    </row>
    <row r="635" spans="1:33" x14ac:dyDescent="0.25">
      <c r="A635" s="5">
        <v>303</v>
      </c>
      <c r="B635" s="6"/>
      <c r="C635" s="21"/>
      <c r="D635" s="8" t="s">
        <v>260</v>
      </c>
      <c r="E635" s="9"/>
      <c r="F635" s="17"/>
      <c r="G635" s="17"/>
      <c r="H635" s="17"/>
      <c r="I635" s="8" t="str">
        <f>IF(J635=0," ",VLOOKUP(J635,ИНФО!$Y$4:$AD$412,2,0))</f>
        <v xml:space="preserve"> </v>
      </c>
      <c r="J635" s="9"/>
      <c r="K635" s="17"/>
      <c r="L635" s="27"/>
      <c r="M635" s="28"/>
      <c r="N635" s="22"/>
      <c r="O635" s="23" t="e">
        <f>VLOOKUP(B635,ИНФО!$L$4:$T$172,3,0)</f>
        <v>#N/A</v>
      </c>
      <c r="P635" s="11" t="s">
        <v>72</v>
      </c>
      <c r="Q635" s="24">
        <f t="shared" si="36"/>
        <v>303</v>
      </c>
      <c r="R635" s="24" t="e">
        <f>VLOOKUP(B635,ИНФО!$L$4:$T$140,6,0)</f>
        <v>#N/A</v>
      </c>
      <c r="S635" s="24" t="s">
        <v>260</v>
      </c>
      <c r="T635" s="13" t="s">
        <v>260</v>
      </c>
      <c r="U635" s="24" t="s">
        <v>260</v>
      </c>
      <c r="V635" s="26" t="s">
        <v>260</v>
      </c>
      <c r="W635" s="24" t="s">
        <v>260</v>
      </c>
      <c r="X635" s="24">
        <f t="shared" si="37"/>
        <v>0</v>
      </c>
      <c r="Y635" s="13" t="e">
        <f>VLOOKUP(J635,ИНФО!$Y$5:$AD$412,6,0)</f>
        <v>#N/A</v>
      </c>
      <c r="Z635" s="24" t="e">
        <f>VLOOKUP(J635,ИНФО!$Y$5:$AD$412,5,0)</f>
        <v>#N/A</v>
      </c>
      <c r="AA635" s="26">
        <f t="shared" si="38"/>
        <v>0</v>
      </c>
      <c r="AB635" s="24" t="e">
        <f>VLOOKUP(L635,ИНФО!$C$21:$D$24,2,0)</f>
        <v>#N/A</v>
      </c>
      <c r="AC635" s="19">
        <f t="shared" si="39"/>
        <v>0</v>
      </c>
      <c r="AD635" s="24" t="e">
        <f>VLOOKUP(N635,ИНФО!$C$26:$D$38,2,0)</f>
        <v>#N/A</v>
      </c>
      <c r="AE635" s="24" t="e">
        <f>VLOOKUP(B635,ИНФО!$L$4:$T$172,8,0)</f>
        <v>#N/A</v>
      </c>
      <c r="AF635" s="11" t="s">
        <v>74</v>
      </c>
      <c r="AG635" s="24" t="e">
        <f>VLOOKUP(J635,ИНФО!$Y$5:$AD$413,7,0)</f>
        <v>#N/A</v>
      </c>
    </row>
    <row r="636" spans="1:33" x14ac:dyDescent="0.25">
      <c r="A636" s="5">
        <v>304</v>
      </c>
      <c r="B636" s="6"/>
      <c r="C636" s="21"/>
      <c r="D636" s="8" t="s">
        <v>260</v>
      </c>
      <c r="E636" s="9"/>
      <c r="F636" s="17"/>
      <c r="G636" s="17"/>
      <c r="H636" s="17"/>
      <c r="I636" s="8" t="str">
        <f>IF(J636=0," ",VLOOKUP(J636,ИНФО!$Y$4:$AD$412,2,0))</f>
        <v xml:space="preserve"> </v>
      </c>
      <c r="J636" s="9"/>
      <c r="K636" s="17"/>
      <c r="L636" s="27"/>
      <c r="M636" s="28"/>
      <c r="N636" s="22"/>
      <c r="O636" s="23" t="e">
        <f>VLOOKUP(B636,ИНФО!$L$4:$T$172,3,0)</f>
        <v>#N/A</v>
      </c>
      <c r="P636" s="11" t="s">
        <v>72</v>
      </c>
      <c r="Q636" s="24">
        <f t="shared" si="36"/>
        <v>304</v>
      </c>
      <c r="R636" s="24" t="e">
        <f>VLOOKUP(B636,ИНФО!$L$4:$T$140,6,0)</f>
        <v>#N/A</v>
      </c>
      <c r="S636" s="24" t="s">
        <v>260</v>
      </c>
      <c r="T636" s="13" t="s">
        <v>260</v>
      </c>
      <c r="U636" s="24" t="s">
        <v>260</v>
      </c>
      <c r="V636" s="26" t="s">
        <v>260</v>
      </c>
      <c r="W636" s="24" t="s">
        <v>260</v>
      </c>
      <c r="X636" s="24">
        <f t="shared" si="37"/>
        <v>0</v>
      </c>
      <c r="Y636" s="13" t="e">
        <f>VLOOKUP(J636,ИНФО!$Y$5:$AD$412,6,0)</f>
        <v>#N/A</v>
      </c>
      <c r="Z636" s="24" t="e">
        <f>VLOOKUP(J636,ИНФО!$Y$5:$AD$412,5,0)</f>
        <v>#N/A</v>
      </c>
      <c r="AA636" s="26">
        <f t="shared" si="38"/>
        <v>0</v>
      </c>
      <c r="AB636" s="24" t="e">
        <f>VLOOKUP(L636,ИНФО!$C$21:$D$24,2,0)</f>
        <v>#N/A</v>
      </c>
      <c r="AC636" s="19">
        <f t="shared" si="39"/>
        <v>0</v>
      </c>
      <c r="AD636" s="24" t="e">
        <f>VLOOKUP(N636,ИНФО!$C$26:$D$38,2,0)</f>
        <v>#N/A</v>
      </c>
      <c r="AE636" s="24" t="e">
        <f>VLOOKUP(B636,ИНФО!$L$4:$T$172,8,0)</f>
        <v>#N/A</v>
      </c>
      <c r="AF636" s="11" t="s">
        <v>74</v>
      </c>
      <c r="AG636" s="24" t="e">
        <f>VLOOKUP(J636,ИНФО!$Y$5:$AD$413,7,0)</f>
        <v>#N/A</v>
      </c>
    </row>
    <row r="637" spans="1:33" x14ac:dyDescent="0.25">
      <c r="A637" s="5">
        <v>305</v>
      </c>
      <c r="B637" s="6"/>
      <c r="C637" s="21"/>
      <c r="D637" s="8" t="s">
        <v>260</v>
      </c>
      <c r="E637" s="9"/>
      <c r="F637" s="17"/>
      <c r="G637" s="17"/>
      <c r="H637" s="17"/>
      <c r="I637" s="8" t="str">
        <f>IF(J637=0," ",VLOOKUP(J637,ИНФО!$Y$4:$AD$412,2,0))</f>
        <v xml:space="preserve"> </v>
      </c>
      <c r="J637" s="9"/>
      <c r="K637" s="17"/>
      <c r="L637" s="27"/>
      <c r="M637" s="28"/>
      <c r="N637" s="22"/>
      <c r="O637" s="23" t="e">
        <f>VLOOKUP(B637,ИНФО!$L$4:$T$172,3,0)</f>
        <v>#N/A</v>
      </c>
      <c r="P637" s="11" t="s">
        <v>72</v>
      </c>
      <c r="Q637" s="24">
        <f t="shared" si="36"/>
        <v>305</v>
      </c>
      <c r="R637" s="24" t="e">
        <f>VLOOKUP(B637,ИНФО!$L$4:$T$140,6,0)</f>
        <v>#N/A</v>
      </c>
      <c r="S637" s="24" t="s">
        <v>260</v>
      </c>
      <c r="T637" s="13" t="s">
        <v>260</v>
      </c>
      <c r="U637" s="24" t="s">
        <v>260</v>
      </c>
      <c r="V637" s="26" t="s">
        <v>260</v>
      </c>
      <c r="W637" s="24" t="s">
        <v>260</v>
      </c>
      <c r="X637" s="24">
        <f t="shared" si="37"/>
        <v>0</v>
      </c>
      <c r="Y637" s="13" t="e">
        <f>VLOOKUP(J637,ИНФО!$Y$5:$AD$412,6,0)</f>
        <v>#N/A</v>
      </c>
      <c r="Z637" s="24" t="e">
        <f>VLOOKUP(J637,ИНФО!$Y$5:$AD$412,5,0)</f>
        <v>#N/A</v>
      </c>
      <c r="AA637" s="26">
        <f t="shared" si="38"/>
        <v>0</v>
      </c>
      <c r="AB637" s="24" t="e">
        <f>VLOOKUP(L637,ИНФО!$C$21:$D$24,2,0)</f>
        <v>#N/A</v>
      </c>
      <c r="AC637" s="19">
        <f t="shared" si="39"/>
        <v>0</v>
      </c>
      <c r="AD637" s="24" t="e">
        <f>VLOOKUP(N637,ИНФО!$C$26:$D$38,2,0)</f>
        <v>#N/A</v>
      </c>
      <c r="AE637" s="24" t="e">
        <f>VLOOKUP(B637,ИНФО!$L$4:$T$172,8,0)</f>
        <v>#N/A</v>
      </c>
      <c r="AF637" s="11" t="s">
        <v>74</v>
      </c>
      <c r="AG637" s="24" t="e">
        <f>VLOOKUP(J637,ИНФО!$Y$5:$AD$413,7,0)</f>
        <v>#N/A</v>
      </c>
    </row>
    <row r="638" spans="1:33" x14ac:dyDescent="0.25">
      <c r="A638" s="5">
        <v>306</v>
      </c>
      <c r="B638" s="6"/>
      <c r="C638" s="21"/>
      <c r="D638" s="8" t="s">
        <v>260</v>
      </c>
      <c r="E638" s="9"/>
      <c r="F638" s="17"/>
      <c r="G638" s="17"/>
      <c r="H638" s="17"/>
      <c r="I638" s="8" t="str">
        <f>IF(J638=0," ",VLOOKUP(J638,ИНФО!$Y$4:$AD$412,2,0))</f>
        <v xml:space="preserve"> </v>
      </c>
      <c r="J638" s="9"/>
      <c r="K638" s="17"/>
      <c r="L638" s="27"/>
      <c r="M638" s="28"/>
      <c r="N638" s="22"/>
      <c r="O638" s="23" t="e">
        <f>VLOOKUP(B638,ИНФО!$L$4:$T$172,3,0)</f>
        <v>#N/A</v>
      </c>
      <c r="P638" s="11" t="s">
        <v>72</v>
      </c>
      <c r="Q638" s="24">
        <f t="shared" si="36"/>
        <v>306</v>
      </c>
      <c r="R638" s="24" t="e">
        <f>VLOOKUP(B638,ИНФО!$L$4:$T$140,6,0)</f>
        <v>#N/A</v>
      </c>
      <c r="S638" s="24" t="s">
        <v>260</v>
      </c>
      <c r="T638" s="13" t="s">
        <v>260</v>
      </c>
      <c r="U638" s="24" t="s">
        <v>260</v>
      </c>
      <c r="V638" s="26" t="s">
        <v>260</v>
      </c>
      <c r="W638" s="24" t="s">
        <v>260</v>
      </c>
      <c r="X638" s="24">
        <f t="shared" si="37"/>
        <v>0</v>
      </c>
      <c r="Y638" s="13" t="e">
        <f>VLOOKUP(J638,ИНФО!$Y$5:$AD$412,6,0)</f>
        <v>#N/A</v>
      </c>
      <c r="Z638" s="24" t="e">
        <f>VLOOKUP(J638,ИНФО!$Y$5:$AD$412,5,0)</f>
        <v>#N/A</v>
      </c>
      <c r="AA638" s="26">
        <f t="shared" si="38"/>
        <v>0</v>
      </c>
      <c r="AB638" s="24" t="e">
        <f>VLOOKUP(L638,ИНФО!$C$21:$D$24,2,0)</f>
        <v>#N/A</v>
      </c>
      <c r="AC638" s="19">
        <f t="shared" si="39"/>
        <v>0</v>
      </c>
      <c r="AD638" s="24" t="e">
        <f>VLOOKUP(N638,ИНФО!$C$26:$D$38,2,0)</f>
        <v>#N/A</v>
      </c>
      <c r="AE638" s="24" t="e">
        <f>VLOOKUP(B638,ИНФО!$L$4:$T$172,8,0)</f>
        <v>#N/A</v>
      </c>
      <c r="AF638" s="11" t="s">
        <v>74</v>
      </c>
      <c r="AG638" s="24" t="e">
        <f>VLOOKUP(J638,ИНФО!$Y$5:$AD$413,7,0)</f>
        <v>#N/A</v>
      </c>
    </row>
    <row r="639" spans="1:33" x14ac:dyDescent="0.25">
      <c r="A639" s="5">
        <v>307</v>
      </c>
      <c r="B639" s="6"/>
      <c r="C639" s="21"/>
      <c r="D639" s="8" t="s">
        <v>260</v>
      </c>
      <c r="E639" s="9"/>
      <c r="F639" s="17"/>
      <c r="G639" s="17"/>
      <c r="H639" s="17"/>
      <c r="I639" s="8" t="str">
        <f>IF(J639=0," ",VLOOKUP(J639,ИНФО!$Y$4:$AD$412,2,0))</f>
        <v xml:space="preserve"> </v>
      </c>
      <c r="J639" s="9"/>
      <c r="K639" s="17"/>
      <c r="L639" s="27"/>
      <c r="M639" s="28"/>
      <c r="N639" s="22"/>
      <c r="O639" s="23" t="e">
        <f>VLOOKUP(B639,ИНФО!$L$4:$T$172,3,0)</f>
        <v>#N/A</v>
      </c>
      <c r="P639" s="11" t="s">
        <v>72</v>
      </c>
      <c r="Q639" s="24">
        <f t="shared" si="36"/>
        <v>307</v>
      </c>
      <c r="R639" s="24" t="e">
        <f>VLOOKUP(B639,ИНФО!$L$4:$T$140,6,0)</f>
        <v>#N/A</v>
      </c>
      <c r="S639" s="24" t="s">
        <v>260</v>
      </c>
      <c r="T639" s="13" t="s">
        <v>260</v>
      </c>
      <c r="U639" s="24" t="s">
        <v>260</v>
      </c>
      <c r="V639" s="26" t="s">
        <v>260</v>
      </c>
      <c r="W639" s="24" t="s">
        <v>260</v>
      </c>
      <c r="X639" s="24">
        <f t="shared" si="37"/>
        <v>0</v>
      </c>
      <c r="Y639" s="13" t="e">
        <f>VLOOKUP(J639,ИНФО!$Y$5:$AD$412,6,0)</f>
        <v>#N/A</v>
      </c>
      <c r="Z639" s="24" t="e">
        <f>VLOOKUP(J639,ИНФО!$Y$5:$AD$412,5,0)</f>
        <v>#N/A</v>
      </c>
      <c r="AA639" s="26">
        <f t="shared" si="38"/>
        <v>0</v>
      </c>
      <c r="AB639" s="24" t="e">
        <f>VLOOKUP(L639,ИНФО!$C$21:$D$24,2,0)</f>
        <v>#N/A</v>
      </c>
      <c r="AC639" s="19">
        <f t="shared" si="39"/>
        <v>0</v>
      </c>
      <c r="AD639" s="24" t="e">
        <f>VLOOKUP(N639,ИНФО!$C$26:$D$38,2,0)</f>
        <v>#N/A</v>
      </c>
      <c r="AE639" s="24" t="e">
        <f>VLOOKUP(B639,ИНФО!$L$4:$T$172,8,0)</f>
        <v>#N/A</v>
      </c>
      <c r="AF639" s="11" t="s">
        <v>74</v>
      </c>
      <c r="AG639" s="24" t="e">
        <f>VLOOKUP(J639,ИНФО!$Y$5:$AD$413,7,0)</f>
        <v>#N/A</v>
      </c>
    </row>
    <row r="640" spans="1:33" x14ac:dyDescent="0.25">
      <c r="A640" s="5">
        <v>308</v>
      </c>
      <c r="B640" s="6"/>
      <c r="C640" s="21"/>
      <c r="D640" s="8" t="s">
        <v>260</v>
      </c>
      <c r="E640" s="9"/>
      <c r="F640" s="17"/>
      <c r="G640" s="17"/>
      <c r="H640" s="17"/>
      <c r="I640" s="8" t="str">
        <f>IF(J640=0," ",VLOOKUP(J640,ИНФО!$Y$4:$AD$412,2,0))</f>
        <v xml:space="preserve"> </v>
      </c>
      <c r="J640" s="9"/>
      <c r="K640" s="17"/>
      <c r="L640" s="27"/>
      <c r="M640" s="28"/>
      <c r="N640" s="22"/>
      <c r="O640" s="23" t="e">
        <f>VLOOKUP(B640,ИНФО!$L$4:$T$172,3,0)</f>
        <v>#N/A</v>
      </c>
      <c r="P640" s="11" t="s">
        <v>72</v>
      </c>
      <c r="Q640" s="24">
        <f t="shared" si="36"/>
        <v>308</v>
      </c>
      <c r="R640" s="24" t="e">
        <f>VLOOKUP(B640,ИНФО!$L$4:$T$140,6,0)</f>
        <v>#N/A</v>
      </c>
      <c r="S640" s="24" t="s">
        <v>260</v>
      </c>
      <c r="T640" s="13" t="s">
        <v>260</v>
      </c>
      <c r="U640" s="24" t="s">
        <v>260</v>
      </c>
      <c r="V640" s="26" t="s">
        <v>260</v>
      </c>
      <c r="W640" s="24" t="s">
        <v>260</v>
      </c>
      <c r="X640" s="24">
        <f t="shared" si="37"/>
        <v>0</v>
      </c>
      <c r="Y640" s="13" t="e">
        <f>VLOOKUP(J640,ИНФО!$Y$5:$AD$412,6,0)</f>
        <v>#N/A</v>
      </c>
      <c r="Z640" s="24" t="e">
        <f>VLOOKUP(J640,ИНФО!$Y$5:$AD$412,5,0)</f>
        <v>#N/A</v>
      </c>
      <c r="AA640" s="26">
        <f t="shared" si="38"/>
        <v>0</v>
      </c>
      <c r="AB640" s="24" t="e">
        <f>VLOOKUP(L640,ИНФО!$C$21:$D$24,2,0)</f>
        <v>#N/A</v>
      </c>
      <c r="AC640" s="19">
        <f t="shared" si="39"/>
        <v>0</v>
      </c>
      <c r="AD640" s="24" t="e">
        <f>VLOOKUP(N640,ИНФО!$C$26:$D$38,2,0)</f>
        <v>#N/A</v>
      </c>
      <c r="AE640" s="24" t="e">
        <f>VLOOKUP(B640,ИНФО!$L$4:$T$172,8,0)</f>
        <v>#N/A</v>
      </c>
      <c r="AF640" s="11" t="s">
        <v>74</v>
      </c>
      <c r="AG640" s="24" t="e">
        <f>VLOOKUP(J640,ИНФО!$Y$5:$AD$413,7,0)</f>
        <v>#N/A</v>
      </c>
    </row>
    <row r="641" spans="1:33" x14ac:dyDescent="0.25">
      <c r="A641" s="5">
        <v>309</v>
      </c>
      <c r="B641" s="6"/>
      <c r="C641" s="21"/>
      <c r="D641" s="8" t="s">
        <v>260</v>
      </c>
      <c r="E641" s="9"/>
      <c r="F641" s="17"/>
      <c r="G641" s="17"/>
      <c r="H641" s="17"/>
      <c r="I641" s="8" t="str">
        <f>IF(J641=0," ",VLOOKUP(J641,ИНФО!$Y$4:$AD$412,2,0))</f>
        <v xml:space="preserve"> </v>
      </c>
      <c r="J641" s="9"/>
      <c r="K641" s="17"/>
      <c r="L641" s="27"/>
      <c r="M641" s="28"/>
      <c r="N641" s="22"/>
      <c r="O641" s="23" t="e">
        <f>VLOOKUP(B641,ИНФО!$L$4:$T$172,3,0)</f>
        <v>#N/A</v>
      </c>
      <c r="P641" s="11" t="s">
        <v>72</v>
      </c>
      <c r="Q641" s="24">
        <f t="shared" si="36"/>
        <v>309</v>
      </c>
      <c r="R641" s="24" t="e">
        <f>VLOOKUP(B641,ИНФО!$L$4:$T$140,6,0)</f>
        <v>#N/A</v>
      </c>
      <c r="S641" s="24" t="s">
        <v>260</v>
      </c>
      <c r="T641" s="13" t="s">
        <v>260</v>
      </c>
      <c r="U641" s="24" t="s">
        <v>260</v>
      </c>
      <c r="V641" s="26" t="s">
        <v>260</v>
      </c>
      <c r="W641" s="24" t="s">
        <v>260</v>
      </c>
      <c r="X641" s="24">
        <f t="shared" si="37"/>
        <v>0</v>
      </c>
      <c r="Y641" s="13" t="e">
        <f>VLOOKUP(J641,ИНФО!$Y$5:$AD$412,6,0)</f>
        <v>#N/A</v>
      </c>
      <c r="Z641" s="24" t="e">
        <f>VLOOKUP(J641,ИНФО!$Y$5:$AD$412,5,0)</f>
        <v>#N/A</v>
      </c>
      <c r="AA641" s="26">
        <f t="shared" si="38"/>
        <v>0</v>
      </c>
      <c r="AB641" s="24" t="e">
        <f>VLOOKUP(L641,ИНФО!$C$21:$D$24,2,0)</f>
        <v>#N/A</v>
      </c>
      <c r="AC641" s="19">
        <f t="shared" si="39"/>
        <v>0</v>
      </c>
      <c r="AD641" s="24" t="e">
        <f>VLOOKUP(N641,ИНФО!$C$26:$D$38,2,0)</f>
        <v>#N/A</v>
      </c>
      <c r="AE641" s="24" t="e">
        <f>VLOOKUP(B641,ИНФО!$L$4:$T$172,8,0)</f>
        <v>#N/A</v>
      </c>
      <c r="AF641" s="11" t="s">
        <v>74</v>
      </c>
      <c r="AG641" s="24" t="e">
        <f>VLOOKUP(J641,ИНФО!$Y$5:$AD$413,7,0)</f>
        <v>#N/A</v>
      </c>
    </row>
    <row r="642" spans="1:33" x14ac:dyDescent="0.25">
      <c r="A642" s="5">
        <v>310</v>
      </c>
      <c r="B642" s="6"/>
      <c r="C642" s="21"/>
      <c r="D642" s="8" t="s">
        <v>260</v>
      </c>
      <c r="E642" s="9"/>
      <c r="F642" s="17"/>
      <c r="G642" s="17"/>
      <c r="H642" s="17"/>
      <c r="I642" s="8" t="str">
        <f>IF(J642=0," ",VLOOKUP(J642,ИНФО!$Y$4:$AD$412,2,0))</f>
        <v xml:space="preserve"> </v>
      </c>
      <c r="J642" s="9"/>
      <c r="K642" s="17"/>
      <c r="L642" s="27"/>
      <c r="M642" s="28"/>
      <c r="N642" s="22"/>
      <c r="O642" s="23" t="e">
        <f>VLOOKUP(B642,ИНФО!$L$4:$T$172,3,0)</f>
        <v>#N/A</v>
      </c>
      <c r="P642" s="11" t="s">
        <v>72</v>
      </c>
      <c r="Q642" s="24">
        <f t="shared" si="36"/>
        <v>310</v>
      </c>
      <c r="R642" s="24" t="e">
        <f>VLOOKUP(B642,ИНФО!$L$4:$T$140,6,0)</f>
        <v>#N/A</v>
      </c>
      <c r="S642" s="24" t="s">
        <v>260</v>
      </c>
      <c r="T642" s="13" t="s">
        <v>260</v>
      </c>
      <c r="U642" s="24" t="s">
        <v>260</v>
      </c>
      <c r="V642" s="26" t="s">
        <v>260</v>
      </c>
      <c r="W642" s="24" t="s">
        <v>260</v>
      </c>
      <c r="X642" s="24">
        <f t="shared" si="37"/>
        <v>0</v>
      </c>
      <c r="Y642" s="13" t="e">
        <f>VLOOKUP(J642,ИНФО!$Y$5:$AD$412,6,0)</f>
        <v>#N/A</v>
      </c>
      <c r="Z642" s="24" t="e">
        <f>VLOOKUP(J642,ИНФО!$Y$5:$AD$412,5,0)</f>
        <v>#N/A</v>
      </c>
      <c r="AA642" s="26">
        <f t="shared" si="38"/>
        <v>0</v>
      </c>
      <c r="AB642" s="24" t="e">
        <f>VLOOKUP(L642,ИНФО!$C$21:$D$24,2,0)</f>
        <v>#N/A</v>
      </c>
      <c r="AC642" s="19">
        <f t="shared" si="39"/>
        <v>0</v>
      </c>
      <c r="AD642" s="24" t="e">
        <f>VLOOKUP(N642,ИНФО!$C$26:$D$38,2,0)</f>
        <v>#N/A</v>
      </c>
      <c r="AE642" s="24" t="e">
        <f>VLOOKUP(B642,ИНФО!$L$4:$T$172,8,0)</f>
        <v>#N/A</v>
      </c>
      <c r="AF642" s="11" t="s">
        <v>74</v>
      </c>
      <c r="AG642" s="24" t="e">
        <f>VLOOKUP(J642,ИНФО!$Y$5:$AD$413,7,0)</f>
        <v>#N/A</v>
      </c>
    </row>
    <row r="643" spans="1:33" x14ac:dyDescent="0.25">
      <c r="A643" s="5">
        <v>311</v>
      </c>
      <c r="B643" s="6"/>
      <c r="C643" s="21"/>
      <c r="D643" s="8" t="s">
        <v>260</v>
      </c>
      <c r="E643" s="9"/>
      <c r="F643" s="17"/>
      <c r="G643" s="17"/>
      <c r="H643" s="17"/>
      <c r="I643" s="8" t="str">
        <f>IF(J643=0," ",VLOOKUP(J643,ИНФО!$Y$4:$AD$412,2,0))</f>
        <v xml:space="preserve"> </v>
      </c>
      <c r="J643" s="9"/>
      <c r="K643" s="17"/>
      <c r="L643" s="27"/>
      <c r="M643" s="28"/>
      <c r="N643" s="22"/>
      <c r="O643" s="23" t="e">
        <f>VLOOKUP(B643,ИНФО!$L$4:$T$172,3,0)</f>
        <v>#N/A</v>
      </c>
      <c r="P643" s="11" t="s">
        <v>72</v>
      </c>
      <c r="Q643" s="24">
        <f t="shared" si="36"/>
        <v>311</v>
      </c>
      <c r="R643" s="24" t="e">
        <f>VLOOKUP(B643,ИНФО!$L$4:$T$140,6,0)</f>
        <v>#N/A</v>
      </c>
      <c r="S643" s="24" t="s">
        <v>260</v>
      </c>
      <c r="T643" s="13" t="s">
        <v>260</v>
      </c>
      <c r="U643" s="24" t="s">
        <v>260</v>
      </c>
      <c r="V643" s="26" t="s">
        <v>260</v>
      </c>
      <c r="W643" s="24" t="s">
        <v>260</v>
      </c>
      <c r="X643" s="24">
        <f t="shared" si="37"/>
        <v>0</v>
      </c>
      <c r="Y643" s="13" t="e">
        <f>VLOOKUP(J643,ИНФО!$Y$5:$AD$412,6,0)</f>
        <v>#N/A</v>
      </c>
      <c r="Z643" s="24" t="e">
        <f>VLOOKUP(J643,ИНФО!$Y$5:$AD$412,5,0)</f>
        <v>#N/A</v>
      </c>
      <c r="AA643" s="26">
        <f t="shared" si="38"/>
        <v>0</v>
      </c>
      <c r="AB643" s="24" t="e">
        <f>VLOOKUP(L643,ИНФО!$C$21:$D$24,2,0)</f>
        <v>#N/A</v>
      </c>
      <c r="AC643" s="19">
        <f t="shared" si="39"/>
        <v>0</v>
      </c>
      <c r="AD643" s="24" t="e">
        <f>VLOOKUP(N643,ИНФО!$C$26:$D$38,2,0)</f>
        <v>#N/A</v>
      </c>
      <c r="AE643" s="24" t="e">
        <f>VLOOKUP(B643,ИНФО!$L$4:$T$172,8,0)</f>
        <v>#N/A</v>
      </c>
      <c r="AF643" s="11" t="s">
        <v>74</v>
      </c>
      <c r="AG643" s="24" t="e">
        <f>VLOOKUP(J643,ИНФО!$Y$5:$AD$413,7,0)</f>
        <v>#N/A</v>
      </c>
    </row>
    <row r="644" spans="1:33" x14ac:dyDescent="0.25">
      <c r="A644" s="5">
        <v>312</v>
      </c>
      <c r="B644" s="6"/>
      <c r="C644" s="21"/>
      <c r="D644" s="8" t="s">
        <v>260</v>
      </c>
      <c r="E644" s="9"/>
      <c r="F644" s="17"/>
      <c r="G644" s="17"/>
      <c r="H644" s="17"/>
      <c r="I644" s="8" t="str">
        <f>IF(J644=0," ",VLOOKUP(J644,ИНФО!$Y$4:$AD$412,2,0))</f>
        <v xml:space="preserve"> </v>
      </c>
      <c r="J644" s="9"/>
      <c r="K644" s="17"/>
      <c r="L644" s="27"/>
      <c r="M644" s="28"/>
      <c r="N644" s="22"/>
      <c r="O644" s="23" t="e">
        <f>VLOOKUP(B644,ИНФО!$L$4:$T$172,3,0)</f>
        <v>#N/A</v>
      </c>
      <c r="P644" s="11" t="s">
        <v>72</v>
      </c>
      <c r="Q644" s="24">
        <f t="shared" ref="Q644:Q707" si="40">A644</f>
        <v>312</v>
      </c>
      <c r="R644" s="24" t="e">
        <f>VLOOKUP(B644,ИНФО!$L$4:$T$140,6,0)</f>
        <v>#N/A</v>
      </c>
      <c r="S644" s="24" t="s">
        <v>260</v>
      </c>
      <c r="T644" s="13" t="s">
        <v>260</v>
      </c>
      <c r="U644" s="24" t="s">
        <v>260</v>
      </c>
      <c r="V644" s="26" t="s">
        <v>260</v>
      </c>
      <c r="W644" s="24" t="s">
        <v>260</v>
      </c>
      <c r="X644" s="24">
        <f t="shared" ref="X644:X707" si="41">H644</f>
        <v>0</v>
      </c>
      <c r="Y644" s="13" t="e">
        <f>VLOOKUP(J644,ИНФО!$Y$5:$AD$412,6,0)</f>
        <v>#N/A</v>
      </c>
      <c r="Z644" s="24" t="e">
        <f>VLOOKUP(J644,ИНФО!$Y$5:$AD$412,5,0)</f>
        <v>#N/A</v>
      </c>
      <c r="AA644" s="26">
        <f t="shared" ref="AA644:AA707" si="42">K644</f>
        <v>0</v>
      </c>
      <c r="AB644" s="24" t="e">
        <f>VLOOKUP(L644,ИНФО!$C$21:$D$24,2,0)</f>
        <v>#N/A</v>
      </c>
      <c r="AC644" s="19">
        <f t="shared" ref="AC644:AC707" si="43">M644</f>
        <v>0</v>
      </c>
      <c r="AD644" s="24" t="e">
        <f>VLOOKUP(N644,ИНФО!$C$26:$D$38,2,0)</f>
        <v>#N/A</v>
      </c>
      <c r="AE644" s="24" t="e">
        <f>VLOOKUP(B644,ИНФО!$L$4:$T$172,8,0)</f>
        <v>#N/A</v>
      </c>
      <c r="AF644" s="11" t="s">
        <v>74</v>
      </c>
      <c r="AG644" s="24" t="e">
        <f>VLOOKUP(J644,ИНФО!$Y$5:$AD$413,7,0)</f>
        <v>#N/A</v>
      </c>
    </row>
    <row r="645" spans="1:33" x14ac:dyDescent="0.25">
      <c r="A645" s="5">
        <v>313</v>
      </c>
      <c r="B645" s="6"/>
      <c r="C645" s="21"/>
      <c r="D645" s="8" t="s">
        <v>260</v>
      </c>
      <c r="E645" s="9"/>
      <c r="F645" s="17"/>
      <c r="G645" s="17"/>
      <c r="H645" s="17"/>
      <c r="I645" s="8" t="str">
        <f>IF(J645=0," ",VLOOKUP(J645,ИНФО!$Y$4:$AD$412,2,0))</f>
        <v xml:space="preserve"> </v>
      </c>
      <c r="J645" s="9"/>
      <c r="K645" s="17"/>
      <c r="L645" s="27"/>
      <c r="M645" s="28"/>
      <c r="N645" s="22"/>
      <c r="O645" s="23" t="e">
        <f>VLOOKUP(B645,ИНФО!$L$4:$T$172,3,0)</f>
        <v>#N/A</v>
      </c>
      <c r="P645" s="11" t="s">
        <v>72</v>
      </c>
      <c r="Q645" s="24">
        <f t="shared" si="40"/>
        <v>313</v>
      </c>
      <c r="R645" s="24" t="e">
        <f>VLOOKUP(B645,ИНФО!$L$4:$T$140,6,0)</f>
        <v>#N/A</v>
      </c>
      <c r="S645" s="24" t="s">
        <v>260</v>
      </c>
      <c r="T645" s="13" t="s">
        <v>260</v>
      </c>
      <c r="U645" s="24" t="s">
        <v>260</v>
      </c>
      <c r="V645" s="26" t="s">
        <v>260</v>
      </c>
      <c r="W645" s="24" t="s">
        <v>260</v>
      </c>
      <c r="X645" s="24">
        <f t="shared" si="41"/>
        <v>0</v>
      </c>
      <c r="Y645" s="13" t="e">
        <f>VLOOKUP(J645,ИНФО!$Y$5:$AD$412,6,0)</f>
        <v>#N/A</v>
      </c>
      <c r="Z645" s="24" t="e">
        <f>VLOOKUP(J645,ИНФО!$Y$5:$AD$412,5,0)</f>
        <v>#N/A</v>
      </c>
      <c r="AA645" s="26">
        <f t="shared" si="42"/>
        <v>0</v>
      </c>
      <c r="AB645" s="24" t="e">
        <f>VLOOKUP(L645,ИНФО!$C$21:$D$24,2,0)</f>
        <v>#N/A</v>
      </c>
      <c r="AC645" s="19">
        <f t="shared" si="43"/>
        <v>0</v>
      </c>
      <c r="AD645" s="24" t="e">
        <f>VLOOKUP(N645,ИНФО!$C$26:$D$38,2,0)</f>
        <v>#N/A</v>
      </c>
      <c r="AE645" s="24" t="e">
        <f>VLOOKUP(B645,ИНФО!$L$4:$T$172,8,0)</f>
        <v>#N/A</v>
      </c>
      <c r="AF645" s="11" t="s">
        <v>74</v>
      </c>
      <c r="AG645" s="24" t="e">
        <f>VLOOKUP(J645,ИНФО!$Y$5:$AD$413,7,0)</f>
        <v>#N/A</v>
      </c>
    </row>
    <row r="646" spans="1:33" x14ac:dyDescent="0.25">
      <c r="A646" s="5">
        <v>314</v>
      </c>
      <c r="B646" s="6"/>
      <c r="C646" s="21"/>
      <c r="D646" s="8" t="s">
        <v>260</v>
      </c>
      <c r="E646" s="9"/>
      <c r="F646" s="17"/>
      <c r="G646" s="17"/>
      <c r="H646" s="17"/>
      <c r="I646" s="8" t="str">
        <f>IF(J646=0," ",VLOOKUP(J646,ИНФО!$Y$4:$AD$412,2,0))</f>
        <v xml:space="preserve"> </v>
      </c>
      <c r="J646" s="9"/>
      <c r="K646" s="17"/>
      <c r="L646" s="27"/>
      <c r="M646" s="28"/>
      <c r="N646" s="22"/>
      <c r="O646" s="23" t="e">
        <f>VLOOKUP(B646,ИНФО!$L$4:$T$172,3,0)</f>
        <v>#N/A</v>
      </c>
      <c r="P646" s="11" t="s">
        <v>72</v>
      </c>
      <c r="Q646" s="24">
        <f t="shared" si="40"/>
        <v>314</v>
      </c>
      <c r="R646" s="24" t="e">
        <f>VLOOKUP(B646,ИНФО!$L$4:$T$140,6,0)</f>
        <v>#N/A</v>
      </c>
      <c r="S646" s="24" t="s">
        <v>260</v>
      </c>
      <c r="T646" s="13" t="s">
        <v>260</v>
      </c>
      <c r="U646" s="24" t="s">
        <v>260</v>
      </c>
      <c r="V646" s="26" t="s">
        <v>260</v>
      </c>
      <c r="W646" s="24" t="s">
        <v>260</v>
      </c>
      <c r="X646" s="24">
        <f t="shared" si="41"/>
        <v>0</v>
      </c>
      <c r="Y646" s="13" t="e">
        <f>VLOOKUP(J646,ИНФО!$Y$5:$AD$412,6,0)</f>
        <v>#N/A</v>
      </c>
      <c r="Z646" s="24" t="e">
        <f>VLOOKUP(J646,ИНФО!$Y$5:$AD$412,5,0)</f>
        <v>#N/A</v>
      </c>
      <c r="AA646" s="26">
        <f t="shared" si="42"/>
        <v>0</v>
      </c>
      <c r="AB646" s="24" t="e">
        <f>VLOOKUP(L646,ИНФО!$C$21:$D$24,2,0)</f>
        <v>#N/A</v>
      </c>
      <c r="AC646" s="19">
        <f t="shared" si="43"/>
        <v>0</v>
      </c>
      <c r="AD646" s="24" t="e">
        <f>VLOOKUP(N646,ИНФО!$C$26:$D$38,2,0)</f>
        <v>#N/A</v>
      </c>
      <c r="AE646" s="24" t="e">
        <f>VLOOKUP(B646,ИНФО!$L$4:$T$172,8,0)</f>
        <v>#N/A</v>
      </c>
      <c r="AF646" s="11" t="s">
        <v>74</v>
      </c>
      <c r="AG646" s="24" t="e">
        <f>VLOOKUP(J646,ИНФО!$Y$5:$AD$413,7,0)</f>
        <v>#N/A</v>
      </c>
    </row>
    <row r="647" spans="1:33" x14ac:dyDescent="0.25">
      <c r="A647" s="5">
        <v>315</v>
      </c>
      <c r="B647" s="6"/>
      <c r="C647" s="21"/>
      <c r="D647" s="8" t="s">
        <v>260</v>
      </c>
      <c r="E647" s="9"/>
      <c r="F647" s="17"/>
      <c r="G647" s="17"/>
      <c r="H647" s="17"/>
      <c r="I647" s="8" t="str">
        <f>IF(J647=0," ",VLOOKUP(J647,ИНФО!$Y$4:$AD$412,2,0))</f>
        <v xml:space="preserve"> </v>
      </c>
      <c r="J647" s="9"/>
      <c r="K647" s="17"/>
      <c r="L647" s="27"/>
      <c r="M647" s="28"/>
      <c r="N647" s="22"/>
      <c r="O647" s="23" t="e">
        <f>VLOOKUP(B647,ИНФО!$L$4:$T$172,3,0)</f>
        <v>#N/A</v>
      </c>
      <c r="P647" s="11" t="s">
        <v>72</v>
      </c>
      <c r="Q647" s="24">
        <f t="shared" si="40"/>
        <v>315</v>
      </c>
      <c r="R647" s="24" t="e">
        <f>VLOOKUP(B647,ИНФО!$L$4:$T$140,6,0)</f>
        <v>#N/A</v>
      </c>
      <c r="S647" s="24" t="s">
        <v>260</v>
      </c>
      <c r="T647" s="13" t="s">
        <v>260</v>
      </c>
      <c r="U647" s="24" t="s">
        <v>260</v>
      </c>
      <c r="V647" s="26" t="s">
        <v>260</v>
      </c>
      <c r="W647" s="24" t="s">
        <v>260</v>
      </c>
      <c r="X647" s="24">
        <f t="shared" si="41"/>
        <v>0</v>
      </c>
      <c r="Y647" s="13" t="e">
        <f>VLOOKUP(J647,ИНФО!$Y$5:$AD$412,6,0)</f>
        <v>#N/A</v>
      </c>
      <c r="Z647" s="24" t="e">
        <f>VLOOKUP(J647,ИНФО!$Y$5:$AD$412,5,0)</f>
        <v>#N/A</v>
      </c>
      <c r="AA647" s="26">
        <f t="shared" si="42"/>
        <v>0</v>
      </c>
      <c r="AB647" s="24" t="e">
        <f>VLOOKUP(L647,ИНФО!$C$21:$D$24,2,0)</f>
        <v>#N/A</v>
      </c>
      <c r="AC647" s="19">
        <f t="shared" si="43"/>
        <v>0</v>
      </c>
      <c r="AD647" s="24" t="e">
        <f>VLOOKUP(N647,ИНФО!$C$26:$D$38,2,0)</f>
        <v>#N/A</v>
      </c>
      <c r="AE647" s="24" t="e">
        <f>VLOOKUP(B647,ИНФО!$L$4:$T$172,8,0)</f>
        <v>#N/A</v>
      </c>
      <c r="AF647" s="11" t="s">
        <v>74</v>
      </c>
      <c r="AG647" s="24" t="e">
        <f>VLOOKUP(J647,ИНФО!$Y$5:$AD$413,7,0)</f>
        <v>#N/A</v>
      </c>
    </row>
    <row r="648" spans="1:33" x14ac:dyDescent="0.25">
      <c r="A648" s="5">
        <v>316</v>
      </c>
      <c r="B648" s="6"/>
      <c r="C648" s="21"/>
      <c r="D648" s="8" t="s">
        <v>260</v>
      </c>
      <c r="E648" s="9"/>
      <c r="F648" s="17"/>
      <c r="G648" s="17"/>
      <c r="H648" s="17"/>
      <c r="I648" s="8" t="str">
        <f>IF(J648=0," ",VLOOKUP(J648,ИНФО!$Y$4:$AD$412,2,0))</f>
        <v xml:space="preserve"> </v>
      </c>
      <c r="J648" s="9"/>
      <c r="K648" s="17"/>
      <c r="L648" s="27"/>
      <c r="M648" s="28"/>
      <c r="N648" s="22"/>
      <c r="O648" s="23" t="e">
        <f>VLOOKUP(B648,ИНФО!$L$4:$T$172,3,0)</f>
        <v>#N/A</v>
      </c>
      <c r="P648" s="11" t="s">
        <v>72</v>
      </c>
      <c r="Q648" s="24">
        <f t="shared" si="40"/>
        <v>316</v>
      </c>
      <c r="R648" s="24" t="e">
        <f>VLOOKUP(B648,ИНФО!$L$4:$T$140,6,0)</f>
        <v>#N/A</v>
      </c>
      <c r="S648" s="24" t="s">
        <v>260</v>
      </c>
      <c r="T648" s="13" t="s">
        <v>260</v>
      </c>
      <c r="U648" s="24" t="s">
        <v>260</v>
      </c>
      <c r="V648" s="26" t="s">
        <v>260</v>
      </c>
      <c r="W648" s="24" t="s">
        <v>260</v>
      </c>
      <c r="X648" s="24">
        <f t="shared" si="41"/>
        <v>0</v>
      </c>
      <c r="Y648" s="13" t="e">
        <f>VLOOKUP(J648,ИНФО!$Y$5:$AD$412,6,0)</f>
        <v>#N/A</v>
      </c>
      <c r="Z648" s="24" t="e">
        <f>VLOOKUP(J648,ИНФО!$Y$5:$AD$412,5,0)</f>
        <v>#N/A</v>
      </c>
      <c r="AA648" s="26">
        <f t="shared" si="42"/>
        <v>0</v>
      </c>
      <c r="AB648" s="24" t="e">
        <f>VLOOKUP(L648,ИНФО!$C$21:$D$24,2,0)</f>
        <v>#N/A</v>
      </c>
      <c r="AC648" s="19">
        <f t="shared" si="43"/>
        <v>0</v>
      </c>
      <c r="AD648" s="24" t="e">
        <f>VLOOKUP(N648,ИНФО!$C$26:$D$38,2,0)</f>
        <v>#N/A</v>
      </c>
      <c r="AE648" s="24" t="e">
        <f>VLOOKUP(B648,ИНФО!$L$4:$T$172,8,0)</f>
        <v>#N/A</v>
      </c>
      <c r="AF648" s="11" t="s">
        <v>74</v>
      </c>
      <c r="AG648" s="24" t="e">
        <f>VLOOKUP(J648,ИНФО!$Y$5:$AD$413,7,0)</f>
        <v>#N/A</v>
      </c>
    </row>
    <row r="649" spans="1:33" x14ac:dyDescent="0.25">
      <c r="A649" s="5">
        <v>317</v>
      </c>
      <c r="B649" s="6"/>
      <c r="C649" s="21"/>
      <c r="D649" s="8" t="s">
        <v>260</v>
      </c>
      <c r="E649" s="9"/>
      <c r="F649" s="17"/>
      <c r="G649" s="17"/>
      <c r="H649" s="17"/>
      <c r="I649" s="8" t="str">
        <f>IF(J649=0," ",VLOOKUP(J649,ИНФО!$Y$4:$AD$412,2,0))</f>
        <v xml:space="preserve"> </v>
      </c>
      <c r="J649" s="9"/>
      <c r="K649" s="17"/>
      <c r="L649" s="27"/>
      <c r="M649" s="28"/>
      <c r="N649" s="22"/>
      <c r="O649" s="23" t="e">
        <f>VLOOKUP(B649,ИНФО!$L$4:$T$172,3,0)</f>
        <v>#N/A</v>
      </c>
      <c r="P649" s="11" t="s">
        <v>72</v>
      </c>
      <c r="Q649" s="24">
        <f t="shared" si="40"/>
        <v>317</v>
      </c>
      <c r="R649" s="24" t="e">
        <f>VLOOKUP(B649,ИНФО!$L$4:$T$140,6,0)</f>
        <v>#N/A</v>
      </c>
      <c r="S649" s="24" t="s">
        <v>260</v>
      </c>
      <c r="T649" s="13" t="s">
        <v>260</v>
      </c>
      <c r="U649" s="24" t="s">
        <v>260</v>
      </c>
      <c r="V649" s="26" t="s">
        <v>260</v>
      </c>
      <c r="W649" s="24" t="s">
        <v>260</v>
      </c>
      <c r="X649" s="24">
        <f t="shared" si="41"/>
        <v>0</v>
      </c>
      <c r="Y649" s="13" t="e">
        <f>VLOOKUP(J649,ИНФО!$Y$5:$AD$412,6,0)</f>
        <v>#N/A</v>
      </c>
      <c r="Z649" s="24" t="e">
        <f>VLOOKUP(J649,ИНФО!$Y$5:$AD$412,5,0)</f>
        <v>#N/A</v>
      </c>
      <c r="AA649" s="26">
        <f t="shared" si="42"/>
        <v>0</v>
      </c>
      <c r="AB649" s="24" t="e">
        <f>VLOOKUP(L649,ИНФО!$C$21:$D$24,2,0)</f>
        <v>#N/A</v>
      </c>
      <c r="AC649" s="19">
        <f t="shared" si="43"/>
        <v>0</v>
      </c>
      <c r="AD649" s="24" t="e">
        <f>VLOOKUP(N649,ИНФО!$C$26:$D$38,2,0)</f>
        <v>#N/A</v>
      </c>
      <c r="AE649" s="24" t="e">
        <f>VLOOKUP(B649,ИНФО!$L$4:$T$172,8,0)</f>
        <v>#N/A</v>
      </c>
      <c r="AF649" s="11" t="s">
        <v>74</v>
      </c>
      <c r="AG649" s="24" t="e">
        <f>VLOOKUP(J649,ИНФО!$Y$5:$AD$413,7,0)</f>
        <v>#N/A</v>
      </c>
    </row>
    <row r="650" spans="1:33" x14ac:dyDescent="0.25">
      <c r="A650" s="5">
        <v>318</v>
      </c>
      <c r="B650" s="6"/>
      <c r="C650" s="21"/>
      <c r="D650" s="8" t="s">
        <v>260</v>
      </c>
      <c r="E650" s="9"/>
      <c r="F650" s="17"/>
      <c r="G650" s="17"/>
      <c r="H650" s="17"/>
      <c r="I650" s="8" t="str">
        <f>IF(J650=0," ",VLOOKUP(J650,ИНФО!$Y$4:$AD$412,2,0))</f>
        <v xml:space="preserve"> </v>
      </c>
      <c r="J650" s="9"/>
      <c r="K650" s="17"/>
      <c r="L650" s="27"/>
      <c r="M650" s="28"/>
      <c r="N650" s="22"/>
      <c r="O650" s="23" t="e">
        <f>VLOOKUP(B650,ИНФО!$L$4:$T$172,3,0)</f>
        <v>#N/A</v>
      </c>
      <c r="P650" s="11" t="s">
        <v>72</v>
      </c>
      <c r="Q650" s="24">
        <f t="shared" si="40"/>
        <v>318</v>
      </c>
      <c r="R650" s="24" t="e">
        <f>VLOOKUP(B650,ИНФО!$L$4:$T$140,6,0)</f>
        <v>#N/A</v>
      </c>
      <c r="S650" s="24" t="s">
        <v>260</v>
      </c>
      <c r="T650" s="13" t="s">
        <v>260</v>
      </c>
      <c r="U650" s="24" t="s">
        <v>260</v>
      </c>
      <c r="V650" s="26" t="s">
        <v>260</v>
      </c>
      <c r="W650" s="24" t="s">
        <v>260</v>
      </c>
      <c r="X650" s="24">
        <f t="shared" si="41"/>
        <v>0</v>
      </c>
      <c r="Y650" s="13" t="e">
        <f>VLOOKUP(J650,ИНФО!$Y$5:$AD$412,6,0)</f>
        <v>#N/A</v>
      </c>
      <c r="Z650" s="24" t="e">
        <f>VLOOKUP(J650,ИНФО!$Y$5:$AD$412,5,0)</f>
        <v>#N/A</v>
      </c>
      <c r="AA650" s="26">
        <f t="shared" si="42"/>
        <v>0</v>
      </c>
      <c r="AB650" s="24" t="e">
        <f>VLOOKUP(L650,ИНФО!$C$21:$D$24,2,0)</f>
        <v>#N/A</v>
      </c>
      <c r="AC650" s="19">
        <f t="shared" si="43"/>
        <v>0</v>
      </c>
      <c r="AD650" s="24" t="e">
        <f>VLOOKUP(N650,ИНФО!$C$26:$D$38,2,0)</f>
        <v>#N/A</v>
      </c>
      <c r="AE650" s="24" t="e">
        <f>VLOOKUP(B650,ИНФО!$L$4:$T$172,8,0)</f>
        <v>#N/A</v>
      </c>
      <c r="AF650" s="11" t="s">
        <v>74</v>
      </c>
      <c r="AG650" s="24" t="e">
        <f>VLOOKUP(J650,ИНФО!$Y$5:$AD$413,7,0)</f>
        <v>#N/A</v>
      </c>
    </row>
    <row r="651" spans="1:33" x14ac:dyDescent="0.25">
      <c r="A651" s="5">
        <v>319</v>
      </c>
      <c r="B651" s="6"/>
      <c r="C651" s="21"/>
      <c r="D651" s="8" t="s">
        <v>260</v>
      </c>
      <c r="E651" s="9"/>
      <c r="F651" s="17"/>
      <c r="G651" s="17"/>
      <c r="H651" s="17"/>
      <c r="I651" s="8" t="str">
        <f>IF(J651=0," ",VLOOKUP(J651,ИНФО!$Y$4:$AD$412,2,0))</f>
        <v xml:space="preserve"> </v>
      </c>
      <c r="J651" s="9"/>
      <c r="K651" s="17"/>
      <c r="L651" s="27"/>
      <c r="M651" s="28"/>
      <c r="N651" s="22"/>
      <c r="O651" s="23" t="e">
        <f>VLOOKUP(B651,ИНФО!$L$4:$T$172,3,0)</f>
        <v>#N/A</v>
      </c>
      <c r="P651" s="11" t="s">
        <v>72</v>
      </c>
      <c r="Q651" s="24">
        <f t="shared" si="40"/>
        <v>319</v>
      </c>
      <c r="R651" s="24" t="e">
        <f>VLOOKUP(B651,ИНФО!$L$4:$T$140,6,0)</f>
        <v>#N/A</v>
      </c>
      <c r="S651" s="24" t="s">
        <v>260</v>
      </c>
      <c r="T651" s="13" t="s">
        <v>260</v>
      </c>
      <c r="U651" s="24" t="s">
        <v>260</v>
      </c>
      <c r="V651" s="26" t="s">
        <v>260</v>
      </c>
      <c r="W651" s="24" t="s">
        <v>260</v>
      </c>
      <c r="X651" s="24">
        <f t="shared" si="41"/>
        <v>0</v>
      </c>
      <c r="Y651" s="13" t="e">
        <f>VLOOKUP(J651,ИНФО!$Y$5:$AD$412,6,0)</f>
        <v>#N/A</v>
      </c>
      <c r="Z651" s="24" t="e">
        <f>VLOOKUP(J651,ИНФО!$Y$5:$AD$412,5,0)</f>
        <v>#N/A</v>
      </c>
      <c r="AA651" s="26">
        <f t="shared" si="42"/>
        <v>0</v>
      </c>
      <c r="AB651" s="24" t="e">
        <f>VLOOKUP(L651,ИНФО!$C$21:$D$24,2,0)</f>
        <v>#N/A</v>
      </c>
      <c r="AC651" s="19">
        <f t="shared" si="43"/>
        <v>0</v>
      </c>
      <c r="AD651" s="24" t="e">
        <f>VLOOKUP(N651,ИНФО!$C$26:$D$38,2,0)</f>
        <v>#N/A</v>
      </c>
      <c r="AE651" s="24" t="e">
        <f>VLOOKUP(B651,ИНФО!$L$4:$T$172,8,0)</f>
        <v>#N/A</v>
      </c>
      <c r="AF651" s="11" t="s">
        <v>74</v>
      </c>
      <c r="AG651" s="24" t="e">
        <f>VLOOKUP(J651,ИНФО!$Y$5:$AD$413,7,0)</f>
        <v>#N/A</v>
      </c>
    </row>
    <row r="652" spans="1:33" x14ac:dyDescent="0.25">
      <c r="A652" s="5">
        <v>320</v>
      </c>
      <c r="B652" s="6"/>
      <c r="C652" s="21"/>
      <c r="D652" s="8" t="s">
        <v>260</v>
      </c>
      <c r="E652" s="9"/>
      <c r="F652" s="17"/>
      <c r="G652" s="17"/>
      <c r="H652" s="17"/>
      <c r="I652" s="8" t="str">
        <f>IF(J652=0," ",VLOOKUP(J652,ИНФО!$Y$4:$AD$412,2,0))</f>
        <v xml:space="preserve"> </v>
      </c>
      <c r="J652" s="9"/>
      <c r="K652" s="17"/>
      <c r="L652" s="27"/>
      <c r="M652" s="28"/>
      <c r="N652" s="22"/>
      <c r="O652" s="23" t="e">
        <f>VLOOKUP(B652,ИНФО!$L$4:$T$172,3,0)</f>
        <v>#N/A</v>
      </c>
      <c r="P652" s="11" t="s">
        <v>72</v>
      </c>
      <c r="Q652" s="24">
        <f t="shared" si="40"/>
        <v>320</v>
      </c>
      <c r="R652" s="24" t="e">
        <f>VLOOKUP(B652,ИНФО!$L$4:$T$140,6,0)</f>
        <v>#N/A</v>
      </c>
      <c r="S652" s="24" t="s">
        <v>260</v>
      </c>
      <c r="T652" s="13" t="s">
        <v>260</v>
      </c>
      <c r="U652" s="24" t="s">
        <v>260</v>
      </c>
      <c r="V652" s="26" t="s">
        <v>260</v>
      </c>
      <c r="W652" s="24" t="s">
        <v>260</v>
      </c>
      <c r="X652" s="24">
        <f t="shared" si="41"/>
        <v>0</v>
      </c>
      <c r="Y652" s="13" t="e">
        <f>VLOOKUP(J652,ИНФО!$Y$5:$AD$412,6,0)</f>
        <v>#N/A</v>
      </c>
      <c r="Z652" s="24" t="e">
        <f>VLOOKUP(J652,ИНФО!$Y$5:$AD$412,5,0)</f>
        <v>#N/A</v>
      </c>
      <c r="AA652" s="26">
        <f t="shared" si="42"/>
        <v>0</v>
      </c>
      <c r="AB652" s="24" t="e">
        <f>VLOOKUP(L652,ИНФО!$C$21:$D$24,2,0)</f>
        <v>#N/A</v>
      </c>
      <c r="AC652" s="19">
        <f t="shared" si="43"/>
        <v>0</v>
      </c>
      <c r="AD652" s="24" t="e">
        <f>VLOOKUP(N652,ИНФО!$C$26:$D$38,2,0)</f>
        <v>#N/A</v>
      </c>
      <c r="AE652" s="24" t="e">
        <f>VLOOKUP(B652,ИНФО!$L$4:$T$172,8,0)</f>
        <v>#N/A</v>
      </c>
      <c r="AF652" s="11" t="s">
        <v>74</v>
      </c>
      <c r="AG652" s="24" t="e">
        <f>VLOOKUP(J652,ИНФО!$Y$5:$AD$413,7,0)</f>
        <v>#N/A</v>
      </c>
    </row>
    <row r="653" spans="1:33" x14ac:dyDescent="0.25">
      <c r="A653" s="5">
        <v>321</v>
      </c>
      <c r="B653" s="6"/>
      <c r="C653" s="21"/>
      <c r="D653" s="8" t="s">
        <v>260</v>
      </c>
      <c r="E653" s="9"/>
      <c r="F653" s="17"/>
      <c r="G653" s="17"/>
      <c r="H653" s="17"/>
      <c r="I653" s="8" t="str">
        <f>IF(J653=0," ",VLOOKUP(J653,ИНФО!$Y$4:$AD$412,2,0))</f>
        <v xml:space="preserve"> </v>
      </c>
      <c r="J653" s="9"/>
      <c r="K653" s="17"/>
      <c r="L653" s="27"/>
      <c r="M653" s="28"/>
      <c r="N653" s="22"/>
      <c r="O653" s="23" t="e">
        <f>VLOOKUP(B653,ИНФО!$L$4:$T$172,3,0)</f>
        <v>#N/A</v>
      </c>
      <c r="P653" s="11" t="s">
        <v>72</v>
      </c>
      <c r="Q653" s="24">
        <f t="shared" si="40"/>
        <v>321</v>
      </c>
      <c r="R653" s="24" t="e">
        <f>VLOOKUP(B653,ИНФО!$L$4:$T$140,6,0)</f>
        <v>#N/A</v>
      </c>
      <c r="S653" s="24" t="s">
        <v>260</v>
      </c>
      <c r="T653" s="13" t="s">
        <v>260</v>
      </c>
      <c r="U653" s="24" t="s">
        <v>260</v>
      </c>
      <c r="V653" s="26" t="s">
        <v>260</v>
      </c>
      <c r="W653" s="24" t="s">
        <v>260</v>
      </c>
      <c r="X653" s="24">
        <f t="shared" si="41"/>
        <v>0</v>
      </c>
      <c r="Y653" s="13" t="e">
        <f>VLOOKUP(J653,ИНФО!$Y$5:$AD$412,6,0)</f>
        <v>#N/A</v>
      </c>
      <c r="Z653" s="24" t="e">
        <f>VLOOKUP(J653,ИНФО!$Y$5:$AD$412,5,0)</f>
        <v>#N/A</v>
      </c>
      <c r="AA653" s="26">
        <f t="shared" si="42"/>
        <v>0</v>
      </c>
      <c r="AB653" s="24" t="e">
        <f>VLOOKUP(L653,ИНФО!$C$21:$D$24,2,0)</f>
        <v>#N/A</v>
      </c>
      <c r="AC653" s="19">
        <f t="shared" si="43"/>
        <v>0</v>
      </c>
      <c r="AD653" s="24" t="e">
        <f>VLOOKUP(N653,ИНФО!$C$26:$D$38,2,0)</f>
        <v>#N/A</v>
      </c>
      <c r="AE653" s="24" t="e">
        <f>VLOOKUP(B653,ИНФО!$L$4:$T$172,8,0)</f>
        <v>#N/A</v>
      </c>
      <c r="AF653" s="11" t="s">
        <v>74</v>
      </c>
      <c r="AG653" s="24" t="e">
        <f>VLOOKUP(J653,ИНФО!$Y$5:$AD$413,7,0)</f>
        <v>#N/A</v>
      </c>
    </row>
    <row r="654" spans="1:33" x14ac:dyDescent="0.25">
      <c r="A654" s="5">
        <v>322</v>
      </c>
      <c r="B654" s="6"/>
      <c r="C654" s="21"/>
      <c r="D654" s="8" t="s">
        <v>260</v>
      </c>
      <c r="E654" s="9"/>
      <c r="F654" s="17"/>
      <c r="G654" s="17"/>
      <c r="H654" s="17"/>
      <c r="I654" s="8" t="str">
        <f>IF(J654=0," ",VLOOKUP(J654,ИНФО!$Y$4:$AD$412,2,0))</f>
        <v xml:space="preserve"> </v>
      </c>
      <c r="J654" s="9"/>
      <c r="K654" s="17"/>
      <c r="L654" s="27"/>
      <c r="M654" s="28"/>
      <c r="N654" s="22"/>
      <c r="O654" s="23" t="e">
        <f>VLOOKUP(B654,ИНФО!$L$4:$T$172,3,0)</f>
        <v>#N/A</v>
      </c>
      <c r="P654" s="11" t="s">
        <v>72</v>
      </c>
      <c r="Q654" s="24">
        <f t="shared" si="40"/>
        <v>322</v>
      </c>
      <c r="R654" s="24" t="e">
        <f>VLOOKUP(B654,ИНФО!$L$4:$T$140,6,0)</f>
        <v>#N/A</v>
      </c>
      <c r="S654" s="24" t="s">
        <v>260</v>
      </c>
      <c r="T654" s="13" t="s">
        <v>260</v>
      </c>
      <c r="U654" s="24" t="s">
        <v>260</v>
      </c>
      <c r="V654" s="26" t="s">
        <v>260</v>
      </c>
      <c r="W654" s="24" t="s">
        <v>260</v>
      </c>
      <c r="X654" s="24">
        <f t="shared" si="41"/>
        <v>0</v>
      </c>
      <c r="Y654" s="13" t="e">
        <f>VLOOKUP(J654,ИНФО!$Y$5:$AD$412,6,0)</f>
        <v>#N/A</v>
      </c>
      <c r="Z654" s="24" t="e">
        <f>VLOOKUP(J654,ИНФО!$Y$5:$AD$412,5,0)</f>
        <v>#N/A</v>
      </c>
      <c r="AA654" s="26">
        <f t="shared" si="42"/>
        <v>0</v>
      </c>
      <c r="AB654" s="24" t="e">
        <f>VLOOKUP(L654,ИНФО!$C$21:$D$24,2,0)</f>
        <v>#N/A</v>
      </c>
      <c r="AC654" s="19">
        <f t="shared" si="43"/>
        <v>0</v>
      </c>
      <c r="AD654" s="24" t="e">
        <f>VLOOKUP(N654,ИНФО!$C$26:$D$38,2,0)</f>
        <v>#N/A</v>
      </c>
      <c r="AE654" s="24" t="e">
        <f>VLOOKUP(B654,ИНФО!$L$4:$T$172,8,0)</f>
        <v>#N/A</v>
      </c>
      <c r="AF654" s="11" t="s">
        <v>74</v>
      </c>
      <c r="AG654" s="24" t="e">
        <f>VLOOKUP(J654,ИНФО!$Y$5:$AD$413,7,0)</f>
        <v>#N/A</v>
      </c>
    </row>
    <row r="655" spans="1:33" x14ac:dyDescent="0.25">
      <c r="A655" s="5">
        <v>323</v>
      </c>
      <c r="B655" s="6"/>
      <c r="C655" s="21"/>
      <c r="D655" s="8" t="s">
        <v>260</v>
      </c>
      <c r="E655" s="9"/>
      <c r="F655" s="17"/>
      <c r="G655" s="17"/>
      <c r="H655" s="17"/>
      <c r="I655" s="8" t="str">
        <f>IF(J655=0," ",VLOOKUP(J655,ИНФО!$Y$4:$AD$412,2,0))</f>
        <v xml:space="preserve"> </v>
      </c>
      <c r="J655" s="9"/>
      <c r="K655" s="17"/>
      <c r="L655" s="27"/>
      <c r="M655" s="28"/>
      <c r="N655" s="22"/>
      <c r="O655" s="23" t="e">
        <f>VLOOKUP(B655,ИНФО!$L$4:$T$172,3,0)</f>
        <v>#N/A</v>
      </c>
      <c r="P655" s="11" t="s">
        <v>72</v>
      </c>
      <c r="Q655" s="24">
        <f t="shared" si="40"/>
        <v>323</v>
      </c>
      <c r="R655" s="24" t="e">
        <f>VLOOKUP(B655,ИНФО!$L$4:$T$140,6,0)</f>
        <v>#N/A</v>
      </c>
      <c r="S655" s="24" t="s">
        <v>260</v>
      </c>
      <c r="T655" s="13" t="s">
        <v>260</v>
      </c>
      <c r="U655" s="24" t="s">
        <v>260</v>
      </c>
      <c r="V655" s="26" t="s">
        <v>260</v>
      </c>
      <c r="W655" s="24" t="s">
        <v>260</v>
      </c>
      <c r="X655" s="24">
        <f t="shared" si="41"/>
        <v>0</v>
      </c>
      <c r="Y655" s="13" t="e">
        <f>VLOOKUP(J655,ИНФО!$Y$5:$AD$412,6,0)</f>
        <v>#N/A</v>
      </c>
      <c r="Z655" s="24" t="e">
        <f>VLOOKUP(J655,ИНФО!$Y$5:$AD$412,5,0)</f>
        <v>#N/A</v>
      </c>
      <c r="AA655" s="26">
        <f t="shared" si="42"/>
        <v>0</v>
      </c>
      <c r="AB655" s="24" t="e">
        <f>VLOOKUP(L655,ИНФО!$C$21:$D$24,2,0)</f>
        <v>#N/A</v>
      </c>
      <c r="AC655" s="19">
        <f t="shared" si="43"/>
        <v>0</v>
      </c>
      <c r="AD655" s="24" t="e">
        <f>VLOOKUP(N655,ИНФО!$C$26:$D$38,2,0)</f>
        <v>#N/A</v>
      </c>
      <c r="AE655" s="24" t="e">
        <f>VLOOKUP(B655,ИНФО!$L$4:$T$172,8,0)</f>
        <v>#N/A</v>
      </c>
      <c r="AF655" s="11" t="s">
        <v>74</v>
      </c>
      <c r="AG655" s="24" t="e">
        <f>VLOOKUP(J655,ИНФО!$Y$5:$AD$413,7,0)</f>
        <v>#N/A</v>
      </c>
    </row>
    <row r="656" spans="1:33" x14ac:dyDescent="0.25">
      <c r="A656" s="5">
        <v>324</v>
      </c>
      <c r="B656" s="6"/>
      <c r="C656" s="21"/>
      <c r="D656" s="8" t="s">
        <v>260</v>
      </c>
      <c r="E656" s="9"/>
      <c r="F656" s="17"/>
      <c r="G656" s="17"/>
      <c r="H656" s="17"/>
      <c r="I656" s="8" t="str">
        <f>IF(J656=0," ",VLOOKUP(J656,ИНФО!$Y$4:$AD$412,2,0))</f>
        <v xml:space="preserve"> </v>
      </c>
      <c r="J656" s="9"/>
      <c r="K656" s="17"/>
      <c r="L656" s="27"/>
      <c r="M656" s="28"/>
      <c r="N656" s="22"/>
      <c r="O656" s="23" t="e">
        <f>VLOOKUP(B656,ИНФО!$L$4:$T$172,3,0)</f>
        <v>#N/A</v>
      </c>
      <c r="P656" s="11" t="s">
        <v>72</v>
      </c>
      <c r="Q656" s="24">
        <f t="shared" si="40"/>
        <v>324</v>
      </c>
      <c r="R656" s="24" t="e">
        <f>VLOOKUP(B656,ИНФО!$L$4:$T$140,6,0)</f>
        <v>#N/A</v>
      </c>
      <c r="S656" s="24" t="s">
        <v>260</v>
      </c>
      <c r="T656" s="13" t="s">
        <v>260</v>
      </c>
      <c r="U656" s="24" t="s">
        <v>260</v>
      </c>
      <c r="V656" s="26" t="s">
        <v>260</v>
      </c>
      <c r="W656" s="24" t="s">
        <v>260</v>
      </c>
      <c r="X656" s="24">
        <f t="shared" si="41"/>
        <v>0</v>
      </c>
      <c r="Y656" s="13" t="e">
        <f>VLOOKUP(J656,ИНФО!$Y$5:$AD$412,6,0)</f>
        <v>#N/A</v>
      </c>
      <c r="Z656" s="24" t="e">
        <f>VLOOKUP(J656,ИНФО!$Y$5:$AD$412,5,0)</f>
        <v>#N/A</v>
      </c>
      <c r="AA656" s="26">
        <f t="shared" si="42"/>
        <v>0</v>
      </c>
      <c r="AB656" s="24" t="e">
        <f>VLOOKUP(L656,ИНФО!$C$21:$D$24,2,0)</f>
        <v>#N/A</v>
      </c>
      <c r="AC656" s="19">
        <f t="shared" si="43"/>
        <v>0</v>
      </c>
      <c r="AD656" s="24" t="e">
        <f>VLOOKUP(N656,ИНФО!$C$26:$D$38,2,0)</f>
        <v>#N/A</v>
      </c>
      <c r="AE656" s="24" t="e">
        <f>VLOOKUP(B656,ИНФО!$L$4:$T$172,8,0)</f>
        <v>#N/A</v>
      </c>
      <c r="AF656" s="11" t="s">
        <v>74</v>
      </c>
      <c r="AG656" s="24" t="e">
        <f>VLOOKUP(J656,ИНФО!$Y$5:$AD$413,7,0)</f>
        <v>#N/A</v>
      </c>
    </row>
    <row r="657" spans="1:33" x14ac:dyDescent="0.25">
      <c r="A657" s="5">
        <v>325</v>
      </c>
      <c r="B657" s="6"/>
      <c r="C657" s="21"/>
      <c r="D657" s="8" t="s">
        <v>260</v>
      </c>
      <c r="E657" s="9"/>
      <c r="F657" s="17"/>
      <c r="G657" s="17"/>
      <c r="H657" s="17"/>
      <c r="I657" s="8" t="str">
        <f>IF(J657=0," ",VLOOKUP(J657,ИНФО!$Y$4:$AD$412,2,0))</f>
        <v xml:space="preserve"> </v>
      </c>
      <c r="J657" s="9"/>
      <c r="K657" s="17"/>
      <c r="L657" s="27"/>
      <c r="M657" s="28"/>
      <c r="N657" s="22"/>
      <c r="O657" s="23" t="e">
        <f>VLOOKUP(B657,ИНФО!$L$4:$T$172,3,0)</f>
        <v>#N/A</v>
      </c>
      <c r="P657" s="11" t="s">
        <v>72</v>
      </c>
      <c r="Q657" s="24">
        <f t="shared" si="40"/>
        <v>325</v>
      </c>
      <c r="R657" s="24" t="e">
        <f>VLOOKUP(B657,ИНФО!$L$4:$T$140,6,0)</f>
        <v>#N/A</v>
      </c>
      <c r="S657" s="24" t="s">
        <v>260</v>
      </c>
      <c r="T657" s="13" t="s">
        <v>260</v>
      </c>
      <c r="U657" s="24" t="s">
        <v>260</v>
      </c>
      <c r="V657" s="26" t="s">
        <v>260</v>
      </c>
      <c r="W657" s="24" t="s">
        <v>260</v>
      </c>
      <c r="X657" s="24">
        <f t="shared" si="41"/>
        <v>0</v>
      </c>
      <c r="Y657" s="13" t="e">
        <f>VLOOKUP(J657,ИНФО!$Y$5:$AD$412,6,0)</f>
        <v>#N/A</v>
      </c>
      <c r="Z657" s="24" t="e">
        <f>VLOOKUP(J657,ИНФО!$Y$5:$AD$412,5,0)</f>
        <v>#N/A</v>
      </c>
      <c r="AA657" s="26">
        <f t="shared" si="42"/>
        <v>0</v>
      </c>
      <c r="AB657" s="24" t="e">
        <f>VLOOKUP(L657,ИНФО!$C$21:$D$24,2,0)</f>
        <v>#N/A</v>
      </c>
      <c r="AC657" s="19">
        <f t="shared" si="43"/>
        <v>0</v>
      </c>
      <c r="AD657" s="24" t="e">
        <f>VLOOKUP(N657,ИНФО!$C$26:$D$38,2,0)</f>
        <v>#N/A</v>
      </c>
      <c r="AE657" s="24" t="e">
        <f>VLOOKUP(B657,ИНФО!$L$4:$T$172,8,0)</f>
        <v>#N/A</v>
      </c>
      <c r="AF657" s="11" t="s">
        <v>74</v>
      </c>
      <c r="AG657" s="24" t="e">
        <f>VLOOKUP(J657,ИНФО!$Y$5:$AD$413,7,0)</f>
        <v>#N/A</v>
      </c>
    </row>
    <row r="658" spans="1:33" x14ac:dyDescent="0.25">
      <c r="A658" s="5">
        <v>326</v>
      </c>
      <c r="B658" s="6"/>
      <c r="C658" s="21"/>
      <c r="D658" s="8" t="s">
        <v>260</v>
      </c>
      <c r="E658" s="9"/>
      <c r="F658" s="17"/>
      <c r="G658" s="17"/>
      <c r="H658" s="17"/>
      <c r="I658" s="8" t="str">
        <f>IF(J658=0," ",VLOOKUP(J658,ИНФО!$Y$4:$AD$412,2,0))</f>
        <v xml:space="preserve"> </v>
      </c>
      <c r="J658" s="9"/>
      <c r="K658" s="17"/>
      <c r="L658" s="27"/>
      <c r="M658" s="28"/>
      <c r="N658" s="22"/>
      <c r="O658" s="23" t="e">
        <f>VLOOKUP(B658,ИНФО!$L$4:$T$172,3,0)</f>
        <v>#N/A</v>
      </c>
      <c r="P658" s="11" t="s">
        <v>72</v>
      </c>
      <c r="Q658" s="24">
        <f t="shared" si="40"/>
        <v>326</v>
      </c>
      <c r="R658" s="24" t="e">
        <f>VLOOKUP(B658,ИНФО!$L$4:$T$140,6,0)</f>
        <v>#N/A</v>
      </c>
      <c r="S658" s="24" t="s">
        <v>260</v>
      </c>
      <c r="T658" s="13" t="s">
        <v>260</v>
      </c>
      <c r="U658" s="24" t="s">
        <v>260</v>
      </c>
      <c r="V658" s="26" t="s">
        <v>260</v>
      </c>
      <c r="W658" s="24" t="s">
        <v>260</v>
      </c>
      <c r="X658" s="24">
        <f t="shared" si="41"/>
        <v>0</v>
      </c>
      <c r="Y658" s="13" t="e">
        <f>VLOOKUP(J658,ИНФО!$Y$5:$AD$412,6,0)</f>
        <v>#N/A</v>
      </c>
      <c r="Z658" s="24" t="e">
        <f>VLOOKUP(J658,ИНФО!$Y$5:$AD$412,5,0)</f>
        <v>#N/A</v>
      </c>
      <c r="AA658" s="26">
        <f t="shared" si="42"/>
        <v>0</v>
      </c>
      <c r="AB658" s="24" t="e">
        <f>VLOOKUP(L658,ИНФО!$C$21:$D$24,2,0)</f>
        <v>#N/A</v>
      </c>
      <c r="AC658" s="19">
        <f t="shared" si="43"/>
        <v>0</v>
      </c>
      <c r="AD658" s="24" t="e">
        <f>VLOOKUP(N658,ИНФО!$C$26:$D$38,2,0)</f>
        <v>#N/A</v>
      </c>
      <c r="AE658" s="24" t="e">
        <f>VLOOKUP(B658,ИНФО!$L$4:$T$172,8,0)</f>
        <v>#N/A</v>
      </c>
      <c r="AF658" s="11" t="s">
        <v>74</v>
      </c>
      <c r="AG658" s="24" t="e">
        <f>VLOOKUP(J658,ИНФО!$Y$5:$AD$413,7,0)</f>
        <v>#N/A</v>
      </c>
    </row>
    <row r="659" spans="1:33" x14ac:dyDescent="0.25">
      <c r="A659" s="5">
        <v>327</v>
      </c>
      <c r="B659" s="6"/>
      <c r="C659" s="21"/>
      <c r="D659" s="8" t="s">
        <v>260</v>
      </c>
      <c r="E659" s="9"/>
      <c r="F659" s="17"/>
      <c r="G659" s="17"/>
      <c r="H659" s="17"/>
      <c r="I659" s="8" t="str">
        <f>IF(J659=0," ",VLOOKUP(J659,ИНФО!$Y$4:$AD$412,2,0))</f>
        <v xml:space="preserve"> </v>
      </c>
      <c r="J659" s="9"/>
      <c r="K659" s="17"/>
      <c r="L659" s="27"/>
      <c r="M659" s="28"/>
      <c r="N659" s="22"/>
      <c r="O659" s="23" t="e">
        <f>VLOOKUP(B659,ИНФО!$L$4:$T$172,3,0)</f>
        <v>#N/A</v>
      </c>
      <c r="P659" s="11" t="s">
        <v>72</v>
      </c>
      <c r="Q659" s="24">
        <f t="shared" si="40"/>
        <v>327</v>
      </c>
      <c r="R659" s="24" t="e">
        <f>VLOOKUP(B659,ИНФО!$L$4:$T$140,6,0)</f>
        <v>#N/A</v>
      </c>
      <c r="S659" s="24" t="s">
        <v>260</v>
      </c>
      <c r="T659" s="13" t="s">
        <v>260</v>
      </c>
      <c r="U659" s="24" t="s">
        <v>260</v>
      </c>
      <c r="V659" s="26" t="s">
        <v>260</v>
      </c>
      <c r="W659" s="24" t="s">
        <v>260</v>
      </c>
      <c r="X659" s="24">
        <f t="shared" si="41"/>
        <v>0</v>
      </c>
      <c r="Y659" s="13" t="e">
        <f>VLOOKUP(J659,ИНФО!$Y$5:$AD$412,6,0)</f>
        <v>#N/A</v>
      </c>
      <c r="Z659" s="24" t="e">
        <f>VLOOKUP(J659,ИНФО!$Y$5:$AD$412,5,0)</f>
        <v>#N/A</v>
      </c>
      <c r="AA659" s="26">
        <f t="shared" si="42"/>
        <v>0</v>
      </c>
      <c r="AB659" s="24" t="e">
        <f>VLOOKUP(L659,ИНФО!$C$21:$D$24,2,0)</f>
        <v>#N/A</v>
      </c>
      <c r="AC659" s="19">
        <f t="shared" si="43"/>
        <v>0</v>
      </c>
      <c r="AD659" s="24" t="e">
        <f>VLOOKUP(N659,ИНФО!$C$26:$D$38,2,0)</f>
        <v>#N/A</v>
      </c>
      <c r="AE659" s="24" t="e">
        <f>VLOOKUP(B659,ИНФО!$L$4:$T$172,8,0)</f>
        <v>#N/A</v>
      </c>
      <c r="AF659" s="11" t="s">
        <v>74</v>
      </c>
      <c r="AG659" s="24" t="e">
        <f>VLOOKUP(J659,ИНФО!$Y$5:$AD$413,7,0)</f>
        <v>#N/A</v>
      </c>
    </row>
    <row r="660" spans="1:33" x14ac:dyDescent="0.25">
      <c r="A660" s="5">
        <v>328</v>
      </c>
      <c r="B660" s="6"/>
      <c r="C660" s="21"/>
      <c r="D660" s="8" t="s">
        <v>260</v>
      </c>
      <c r="E660" s="9"/>
      <c r="F660" s="17"/>
      <c r="G660" s="17"/>
      <c r="H660" s="17"/>
      <c r="I660" s="8" t="str">
        <f>IF(J660=0," ",VLOOKUP(J660,ИНФО!$Y$4:$AD$412,2,0))</f>
        <v xml:space="preserve"> </v>
      </c>
      <c r="J660" s="9"/>
      <c r="K660" s="17"/>
      <c r="L660" s="27"/>
      <c r="M660" s="28"/>
      <c r="N660" s="22"/>
      <c r="O660" s="23" t="e">
        <f>VLOOKUP(B660,ИНФО!$L$4:$T$172,3,0)</f>
        <v>#N/A</v>
      </c>
      <c r="P660" s="11" t="s">
        <v>72</v>
      </c>
      <c r="Q660" s="24">
        <f t="shared" si="40"/>
        <v>328</v>
      </c>
      <c r="R660" s="24" t="e">
        <f>VLOOKUP(B660,ИНФО!$L$4:$T$140,6,0)</f>
        <v>#N/A</v>
      </c>
      <c r="S660" s="24" t="s">
        <v>260</v>
      </c>
      <c r="T660" s="13" t="s">
        <v>260</v>
      </c>
      <c r="U660" s="24" t="s">
        <v>260</v>
      </c>
      <c r="V660" s="26" t="s">
        <v>260</v>
      </c>
      <c r="W660" s="24" t="s">
        <v>260</v>
      </c>
      <c r="X660" s="24">
        <f t="shared" si="41"/>
        <v>0</v>
      </c>
      <c r="Y660" s="13" t="e">
        <f>VLOOKUP(J660,ИНФО!$Y$5:$AD$412,6,0)</f>
        <v>#N/A</v>
      </c>
      <c r="Z660" s="24" t="e">
        <f>VLOOKUP(J660,ИНФО!$Y$5:$AD$412,5,0)</f>
        <v>#N/A</v>
      </c>
      <c r="AA660" s="26">
        <f t="shared" si="42"/>
        <v>0</v>
      </c>
      <c r="AB660" s="24" t="e">
        <f>VLOOKUP(L660,ИНФО!$C$21:$D$24,2,0)</f>
        <v>#N/A</v>
      </c>
      <c r="AC660" s="19">
        <f t="shared" si="43"/>
        <v>0</v>
      </c>
      <c r="AD660" s="24" t="e">
        <f>VLOOKUP(N660,ИНФО!$C$26:$D$38,2,0)</f>
        <v>#N/A</v>
      </c>
      <c r="AE660" s="24" t="e">
        <f>VLOOKUP(B660,ИНФО!$L$4:$T$172,8,0)</f>
        <v>#N/A</v>
      </c>
      <c r="AF660" s="11" t="s">
        <v>74</v>
      </c>
      <c r="AG660" s="24" t="e">
        <f>VLOOKUP(J660,ИНФО!$Y$5:$AD$413,7,0)</f>
        <v>#N/A</v>
      </c>
    </row>
    <row r="661" spans="1:33" x14ac:dyDescent="0.25">
      <c r="A661" s="5">
        <v>329</v>
      </c>
      <c r="B661" s="6"/>
      <c r="C661" s="21"/>
      <c r="D661" s="8" t="s">
        <v>260</v>
      </c>
      <c r="E661" s="9"/>
      <c r="F661" s="17"/>
      <c r="G661" s="17"/>
      <c r="H661" s="17"/>
      <c r="I661" s="8" t="str">
        <f>IF(J661=0," ",VLOOKUP(J661,ИНФО!$Y$4:$AD$412,2,0))</f>
        <v xml:space="preserve"> </v>
      </c>
      <c r="J661" s="9"/>
      <c r="K661" s="17"/>
      <c r="L661" s="27"/>
      <c r="M661" s="28"/>
      <c r="N661" s="22"/>
      <c r="O661" s="23" t="e">
        <f>VLOOKUP(B661,ИНФО!$L$4:$T$172,3,0)</f>
        <v>#N/A</v>
      </c>
      <c r="P661" s="11" t="s">
        <v>72</v>
      </c>
      <c r="Q661" s="24">
        <f t="shared" si="40"/>
        <v>329</v>
      </c>
      <c r="R661" s="24" t="e">
        <f>VLOOKUP(B661,ИНФО!$L$4:$T$140,6,0)</f>
        <v>#N/A</v>
      </c>
      <c r="S661" s="24" t="s">
        <v>260</v>
      </c>
      <c r="T661" s="13" t="s">
        <v>260</v>
      </c>
      <c r="U661" s="24" t="s">
        <v>260</v>
      </c>
      <c r="V661" s="26" t="s">
        <v>260</v>
      </c>
      <c r="W661" s="24" t="s">
        <v>260</v>
      </c>
      <c r="X661" s="24">
        <f t="shared" si="41"/>
        <v>0</v>
      </c>
      <c r="Y661" s="13" t="e">
        <f>VLOOKUP(J661,ИНФО!$Y$5:$AD$412,6,0)</f>
        <v>#N/A</v>
      </c>
      <c r="Z661" s="24" t="e">
        <f>VLOOKUP(J661,ИНФО!$Y$5:$AD$412,5,0)</f>
        <v>#N/A</v>
      </c>
      <c r="AA661" s="26">
        <f t="shared" si="42"/>
        <v>0</v>
      </c>
      <c r="AB661" s="24" t="e">
        <f>VLOOKUP(L661,ИНФО!$C$21:$D$24,2,0)</f>
        <v>#N/A</v>
      </c>
      <c r="AC661" s="19">
        <f t="shared" si="43"/>
        <v>0</v>
      </c>
      <c r="AD661" s="24" t="e">
        <f>VLOOKUP(N661,ИНФО!$C$26:$D$38,2,0)</f>
        <v>#N/A</v>
      </c>
      <c r="AE661" s="24" t="e">
        <f>VLOOKUP(B661,ИНФО!$L$4:$T$172,8,0)</f>
        <v>#N/A</v>
      </c>
      <c r="AF661" s="11" t="s">
        <v>74</v>
      </c>
      <c r="AG661" s="24" t="e">
        <f>VLOOKUP(J661,ИНФО!$Y$5:$AD$413,7,0)</f>
        <v>#N/A</v>
      </c>
    </row>
    <row r="662" spans="1:33" x14ac:dyDescent="0.25">
      <c r="A662" s="5">
        <v>330</v>
      </c>
      <c r="B662" s="6"/>
      <c r="C662" s="21"/>
      <c r="D662" s="8" t="s">
        <v>260</v>
      </c>
      <c r="E662" s="9"/>
      <c r="F662" s="17"/>
      <c r="G662" s="17"/>
      <c r="H662" s="17"/>
      <c r="I662" s="8" t="str">
        <f>IF(J662=0," ",VLOOKUP(J662,ИНФО!$Y$4:$AD$412,2,0))</f>
        <v xml:space="preserve"> </v>
      </c>
      <c r="J662" s="9"/>
      <c r="K662" s="17"/>
      <c r="L662" s="27"/>
      <c r="M662" s="28"/>
      <c r="N662" s="22"/>
      <c r="O662" s="23" t="e">
        <f>VLOOKUP(B662,ИНФО!$L$4:$T$172,3,0)</f>
        <v>#N/A</v>
      </c>
      <c r="P662" s="11" t="s">
        <v>72</v>
      </c>
      <c r="Q662" s="24">
        <f t="shared" si="40"/>
        <v>330</v>
      </c>
      <c r="R662" s="24" t="e">
        <f>VLOOKUP(B662,ИНФО!$L$4:$T$140,6,0)</f>
        <v>#N/A</v>
      </c>
      <c r="S662" s="24" t="s">
        <v>260</v>
      </c>
      <c r="T662" s="13" t="s">
        <v>260</v>
      </c>
      <c r="U662" s="24" t="s">
        <v>260</v>
      </c>
      <c r="V662" s="26" t="s">
        <v>260</v>
      </c>
      <c r="W662" s="24" t="s">
        <v>260</v>
      </c>
      <c r="X662" s="24">
        <f t="shared" si="41"/>
        <v>0</v>
      </c>
      <c r="Y662" s="13" t="e">
        <f>VLOOKUP(J662,ИНФО!$Y$5:$AD$412,6,0)</f>
        <v>#N/A</v>
      </c>
      <c r="Z662" s="24" t="e">
        <f>VLOOKUP(J662,ИНФО!$Y$5:$AD$412,5,0)</f>
        <v>#N/A</v>
      </c>
      <c r="AA662" s="26">
        <f t="shared" si="42"/>
        <v>0</v>
      </c>
      <c r="AB662" s="24" t="e">
        <f>VLOOKUP(L662,ИНФО!$C$21:$D$24,2,0)</f>
        <v>#N/A</v>
      </c>
      <c r="AC662" s="19">
        <f t="shared" si="43"/>
        <v>0</v>
      </c>
      <c r="AD662" s="24" t="e">
        <f>VLOOKUP(N662,ИНФО!$C$26:$D$38,2,0)</f>
        <v>#N/A</v>
      </c>
      <c r="AE662" s="24" t="e">
        <f>VLOOKUP(B662,ИНФО!$L$4:$T$172,8,0)</f>
        <v>#N/A</v>
      </c>
      <c r="AF662" s="11" t="s">
        <v>74</v>
      </c>
      <c r="AG662" s="24" t="e">
        <f>VLOOKUP(J662,ИНФО!$Y$5:$AD$413,7,0)</f>
        <v>#N/A</v>
      </c>
    </row>
    <row r="663" spans="1:33" x14ac:dyDescent="0.25">
      <c r="A663" s="5">
        <v>331</v>
      </c>
      <c r="B663" s="6"/>
      <c r="C663" s="21"/>
      <c r="D663" s="8" t="s">
        <v>260</v>
      </c>
      <c r="E663" s="9"/>
      <c r="F663" s="17"/>
      <c r="G663" s="17"/>
      <c r="H663" s="17"/>
      <c r="I663" s="8" t="str">
        <f>IF(J663=0," ",VLOOKUP(J663,ИНФО!$Y$4:$AD$412,2,0))</f>
        <v xml:space="preserve"> </v>
      </c>
      <c r="J663" s="9"/>
      <c r="K663" s="17"/>
      <c r="L663" s="27"/>
      <c r="M663" s="28"/>
      <c r="N663" s="22"/>
      <c r="O663" s="23" t="e">
        <f>VLOOKUP(B663,ИНФО!$L$4:$T$172,3,0)</f>
        <v>#N/A</v>
      </c>
      <c r="P663" s="11" t="s">
        <v>72</v>
      </c>
      <c r="Q663" s="24">
        <f t="shared" si="40"/>
        <v>331</v>
      </c>
      <c r="R663" s="24" t="e">
        <f>VLOOKUP(B663,ИНФО!$L$4:$T$140,6,0)</f>
        <v>#N/A</v>
      </c>
      <c r="S663" s="24" t="s">
        <v>260</v>
      </c>
      <c r="T663" s="13" t="s">
        <v>260</v>
      </c>
      <c r="U663" s="24" t="s">
        <v>260</v>
      </c>
      <c r="V663" s="26" t="s">
        <v>260</v>
      </c>
      <c r="W663" s="24" t="s">
        <v>260</v>
      </c>
      <c r="X663" s="24">
        <f t="shared" si="41"/>
        <v>0</v>
      </c>
      <c r="Y663" s="13" t="e">
        <f>VLOOKUP(J663,ИНФО!$Y$5:$AD$412,6,0)</f>
        <v>#N/A</v>
      </c>
      <c r="Z663" s="24" t="e">
        <f>VLOOKUP(J663,ИНФО!$Y$5:$AD$412,5,0)</f>
        <v>#N/A</v>
      </c>
      <c r="AA663" s="26">
        <f t="shared" si="42"/>
        <v>0</v>
      </c>
      <c r="AB663" s="24" t="e">
        <f>VLOOKUP(L663,ИНФО!$C$21:$D$24,2,0)</f>
        <v>#N/A</v>
      </c>
      <c r="AC663" s="19">
        <f t="shared" si="43"/>
        <v>0</v>
      </c>
      <c r="AD663" s="24" t="e">
        <f>VLOOKUP(N663,ИНФО!$C$26:$D$38,2,0)</f>
        <v>#N/A</v>
      </c>
      <c r="AE663" s="24" t="e">
        <f>VLOOKUP(B663,ИНФО!$L$4:$T$172,8,0)</f>
        <v>#N/A</v>
      </c>
      <c r="AF663" s="11" t="s">
        <v>74</v>
      </c>
      <c r="AG663" s="24" t="e">
        <f>VLOOKUP(J663,ИНФО!$Y$5:$AD$413,7,0)</f>
        <v>#N/A</v>
      </c>
    </row>
    <row r="664" spans="1:33" x14ac:dyDescent="0.25">
      <c r="A664" s="5">
        <v>332</v>
      </c>
      <c r="B664" s="6"/>
      <c r="C664" s="21"/>
      <c r="D664" s="8" t="s">
        <v>260</v>
      </c>
      <c r="E664" s="9"/>
      <c r="F664" s="17"/>
      <c r="G664" s="17"/>
      <c r="H664" s="17"/>
      <c r="I664" s="8" t="str">
        <f>IF(J664=0," ",VLOOKUP(J664,ИНФО!$Y$4:$AD$412,2,0))</f>
        <v xml:space="preserve"> </v>
      </c>
      <c r="J664" s="9"/>
      <c r="K664" s="17"/>
      <c r="L664" s="27"/>
      <c r="M664" s="28"/>
      <c r="N664" s="22"/>
      <c r="O664" s="23" t="e">
        <f>VLOOKUP(B664,ИНФО!$L$4:$T$172,3,0)</f>
        <v>#N/A</v>
      </c>
      <c r="P664" s="11" t="s">
        <v>72</v>
      </c>
      <c r="Q664" s="24">
        <f t="shared" si="40"/>
        <v>332</v>
      </c>
      <c r="R664" s="24" t="e">
        <f>VLOOKUP(B664,ИНФО!$L$4:$T$140,6,0)</f>
        <v>#N/A</v>
      </c>
      <c r="S664" s="24" t="s">
        <v>260</v>
      </c>
      <c r="T664" s="13" t="s">
        <v>260</v>
      </c>
      <c r="U664" s="24" t="s">
        <v>260</v>
      </c>
      <c r="V664" s="26" t="s">
        <v>260</v>
      </c>
      <c r="W664" s="24" t="s">
        <v>260</v>
      </c>
      <c r="X664" s="24">
        <f t="shared" si="41"/>
        <v>0</v>
      </c>
      <c r="Y664" s="13" t="e">
        <f>VLOOKUP(J664,ИНФО!$Y$5:$AD$412,6,0)</f>
        <v>#N/A</v>
      </c>
      <c r="Z664" s="24" t="e">
        <f>VLOOKUP(J664,ИНФО!$Y$5:$AD$412,5,0)</f>
        <v>#N/A</v>
      </c>
      <c r="AA664" s="26">
        <f t="shared" si="42"/>
        <v>0</v>
      </c>
      <c r="AB664" s="24" t="e">
        <f>VLOOKUP(L664,ИНФО!$C$21:$D$24,2,0)</f>
        <v>#N/A</v>
      </c>
      <c r="AC664" s="19">
        <f t="shared" si="43"/>
        <v>0</v>
      </c>
      <c r="AD664" s="24" t="e">
        <f>VLOOKUP(N664,ИНФО!$C$26:$D$38,2,0)</f>
        <v>#N/A</v>
      </c>
      <c r="AE664" s="24" t="e">
        <f>VLOOKUP(B664,ИНФО!$L$4:$T$172,8,0)</f>
        <v>#N/A</v>
      </c>
      <c r="AF664" s="11" t="s">
        <v>74</v>
      </c>
      <c r="AG664" s="24" t="e">
        <f>VLOOKUP(J664,ИНФО!$Y$5:$AD$413,7,0)</f>
        <v>#N/A</v>
      </c>
    </row>
    <row r="665" spans="1:33" x14ac:dyDescent="0.25">
      <c r="A665" s="5">
        <v>333</v>
      </c>
      <c r="B665" s="6"/>
      <c r="C665" s="21"/>
      <c r="D665" s="8" t="s">
        <v>260</v>
      </c>
      <c r="E665" s="9"/>
      <c r="F665" s="17"/>
      <c r="G665" s="17"/>
      <c r="H665" s="17"/>
      <c r="I665" s="8" t="str">
        <f>IF(J665=0," ",VLOOKUP(J665,ИНФО!$Y$4:$AD$412,2,0))</f>
        <v xml:space="preserve"> </v>
      </c>
      <c r="J665" s="9"/>
      <c r="K665" s="17"/>
      <c r="L665" s="27"/>
      <c r="M665" s="28"/>
      <c r="N665" s="22"/>
      <c r="O665" s="23" t="e">
        <f>VLOOKUP(B665,ИНФО!$L$4:$T$172,3,0)</f>
        <v>#N/A</v>
      </c>
      <c r="P665" s="11" t="s">
        <v>72</v>
      </c>
      <c r="Q665" s="24">
        <f t="shared" si="40"/>
        <v>333</v>
      </c>
      <c r="R665" s="24" t="e">
        <f>VLOOKUP(B665,ИНФО!$L$4:$T$140,6,0)</f>
        <v>#N/A</v>
      </c>
      <c r="S665" s="24" t="s">
        <v>260</v>
      </c>
      <c r="T665" s="13" t="s">
        <v>260</v>
      </c>
      <c r="U665" s="24" t="s">
        <v>260</v>
      </c>
      <c r="V665" s="26" t="s">
        <v>260</v>
      </c>
      <c r="W665" s="24" t="s">
        <v>260</v>
      </c>
      <c r="X665" s="24">
        <f t="shared" si="41"/>
        <v>0</v>
      </c>
      <c r="Y665" s="13" t="e">
        <f>VLOOKUP(J665,ИНФО!$Y$5:$AD$412,6,0)</f>
        <v>#N/A</v>
      </c>
      <c r="Z665" s="24" t="e">
        <f>VLOOKUP(J665,ИНФО!$Y$5:$AD$412,5,0)</f>
        <v>#N/A</v>
      </c>
      <c r="AA665" s="26">
        <f t="shared" si="42"/>
        <v>0</v>
      </c>
      <c r="AB665" s="24" t="e">
        <f>VLOOKUP(L665,ИНФО!$C$21:$D$24,2,0)</f>
        <v>#N/A</v>
      </c>
      <c r="AC665" s="19">
        <f t="shared" si="43"/>
        <v>0</v>
      </c>
      <c r="AD665" s="24" t="e">
        <f>VLOOKUP(N665,ИНФО!$C$26:$D$38,2,0)</f>
        <v>#N/A</v>
      </c>
      <c r="AE665" s="24" t="e">
        <f>VLOOKUP(B665,ИНФО!$L$4:$T$172,8,0)</f>
        <v>#N/A</v>
      </c>
      <c r="AF665" s="11" t="s">
        <v>74</v>
      </c>
      <c r="AG665" s="24" t="e">
        <f>VLOOKUP(J665,ИНФО!$Y$5:$AD$413,7,0)</f>
        <v>#N/A</v>
      </c>
    </row>
    <row r="666" spans="1:33" x14ac:dyDescent="0.25">
      <c r="A666" s="5">
        <v>334</v>
      </c>
      <c r="B666" s="6"/>
      <c r="C666" s="21"/>
      <c r="D666" s="8" t="s">
        <v>260</v>
      </c>
      <c r="E666" s="9"/>
      <c r="F666" s="17"/>
      <c r="G666" s="17"/>
      <c r="H666" s="17"/>
      <c r="I666" s="8" t="str">
        <f>IF(J666=0," ",VLOOKUP(J666,ИНФО!$Y$4:$AD$412,2,0))</f>
        <v xml:space="preserve"> </v>
      </c>
      <c r="J666" s="9"/>
      <c r="K666" s="17"/>
      <c r="L666" s="27"/>
      <c r="M666" s="28"/>
      <c r="N666" s="22"/>
      <c r="O666" s="23" t="e">
        <f>VLOOKUP(B666,ИНФО!$L$4:$T$172,3,0)</f>
        <v>#N/A</v>
      </c>
      <c r="P666" s="11" t="s">
        <v>72</v>
      </c>
      <c r="Q666" s="24">
        <f t="shared" si="40"/>
        <v>334</v>
      </c>
      <c r="R666" s="24" t="e">
        <f>VLOOKUP(B666,ИНФО!$L$4:$T$140,6,0)</f>
        <v>#N/A</v>
      </c>
      <c r="S666" s="24" t="s">
        <v>260</v>
      </c>
      <c r="T666" s="13" t="s">
        <v>260</v>
      </c>
      <c r="U666" s="24" t="s">
        <v>260</v>
      </c>
      <c r="V666" s="26" t="s">
        <v>260</v>
      </c>
      <c r="W666" s="24" t="s">
        <v>260</v>
      </c>
      <c r="X666" s="24">
        <f t="shared" si="41"/>
        <v>0</v>
      </c>
      <c r="Y666" s="13" t="e">
        <f>VLOOKUP(J666,ИНФО!$Y$5:$AD$412,6,0)</f>
        <v>#N/A</v>
      </c>
      <c r="Z666" s="24" t="e">
        <f>VLOOKUP(J666,ИНФО!$Y$5:$AD$412,5,0)</f>
        <v>#N/A</v>
      </c>
      <c r="AA666" s="26">
        <f t="shared" si="42"/>
        <v>0</v>
      </c>
      <c r="AB666" s="24" t="e">
        <f>VLOOKUP(L666,ИНФО!$C$21:$D$24,2,0)</f>
        <v>#N/A</v>
      </c>
      <c r="AC666" s="19">
        <f t="shared" si="43"/>
        <v>0</v>
      </c>
      <c r="AD666" s="24" t="e">
        <f>VLOOKUP(N666,ИНФО!$C$26:$D$38,2,0)</f>
        <v>#N/A</v>
      </c>
      <c r="AE666" s="24" t="e">
        <f>VLOOKUP(B666,ИНФО!$L$4:$T$172,8,0)</f>
        <v>#N/A</v>
      </c>
      <c r="AF666" s="11" t="s">
        <v>74</v>
      </c>
      <c r="AG666" s="24" t="e">
        <f>VLOOKUP(J666,ИНФО!$Y$5:$AD$413,7,0)</f>
        <v>#N/A</v>
      </c>
    </row>
    <row r="667" spans="1:33" x14ac:dyDescent="0.25">
      <c r="A667" s="5">
        <v>335</v>
      </c>
      <c r="B667" s="6"/>
      <c r="C667" s="21"/>
      <c r="D667" s="8" t="s">
        <v>260</v>
      </c>
      <c r="E667" s="9"/>
      <c r="F667" s="17"/>
      <c r="G667" s="17"/>
      <c r="H667" s="17"/>
      <c r="I667" s="8" t="str">
        <f>IF(J667=0," ",VLOOKUP(J667,ИНФО!$Y$4:$AD$412,2,0))</f>
        <v xml:space="preserve"> </v>
      </c>
      <c r="J667" s="9"/>
      <c r="K667" s="17"/>
      <c r="L667" s="27"/>
      <c r="M667" s="28"/>
      <c r="N667" s="22"/>
      <c r="O667" s="23" t="e">
        <f>VLOOKUP(B667,ИНФО!$L$4:$T$172,3,0)</f>
        <v>#N/A</v>
      </c>
      <c r="P667" s="11" t="s">
        <v>72</v>
      </c>
      <c r="Q667" s="24">
        <f t="shared" si="40"/>
        <v>335</v>
      </c>
      <c r="R667" s="24" t="e">
        <f>VLOOKUP(B667,ИНФО!$L$4:$T$140,6,0)</f>
        <v>#N/A</v>
      </c>
      <c r="S667" s="24" t="s">
        <v>260</v>
      </c>
      <c r="T667" s="13" t="s">
        <v>260</v>
      </c>
      <c r="U667" s="24" t="s">
        <v>260</v>
      </c>
      <c r="V667" s="26" t="s">
        <v>260</v>
      </c>
      <c r="W667" s="24" t="s">
        <v>260</v>
      </c>
      <c r="X667" s="24">
        <f t="shared" si="41"/>
        <v>0</v>
      </c>
      <c r="Y667" s="13" t="e">
        <f>VLOOKUP(J667,ИНФО!$Y$5:$AD$412,6,0)</f>
        <v>#N/A</v>
      </c>
      <c r="Z667" s="24" t="e">
        <f>VLOOKUP(J667,ИНФО!$Y$5:$AD$412,5,0)</f>
        <v>#N/A</v>
      </c>
      <c r="AA667" s="26">
        <f t="shared" si="42"/>
        <v>0</v>
      </c>
      <c r="AB667" s="24" t="e">
        <f>VLOOKUP(L667,ИНФО!$C$21:$D$24,2,0)</f>
        <v>#N/A</v>
      </c>
      <c r="AC667" s="19">
        <f t="shared" si="43"/>
        <v>0</v>
      </c>
      <c r="AD667" s="24" t="e">
        <f>VLOOKUP(N667,ИНФО!$C$26:$D$38,2,0)</f>
        <v>#N/A</v>
      </c>
      <c r="AE667" s="24" t="e">
        <f>VLOOKUP(B667,ИНФО!$L$4:$T$172,8,0)</f>
        <v>#N/A</v>
      </c>
      <c r="AF667" s="11" t="s">
        <v>74</v>
      </c>
      <c r="AG667" s="24" t="e">
        <f>VLOOKUP(J667,ИНФО!$Y$5:$AD$413,7,0)</f>
        <v>#N/A</v>
      </c>
    </row>
    <row r="668" spans="1:33" x14ac:dyDescent="0.25">
      <c r="A668" s="5">
        <v>336</v>
      </c>
      <c r="B668" s="6"/>
      <c r="C668" s="21"/>
      <c r="D668" s="8" t="s">
        <v>260</v>
      </c>
      <c r="E668" s="9"/>
      <c r="F668" s="17"/>
      <c r="G668" s="17"/>
      <c r="H668" s="17"/>
      <c r="I668" s="8" t="str">
        <f>IF(J668=0," ",VLOOKUP(J668,ИНФО!$Y$4:$AD$412,2,0))</f>
        <v xml:space="preserve"> </v>
      </c>
      <c r="J668" s="9"/>
      <c r="K668" s="17"/>
      <c r="L668" s="27"/>
      <c r="M668" s="28"/>
      <c r="N668" s="22"/>
      <c r="O668" s="23" t="e">
        <f>VLOOKUP(B668,ИНФО!$L$4:$T$172,3,0)</f>
        <v>#N/A</v>
      </c>
      <c r="P668" s="11" t="s">
        <v>72</v>
      </c>
      <c r="Q668" s="24">
        <f t="shared" si="40"/>
        <v>336</v>
      </c>
      <c r="R668" s="24" t="e">
        <f>VLOOKUP(B668,ИНФО!$L$4:$T$140,6,0)</f>
        <v>#N/A</v>
      </c>
      <c r="S668" s="24" t="s">
        <v>260</v>
      </c>
      <c r="T668" s="13" t="s">
        <v>260</v>
      </c>
      <c r="U668" s="24" t="s">
        <v>260</v>
      </c>
      <c r="V668" s="26" t="s">
        <v>260</v>
      </c>
      <c r="W668" s="24" t="s">
        <v>260</v>
      </c>
      <c r="X668" s="24">
        <f t="shared" si="41"/>
        <v>0</v>
      </c>
      <c r="Y668" s="13" t="e">
        <f>VLOOKUP(J668,ИНФО!$Y$5:$AD$412,6,0)</f>
        <v>#N/A</v>
      </c>
      <c r="Z668" s="24" t="e">
        <f>VLOOKUP(J668,ИНФО!$Y$5:$AD$412,5,0)</f>
        <v>#N/A</v>
      </c>
      <c r="AA668" s="26">
        <f t="shared" si="42"/>
        <v>0</v>
      </c>
      <c r="AB668" s="24" t="e">
        <f>VLOOKUP(L668,ИНФО!$C$21:$D$24,2,0)</f>
        <v>#N/A</v>
      </c>
      <c r="AC668" s="19">
        <f t="shared" si="43"/>
        <v>0</v>
      </c>
      <c r="AD668" s="24" t="e">
        <f>VLOOKUP(N668,ИНФО!$C$26:$D$38,2,0)</f>
        <v>#N/A</v>
      </c>
      <c r="AE668" s="24" t="e">
        <f>VLOOKUP(B668,ИНФО!$L$4:$T$172,8,0)</f>
        <v>#N/A</v>
      </c>
      <c r="AF668" s="11" t="s">
        <v>74</v>
      </c>
      <c r="AG668" s="24" t="e">
        <f>VLOOKUP(J668,ИНФО!$Y$5:$AD$413,7,0)</f>
        <v>#N/A</v>
      </c>
    </row>
    <row r="669" spans="1:33" x14ac:dyDescent="0.25">
      <c r="A669" s="5">
        <v>337</v>
      </c>
      <c r="B669" s="6"/>
      <c r="C669" s="21"/>
      <c r="D669" s="8" t="s">
        <v>260</v>
      </c>
      <c r="E669" s="9"/>
      <c r="F669" s="17"/>
      <c r="G669" s="17"/>
      <c r="H669" s="17"/>
      <c r="I669" s="8" t="str">
        <f>IF(J669=0," ",VLOOKUP(J669,ИНФО!$Y$4:$AD$412,2,0))</f>
        <v xml:space="preserve"> </v>
      </c>
      <c r="J669" s="9"/>
      <c r="K669" s="17"/>
      <c r="L669" s="27"/>
      <c r="M669" s="28"/>
      <c r="N669" s="22"/>
      <c r="O669" s="23" t="e">
        <f>VLOOKUP(B669,ИНФО!$L$4:$T$172,3,0)</f>
        <v>#N/A</v>
      </c>
      <c r="P669" s="11" t="s">
        <v>72</v>
      </c>
      <c r="Q669" s="24">
        <f t="shared" si="40"/>
        <v>337</v>
      </c>
      <c r="R669" s="24" t="e">
        <f>VLOOKUP(B669,ИНФО!$L$4:$T$140,6,0)</f>
        <v>#N/A</v>
      </c>
      <c r="S669" s="24" t="s">
        <v>260</v>
      </c>
      <c r="T669" s="13" t="s">
        <v>260</v>
      </c>
      <c r="U669" s="24" t="s">
        <v>260</v>
      </c>
      <c r="V669" s="26" t="s">
        <v>260</v>
      </c>
      <c r="W669" s="24" t="s">
        <v>260</v>
      </c>
      <c r="X669" s="24">
        <f t="shared" si="41"/>
        <v>0</v>
      </c>
      <c r="Y669" s="13" t="e">
        <f>VLOOKUP(J669,ИНФО!$Y$5:$AD$412,6,0)</f>
        <v>#N/A</v>
      </c>
      <c r="Z669" s="24" t="e">
        <f>VLOOKUP(J669,ИНФО!$Y$5:$AD$412,5,0)</f>
        <v>#N/A</v>
      </c>
      <c r="AA669" s="26">
        <f t="shared" si="42"/>
        <v>0</v>
      </c>
      <c r="AB669" s="24" t="e">
        <f>VLOOKUP(L669,ИНФО!$C$21:$D$24,2,0)</f>
        <v>#N/A</v>
      </c>
      <c r="AC669" s="19">
        <f t="shared" si="43"/>
        <v>0</v>
      </c>
      <c r="AD669" s="24" t="e">
        <f>VLOOKUP(N669,ИНФО!$C$26:$D$38,2,0)</f>
        <v>#N/A</v>
      </c>
      <c r="AE669" s="24" t="e">
        <f>VLOOKUP(B669,ИНФО!$L$4:$T$172,8,0)</f>
        <v>#N/A</v>
      </c>
      <c r="AF669" s="11" t="s">
        <v>74</v>
      </c>
      <c r="AG669" s="24" t="e">
        <f>VLOOKUP(J669,ИНФО!$Y$5:$AD$413,7,0)</f>
        <v>#N/A</v>
      </c>
    </row>
    <row r="670" spans="1:33" x14ac:dyDescent="0.25">
      <c r="A670" s="5">
        <v>338</v>
      </c>
      <c r="B670" s="6"/>
      <c r="C670" s="21"/>
      <c r="D670" s="8" t="s">
        <v>260</v>
      </c>
      <c r="E670" s="9"/>
      <c r="F670" s="17"/>
      <c r="G670" s="17"/>
      <c r="H670" s="17"/>
      <c r="I670" s="8" t="str">
        <f>IF(J670=0," ",VLOOKUP(J670,ИНФО!$Y$4:$AD$412,2,0))</f>
        <v xml:space="preserve"> </v>
      </c>
      <c r="J670" s="9"/>
      <c r="K670" s="17"/>
      <c r="L670" s="27"/>
      <c r="M670" s="28"/>
      <c r="N670" s="22"/>
      <c r="O670" s="23" t="e">
        <f>VLOOKUP(B670,ИНФО!$L$4:$T$172,3,0)</f>
        <v>#N/A</v>
      </c>
      <c r="P670" s="11" t="s">
        <v>72</v>
      </c>
      <c r="Q670" s="24">
        <f t="shared" si="40"/>
        <v>338</v>
      </c>
      <c r="R670" s="24" t="e">
        <f>VLOOKUP(B670,ИНФО!$L$4:$T$140,6,0)</f>
        <v>#N/A</v>
      </c>
      <c r="S670" s="24" t="s">
        <v>260</v>
      </c>
      <c r="T670" s="13" t="s">
        <v>260</v>
      </c>
      <c r="U670" s="24" t="s">
        <v>260</v>
      </c>
      <c r="V670" s="26" t="s">
        <v>260</v>
      </c>
      <c r="W670" s="24" t="s">
        <v>260</v>
      </c>
      <c r="X670" s="24">
        <f t="shared" si="41"/>
        <v>0</v>
      </c>
      <c r="Y670" s="13" t="e">
        <f>VLOOKUP(J670,ИНФО!$Y$5:$AD$412,6,0)</f>
        <v>#N/A</v>
      </c>
      <c r="Z670" s="24" t="e">
        <f>VLOOKUP(J670,ИНФО!$Y$5:$AD$412,5,0)</f>
        <v>#N/A</v>
      </c>
      <c r="AA670" s="26">
        <f t="shared" si="42"/>
        <v>0</v>
      </c>
      <c r="AB670" s="24" t="e">
        <f>VLOOKUP(L670,ИНФО!$C$21:$D$24,2,0)</f>
        <v>#N/A</v>
      </c>
      <c r="AC670" s="19">
        <f t="shared" si="43"/>
        <v>0</v>
      </c>
      <c r="AD670" s="24" t="e">
        <f>VLOOKUP(N670,ИНФО!$C$26:$D$38,2,0)</f>
        <v>#N/A</v>
      </c>
      <c r="AE670" s="24" t="e">
        <f>VLOOKUP(B670,ИНФО!$L$4:$T$172,8,0)</f>
        <v>#N/A</v>
      </c>
      <c r="AF670" s="11" t="s">
        <v>74</v>
      </c>
      <c r="AG670" s="24" t="e">
        <f>VLOOKUP(J670,ИНФО!$Y$5:$AD$413,7,0)</f>
        <v>#N/A</v>
      </c>
    </row>
    <row r="671" spans="1:33" x14ac:dyDescent="0.25">
      <c r="A671" s="5">
        <v>339</v>
      </c>
      <c r="B671" s="6"/>
      <c r="C671" s="21"/>
      <c r="D671" s="8" t="s">
        <v>260</v>
      </c>
      <c r="E671" s="9"/>
      <c r="F671" s="17"/>
      <c r="G671" s="17"/>
      <c r="H671" s="17"/>
      <c r="I671" s="8" t="str">
        <f>IF(J671=0," ",VLOOKUP(J671,ИНФО!$Y$4:$AD$412,2,0))</f>
        <v xml:space="preserve"> </v>
      </c>
      <c r="J671" s="9"/>
      <c r="K671" s="17"/>
      <c r="L671" s="27"/>
      <c r="M671" s="28"/>
      <c r="N671" s="22"/>
      <c r="O671" s="23" t="e">
        <f>VLOOKUP(B671,ИНФО!$L$4:$T$172,3,0)</f>
        <v>#N/A</v>
      </c>
      <c r="P671" s="11" t="s">
        <v>72</v>
      </c>
      <c r="Q671" s="24">
        <f t="shared" si="40"/>
        <v>339</v>
      </c>
      <c r="R671" s="24" t="e">
        <f>VLOOKUP(B671,ИНФО!$L$4:$T$140,6,0)</f>
        <v>#N/A</v>
      </c>
      <c r="S671" s="24" t="s">
        <v>260</v>
      </c>
      <c r="T671" s="13" t="s">
        <v>260</v>
      </c>
      <c r="U671" s="24" t="s">
        <v>260</v>
      </c>
      <c r="V671" s="26" t="s">
        <v>260</v>
      </c>
      <c r="W671" s="24" t="s">
        <v>260</v>
      </c>
      <c r="X671" s="24">
        <f t="shared" si="41"/>
        <v>0</v>
      </c>
      <c r="Y671" s="13" t="e">
        <f>VLOOKUP(J671,ИНФО!$Y$5:$AD$412,6,0)</f>
        <v>#N/A</v>
      </c>
      <c r="Z671" s="24" t="e">
        <f>VLOOKUP(J671,ИНФО!$Y$5:$AD$412,5,0)</f>
        <v>#N/A</v>
      </c>
      <c r="AA671" s="26">
        <f t="shared" si="42"/>
        <v>0</v>
      </c>
      <c r="AB671" s="24" t="e">
        <f>VLOOKUP(L671,ИНФО!$C$21:$D$24,2,0)</f>
        <v>#N/A</v>
      </c>
      <c r="AC671" s="19">
        <f t="shared" si="43"/>
        <v>0</v>
      </c>
      <c r="AD671" s="24" t="e">
        <f>VLOOKUP(N671,ИНФО!$C$26:$D$38,2,0)</f>
        <v>#N/A</v>
      </c>
      <c r="AE671" s="24" t="e">
        <f>VLOOKUP(B671,ИНФО!$L$4:$T$172,8,0)</f>
        <v>#N/A</v>
      </c>
      <c r="AF671" s="11" t="s">
        <v>74</v>
      </c>
      <c r="AG671" s="24" t="e">
        <f>VLOOKUP(J671,ИНФО!$Y$5:$AD$413,7,0)</f>
        <v>#N/A</v>
      </c>
    </row>
    <row r="672" spans="1:33" x14ac:dyDescent="0.25">
      <c r="A672" s="5">
        <v>340</v>
      </c>
      <c r="B672" s="6"/>
      <c r="C672" s="21"/>
      <c r="D672" s="8" t="s">
        <v>260</v>
      </c>
      <c r="E672" s="9"/>
      <c r="F672" s="17"/>
      <c r="G672" s="17"/>
      <c r="H672" s="17"/>
      <c r="I672" s="8" t="str">
        <f>IF(J672=0," ",VLOOKUP(J672,ИНФО!$Y$4:$AD$412,2,0))</f>
        <v xml:space="preserve"> </v>
      </c>
      <c r="J672" s="9"/>
      <c r="K672" s="17"/>
      <c r="L672" s="27"/>
      <c r="M672" s="28"/>
      <c r="N672" s="22"/>
      <c r="O672" s="23" t="e">
        <f>VLOOKUP(B672,ИНФО!$L$4:$T$172,3,0)</f>
        <v>#N/A</v>
      </c>
      <c r="P672" s="11" t="s">
        <v>72</v>
      </c>
      <c r="Q672" s="24">
        <f t="shared" si="40"/>
        <v>340</v>
      </c>
      <c r="R672" s="24" t="e">
        <f>VLOOKUP(B672,ИНФО!$L$4:$T$140,6,0)</f>
        <v>#N/A</v>
      </c>
      <c r="S672" s="24" t="s">
        <v>260</v>
      </c>
      <c r="T672" s="13" t="s">
        <v>260</v>
      </c>
      <c r="U672" s="24" t="s">
        <v>260</v>
      </c>
      <c r="V672" s="26" t="s">
        <v>260</v>
      </c>
      <c r="W672" s="24" t="s">
        <v>260</v>
      </c>
      <c r="X672" s="24">
        <f t="shared" si="41"/>
        <v>0</v>
      </c>
      <c r="Y672" s="13" t="e">
        <f>VLOOKUP(J672,ИНФО!$Y$5:$AD$412,6,0)</f>
        <v>#N/A</v>
      </c>
      <c r="Z672" s="24" t="e">
        <f>VLOOKUP(J672,ИНФО!$Y$5:$AD$412,5,0)</f>
        <v>#N/A</v>
      </c>
      <c r="AA672" s="26">
        <f t="shared" si="42"/>
        <v>0</v>
      </c>
      <c r="AB672" s="24" t="e">
        <f>VLOOKUP(L672,ИНФО!$C$21:$D$24,2,0)</f>
        <v>#N/A</v>
      </c>
      <c r="AC672" s="19">
        <f t="shared" si="43"/>
        <v>0</v>
      </c>
      <c r="AD672" s="24" t="e">
        <f>VLOOKUP(N672,ИНФО!$C$26:$D$38,2,0)</f>
        <v>#N/A</v>
      </c>
      <c r="AE672" s="24" t="e">
        <f>VLOOKUP(B672,ИНФО!$L$4:$T$172,8,0)</f>
        <v>#N/A</v>
      </c>
      <c r="AF672" s="11" t="s">
        <v>74</v>
      </c>
      <c r="AG672" s="24" t="e">
        <f>VLOOKUP(J672,ИНФО!$Y$5:$AD$413,7,0)</f>
        <v>#N/A</v>
      </c>
    </row>
    <row r="673" spans="1:33" x14ac:dyDescent="0.25">
      <c r="A673" s="5">
        <v>341</v>
      </c>
      <c r="B673" s="6"/>
      <c r="C673" s="21"/>
      <c r="D673" s="8" t="s">
        <v>260</v>
      </c>
      <c r="E673" s="9"/>
      <c r="F673" s="17"/>
      <c r="G673" s="17"/>
      <c r="H673" s="17"/>
      <c r="I673" s="8" t="str">
        <f>IF(J673=0," ",VLOOKUP(J673,ИНФО!$Y$4:$AD$412,2,0))</f>
        <v xml:space="preserve"> </v>
      </c>
      <c r="J673" s="9"/>
      <c r="K673" s="17"/>
      <c r="L673" s="27"/>
      <c r="M673" s="28"/>
      <c r="N673" s="22"/>
      <c r="O673" s="23" t="e">
        <f>VLOOKUP(B673,ИНФО!$L$4:$T$172,3,0)</f>
        <v>#N/A</v>
      </c>
      <c r="P673" s="11" t="s">
        <v>72</v>
      </c>
      <c r="Q673" s="24">
        <f t="shared" si="40"/>
        <v>341</v>
      </c>
      <c r="R673" s="24" t="e">
        <f>VLOOKUP(B673,ИНФО!$L$4:$T$140,6,0)</f>
        <v>#N/A</v>
      </c>
      <c r="S673" s="24" t="s">
        <v>260</v>
      </c>
      <c r="T673" s="13" t="s">
        <v>260</v>
      </c>
      <c r="U673" s="24" t="s">
        <v>260</v>
      </c>
      <c r="V673" s="26" t="s">
        <v>260</v>
      </c>
      <c r="W673" s="24" t="s">
        <v>260</v>
      </c>
      <c r="X673" s="24">
        <f t="shared" si="41"/>
        <v>0</v>
      </c>
      <c r="Y673" s="13" t="e">
        <f>VLOOKUP(J673,ИНФО!$Y$5:$AD$412,6,0)</f>
        <v>#N/A</v>
      </c>
      <c r="Z673" s="24" t="e">
        <f>VLOOKUP(J673,ИНФО!$Y$5:$AD$412,5,0)</f>
        <v>#N/A</v>
      </c>
      <c r="AA673" s="26">
        <f t="shared" si="42"/>
        <v>0</v>
      </c>
      <c r="AB673" s="24" t="e">
        <f>VLOOKUP(L673,ИНФО!$C$21:$D$24,2,0)</f>
        <v>#N/A</v>
      </c>
      <c r="AC673" s="19">
        <f t="shared" si="43"/>
        <v>0</v>
      </c>
      <c r="AD673" s="24" t="e">
        <f>VLOOKUP(N673,ИНФО!$C$26:$D$38,2,0)</f>
        <v>#N/A</v>
      </c>
      <c r="AE673" s="24" t="e">
        <f>VLOOKUP(B673,ИНФО!$L$4:$T$172,8,0)</f>
        <v>#N/A</v>
      </c>
      <c r="AF673" s="11" t="s">
        <v>74</v>
      </c>
      <c r="AG673" s="24" t="e">
        <f>VLOOKUP(J673,ИНФО!$Y$5:$AD$413,7,0)</f>
        <v>#N/A</v>
      </c>
    </row>
    <row r="674" spans="1:33" x14ac:dyDescent="0.25">
      <c r="A674" s="5">
        <v>342</v>
      </c>
      <c r="B674" s="6"/>
      <c r="C674" s="21"/>
      <c r="D674" s="8" t="s">
        <v>260</v>
      </c>
      <c r="E674" s="9"/>
      <c r="F674" s="17"/>
      <c r="G674" s="17"/>
      <c r="H674" s="17"/>
      <c r="I674" s="8" t="str">
        <f>IF(J674=0," ",VLOOKUP(J674,ИНФО!$Y$4:$AD$412,2,0))</f>
        <v xml:space="preserve"> </v>
      </c>
      <c r="J674" s="9"/>
      <c r="K674" s="17"/>
      <c r="L674" s="27"/>
      <c r="M674" s="28"/>
      <c r="N674" s="22"/>
      <c r="O674" s="23" t="e">
        <f>VLOOKUP(B674,ИНФО!$L$4:$T$172,3,0)</f>
        <v>#N/A</v>
      </c>
      <c r="P674" s="11" t="s">
        <v>72</v>
      </c>
      <c r="Q674" s="24">
        <f t="shared" si="40"/>
        <v>342</v>
      </c>
      <c r="R674" s="24" t="e">
        <f>VLOOKUP(B674,ИНФО!$L$4:$T$140,6,0)</f>
        <v>#N/A</v>
      </c>
      <c r="S674" s="24" t="s">
        <v>260</v>
      </c>
      <c r="T674" s="13" t="s">
        <v>260</v>
      </c>
      <c r="U674" s="24" t="s">
        <v>260</v>
      </c>
      <c r="V674" s="26" t="s">
        <v>260</v>
      </c>
      <c r="W674" s="24" t="s">
        <v>260</v>
      </c>
      <c r="X674" s="24">
        <f t="shared" si="41"/>
        <v>0</v>
      </c>
      <c r="Y674" s="13" t="e">
        <f>VLOOKUP(J674,ИНФО!$Y$5:$AD$412,6,0)</f>
        <v>#N/A</v>
      </c>
      <c r="Z674" s="24" t="e">
        <f>VLOOKUP(J674,ИНФО!$Y$5:$AD$412,5,0)</f>
        <v>#N/A</v>
      </c>
      <c r="AA674" s="26">
        <f t="shared" si="42"/>
        <v>0</v>
      </c>
      <c r="AB674" s="24" t="e">
        <f>VLOOKUP(L674,ИНФО!$C$21:$D$24,2,0)</f>
        <v>#N/A</v>
      </c>
      <c r="AC674" s="19">
        <f t="shared" si="43"/>
        <v>0</v>
      </c>
      <c r="AD674" s="24" t="e">
        <f>VLOOKUP(N674,ИНФО!$C$26:$D$38,2,0)</f>
        <v>#N/A</v>
      </c>
      <c r="AE674" s="24" t="e">
        <f>VLOOKUP(B674,ИНФО!$L$4:$T$172,8,0)</f>
        <v>#N/A</v>
      </c>
      <c r="AF674" s="11" t="s">
        <v>74</v>
      </c>
      <c r="AG674" s="24" t="e">
        <f>VLOOKUP(J674,ИНФО!$Y$5:$AD$413,7,0)</f>
        <v>#N/A</v>
      </c>
    </row>
    <row r="675" spans="1:33" x14ac:dyDescent="0.25">
      <c r="A675" s="5">
        <v>343</v>
      </c>
      <c r="B675" s="6"/>
      <c r="C675" s="21"/>
      <c r="D675" s="8" t="s">
        <v>260</v>
      </c>
      <c r="E675" s="9"/>
      <c r="F675" s="17"/>
      <c r="G675" s="17"/>
      <c r="H675" s="17"/>
      <c r="I675" s="8" t="str">
        <f>IF(J675=0," ",VLOOKUP(J675,ИНФО!$Y$4:$AD$412,2,0))</f>
        <v xml:space="preserve"> </v>
      </c>
      <c r="J675" s="9"/>
      <c r="K675" s="17"/>
      <c r="L675" s="27"/>
      <c r="M675" s="28"/>
      <c r="N675" s="22"/>
      <c r="O675" s="23" t="e">
        <f>VLOOKUP(B675,ИНФО!$L$4:$T$172,3,0)</f>
        <v>#N/A</v>
      </c>
      <c r="P675" s="11" t="s">
        <v>72</v>
      </c>
      <c r="Q675" s="24">
        <f t="shared" si="40"/>
        <v>343</v>
      </c>
      <c r="R675" s="24" t="e">
        <f>VLOOKUP(B675,ИНФО!$L$4:$T$140,6,0)</f>
        <v>#N/A</v>
      </c>
      <c r="S675" s="24" t="s">
        <v>260</v>
      </c>
      <c r="T675" s="13" t="s">
        <v>260</v>
      </c>
      <c r="U675" s="24" t="s">
        <v>260</v>
      </c>
      <c r="V675" s="26" t="s">
        <v>260</v>
      </c>
      <c r="W675" s="24" t="s">
        <v>260</v>
      </c>
      <c r="X675" s="24">
        <f t="shared" si="41"/>
        <v>0</v>
      </c>
      <c r="Y675" s="13" t="e">
        <f>VLOOKUP(J675,ИНФО!$Y$5:$AD$412,6,0)</f>
        <v>#N/A</v>
      </c>
      <c r="Z675" s="24" t="e">
        <f>VLOOKUP(J675,ИНФО!$Y$5:$AD$412,5,0)</f>
        <v>#N/A</v>
      </c>
      <c r="AA675" s="26">
        <f t="shared" si="42"/>
        <v>0</v>
      </c>
      <c r="AB675" s="24" t="e">
        <f>VLOOKUP(L675,ИНФО!$C$21:$D$24,2,0)</f>
        <v>#N/A</v>
      </c>
      <c r="AC675" s="19">
        <f t="shared" si="43"/>
        <v>0</v>
      </c>
      <c r="AD675" s="24" t="e">
        <f>VLOOKUP(N675,ИНФО!$C$26:$D$38,2,0)</f>
        <v>#N/A</v>
      </c>
      <c r="AE675" s="24" t="e">
        <f>VLOOKUP(B675,ИНФО!$L$4:$T$172,8,0)</f>
        <v>#N/A</v>
      </c>
      <c r="AF675" s="11" t="s">
        <v>74</v>
      </c>
      <c r="AG675" s="24" t="e">
        <f>VLOOKUP(J675,ИНФО!$Y$5:$AD$413,7,0)</f>
        <v>#N/A</v>
      </c>
    </row>
    <row r="676" spans="1:33" x14ac:dyDescent="0.25">
      <c r="A676" s="5">
        <v>344</v>
      </c>
      <c r="B676" s="6"/>
      <c r="C676" s="21"/>
      <c r="D676" s="8" t="s">
        <v>260</v>
      </c>
      <c r="E676" s="9"/>
      <c r="F676" s="17"/>
      <c r="G676" s="17"/>
      <c r="H676" s="17"/>
      <c r="I676" s="8" t="str">
        <f>IF(J676=0," ",VLOOKUP(J676,ИНФО!$Y$4:$AD$412,2,0))</f>
        <v xml:space="preserve"> </v>
      </c>
      <c r="J676" s="9"/>
      <c r="K676" s="17"/>
      <c r="L676" s="27"/>
      <c r="M676" s="28"/>
      <c r="N676" s="22"/>
      <c r="O676" s="23" t="e">
        <f>VLOOKUP(B676,ИНФО!$L$4:$T$172,3,0)</f>
        <v>#N/A</v>
      </c>
      <c r="P676" s="11" t="s">
        <v>72</v>
      </c>
      <c r="Q676" s="24">
        <f t="shared" si="40"/>
        <v>344</v>
      </c>
      <c r="R676" s="24" t="e">
        <f>VLOOKUP(B676,ИНФО!$L$4:$T$140,6,0)</f>
        <v>#N/A</v>
      </c>
      <c r="S676" s="24" t="s">
        <v>260</v>
      </c>
      <c r="T676" s="13" t="s">
        <v>260</v>
      </c>
      <c r="U676" s="24" t="s">
        <v>260</v>
      </c>
      <c r="V676" s="26" t="s">
        <v>260</v>
      </c>
      <c r="W676" s="24" t="s">
        <v>260</v>
      </c>
      <c r="X676" s="24">
        <f t="shared" si="41"/>
        <v>0</v>
      </c>
      <c r="Y676" s="13" t="e">
        <f>VLOOKUP(J676,ИНФО!$Y$5:$AD$412,6,0)</f>
        <v>#N/A</v>
      </c>
      <c r="Z676" s="24" t="e">
        <f>VLOOKUP(J676,ИНФО!$Y$5:$AD$412,5,0)</f>
        <v>#N/A</v>
      </c>
      <c r="AA676" s="26">
        <f t="shared" si="42"/>
        <v>0</v>
      </c>
      <c r="AB676" s="24" t="e">
        <f>VLOOKUP(L676,ИНФО!$C$21:$D$24,2,0)</f>
        <v>#N/A</v>
      </c>
      <c r="AC676" s="19">
        <f t="shared" si="43"/>
        <v>0</v>
      </c>
      <c r="AD676" s="24" t="e">
        <f>VLOOKUP(N676,ИНФО!$C$26:$D$38,2,0)</f>
        <v>#N/A</v>
      </c>
      <c r="AE676" s="24" t="e">
        <f>VLOOKUP(B676,ИНФО!$L$4:$T$172,8,0)</f>
        <v>#N/A</v>
      </c>
      <c r="AF676" s="11" t="s">
        <v>74</v>
      </c>
      <c r="AG676" s="24" t="e">
        <f>VLOOKUP(J676,ИНФО!$Y$5:$AD$413,7,0)</f>
        <v>#N/A</v>
      </c>
    </row>
    <row r="677" spans="1:33" x14ac:dyDescent="0.25">
      <c r="A677" s="5">
        <v>345</v>
      </c>
      <c r="B677" s="6"/>
      <c r="C677" s="21"/>
      <c r="D677" s="8" t="s">
        <v>260</v>
      </c>
      <c r="E677" s="9"/>
      <c r="F677" s="17"/>
      <c r="G677" s="17"/>
      <c r="H677" s="17"/>
      <c r="I677" s="8" t="str">
        <f>IF(J677=0," ",VLOOKUP(J677,ИНФО!$Y$4:$AD$412,2,0))</f>
        <v xml:space="preserve"> </v>
      </c>
      <c r="J677" s="9"/>
      <c r="K677" s="17"/>
      <c r="L677" s="27"/>
      <c r="M677" s="28"/>
      <c r="N677" s="22"/>
      <c r="O677" s="23" t="e">
        <f>VLOOKUP(B677,ИНФО!$L$4:$T$172,3,0)</f>
        <v>#N/A</v>
      </c>
      <c r="P677" s="11" t="s">
        <v>72</v>
      </c>
      <c r="Q677" s="24">
        <f t="shared" si="40"/>
        <v>345</v>
      </c>
      <c r="R677" s="24" t="e">
        <f>VLOOKUP(B677,ИНФО!$L$4:$T$140,6,0)</f>
        <v>#N/A</v>
      </c>
      <c r="S677" s="24" t="s">
        <v>260</v>
      </c>
      <c r="T677" s="13" t="s">
        <v>260</v>
      </c>
      <c r="U677" s="24" t="s">
        <v>260</v>
      </c>
      <c r="V677" s="26" t="s">
        <v>260</v>
      </c>
      <c r="W677" s="24" t="s">
        <v>260</v>
      </c>
      <c r="X677" s="24">
        <f t="shared" si="41"/>
        <v>0</v>
      </c>
      <c r="Y677" s="13" t="e">
        <f>VLOOKUP(J677,ИНФО!$Y$5:$AD$412,6,0)</f>
        <v>#N/A</v>
      </c>
      <c r="Z677" s="24" t="e">
        <f>VLOOKUP(J677,ИНФО!$Y$5:$AD$412,5,0)</f>
        <v>#N/A</v>
      </c>
      <c r="AA677" s="26">
        <f t="shared" si="42"/>
        <v>0</v>
      </c>
      <c r="AB677" s="24" t="e">
        <f>VLOOKUP(L677,ИНФО!$C$21:$D$24,2,0)</f>
        <v>#N/A</v>
      </c>
      <c r="AC677" s="19">
        <f t="shared" si="43"/>
        <v>0</v>
      </c>
      <c r="AD677" s="24" t="e">
        <f>VLOOKUP(N677,ИНФО!$C$26:$D$38,2,0)</f>
        <v>#N/A</v>
      </c>
      <c r="AE677" s="24" t="e">
        <f>VLOOKUP(B677,ИНФО!$L$4:$T$172,8,0)</f>
        <v>#N/A</v>
      </c>
      <c r="AF677" s="11" t="s">
        <v>74</v>
      </c>
      <c r="AG677" s="24" t="e">
        <f>VLOOKUP(J677,ИНФО!$Y$5:$AD$413,7,0)</f>
        <v>#N/A</v>
      </c>
    </row>
    <row r="678" spans="1:33" x14ac:dyDescent="0.25">
      <c r="A678" s="5">
        <v>346</v>
      </c>
      <c r="B678" s="6"/>
      <c r="C678" s="21"/>
      <c r="D678" s="8" t="s">
        <v>260</v>
      </c>
      <c r="E678" s="9"/>
      <c r="F678" s="17"/>
      <c r="G678" s="17"/>
      <c r="H678" s="17"/>
      <c r="I678" s="8" t="str">
        <f>IF(J678=0," ",VLOOKUP(J678,ИНФО!$Y$4:$AD$412,2,0))</f>
        <v xml:space="preserve"> </v>
      </c>
      <c r="J678" s="9"/>
      <c r="K678" s="17"/>
      <c r="L678" s="27"/>
      <c r="M678" s="28"/>
      <c r="N678" s="22"/>
      <c r="O678" s="23" t="e">
        <f>VLOOKUP(B678,ИНФО!$L$4:$T$172,3,0)</f>
        <v>#N/A</v>
      </c>
      <c r="P678" s="11" t="s">
        <v>72</v>
      </c>
      <c r="Q678" s="24">
        <f t="shared" si="40"/>
        <v>346</v>
      </c>
      <c r="R678" s="24" t="e">
        <f>VLOOKUP(B678,ИНФО!$L$4:$T$140,6,0)</f>
        <v>#N/A</v>
      </c>
      <c r="S678" s="24" t="s">
        <v>260</v>
      </c>
      <c r="T678" s="13" t="s">
        <v>260</v>
      </c>
      <c r="U678" s="24" t="s">
        <v>260</v>
      </c>
      <c r="V678" s="26" t="s">
        <v>260</v>
      </c>
      <c r="W678" s="24" t="s">
        <v>260</v>
      </c>
      <c r="X678" s="24">
        <f t="shared" si="41"/>
        <v>0</v>
      </c>
      <c r="Y678" s="13" t="e">
        <f>VLOOKUP(J678,ИНФО!$Y$5:$AD$412,6,0)</f>
        <v>#N/A</v>
      </c>
      <c r="Z678" s="24" t="e">
        <f>VLOOKUP(J678,ИНФО!$Y$5:$AD$412,5,0)</f>
        <v>#N/A</v>
      </c>
      <c r="AA678" s="26">
        <f t="shared" si="42"/>
        <v>0</v>
      </c>
      <c r="AB678" s="24" t="e">
        <f>VLOOKUP(L678,ИНФО!$C$21:$D$24,2,0)</f>
        <v>#N/A</v>
      </c>
      <c r="AC678" s="19">
        <f t="shared" si="43"/>
        <v>0</v>
      </c>
      <c r="AD678" s="24" t="e">
        <f>VLOOKUP(N678,ИНФО!$C$26:$D$38,2,0)</f>
        <v>#N/A</v>
      </c>
      <c r="AE678" s="24" t="e">
        <f>VLOOKUP(B678,ИНФО!$L$4:$T$172,8,0)</f>
        <v>#N/A</v>
      </c>
      <c r="AF678" s="11" t="s">
        <v>74</v>
      </c>
      <c r="AG678" s="24" t="e">
        <f>VLOOKUP(J678,ИНФО!$Y$5:$AD$413,7,0)</f>
        <v>#N/A</v>
      </c>
    </row>
    <row r="679" spans="1:33" x14ac:dyDescent="0.25">
      <c r="A679" s="5">
        <v>347</v>
      </c>
      <c r="B679" s="6"/>
      <c r="C679" s="21"/>
      <c r="D679" s="8" t="s">
        <v>260</v>
      </c>
      <c r="E679" s="9"/>
      <c r="F679" s="17"/>
      <c r="G679" s="17"/>
      <c r="H679" s="17"/>
      <c r="I679" s="8" t="str">
        <f>IF(J679=0," ",VLOOKUP(J679,ИНФО!$Y$4:$AD$412,2,0))</f>
        <v xml:space="preserve"> </v>
      </c>
      <c r="J679" s="9"/>
      <c r="K679" s="17"/>
      <c r="L679" s="27"/>
      <c r="M679" s="28"/>
      <c r="N679" s="22"/>
      <c r="O679" s="23" t="e">
        <f>VLOOKUP(B679,ИНФО!$L$4:$T$172,3,0)</f>
        <v>#N/A</v>
      </c>
      <c r="P679" s="11" t="s">
        <v>72</v>
      </c>
      <c r="Q679" s="24">
        <f t="shared" si="40"/>
        <v>347</v>
      </c>
      <c r="R679" s="24" t="e">
        <f>VLOOKUP(B679,ИНФО!$L$4:$T$140,6,0)</f>
        <v>#N/A</v>
      </c>
      <c r="S679" s="24" t="s">
        <v>260</v>
      </c>
      <c r="T679" s="13" t="s">
        <v>260</v>
      </c>
      <c r="U679" s="24" t="s">
        <v>260</v>
      </c>
      <c r="V679" s="26" t="s">
        <v>260</v>
      </c>
      <c r="W679" s="24" t="s">
        <v>260</v>
      </c>
      <c r="X679" s="24">
        <f t="shared" si="41"/>
        <v>0</v>
      </c>
      <c r="Y679" s="13" t="e">
        <f>VLOOKUP(J679,ИНФО!$Y$5:$AD$412,6,0)</f>
        <v>#N/A</v>
      </c>
      <c r="Z679" s="24" t="e">
        <f>VLOOKUP(J679,ИНФО!$Y$5:$AD$412,5,0)</f>
        <v>#N/A</v>
      </c>
      <c r="AA679" s="26">
        <f t="shared" si="42"/>
        <v>0</v>
      </c>
      <c r="AB679" s="24" t="e">
        <f>VLOOKUP(L679,ИНФО!$C$21:$D$24,2,0)</f>
        <v>#N/A</v>
      </c>
      <c r="AC679" s="19">
        <f t="shared" si="43"/>
        <v>0</v>
      </c>
      <c r="AD679" s="24" t="e">
        <f>VLOOKUP(N679,ИНФО!$C$26:$D$38,2,0)</f>
        <v>#N/A</v>
      </c>
      <c r="AE679" s="24" t="e">
        <f>VLOOKUP(B679,ИНФО!$L$4:$T$172,8,0)</f>
        <v>#N/A</v>
      </c>
      <c r="AF679" s="11" t="s">
        <v>74</v>
      </c>
      <c r="AG679" s="24" t="e">
        <f>VLOOKUP(J679,ИНФО!$Y$5:$AD$413,7,0)</f>
        <v>#N/A</v>
      </c>
    </row>
    <row r="680" spans="1:33" x14ac:dyDescent="0.25">
      <c r="A680" s="5">
        <v>348</v>
      </c>
      <c r="B680" s="6"/>
      <c r="C680" s="21"/>
      <c r="D680" s="8" t="s">
        <v>260</v>
      </c>
      <c r="E680" s="9"/>
      <c r="F680" s="17"/>
      <c r="G680" s="17"/>
      <c r="H680" s="17"/>
      <c r="I680" s="8" t="str">
        <f>IF(J680=0," ",VLOOKUP(J680,ИНФО!$Y$4:$AD$412,2,0))</f>
        <v xml:space="preserve"> </v>
      </c>
      <c r="J680" s="9"/>
      <c r="K680" s="17"/>
      <c r="L680" s="27"/>
      <c r="M680" s="28"/>
      <c r="N680" s="22"/>
      <c r="O680" s="23" t="e">
        <f>VLOOKUP(B680,ИНФО!$L$4:$T$172,3,0)</f>
        <v>#N/A</v>
      </c>
      <c r="P680" s="11" t="s">
        <v>72</v>
      </c>
      <c r="Q680" s="24">
        <f t="shared" si="40"/>
        <v>348</v>
      </c>
      <c r="R680" s="24" t="e">
        <f>VLOOKUP(B680,ИНФО!$L$4:$T$140,6,0)</f>
        <v>#N/A</v>
      </c>
      <c r="S680" s="24" t="s">
        <v>260</v>
      </c>
      <c r="T680" s="13" t="s">
        <v>260</v>
      </c>
      <c r="U680" s="24" t="s">
        <v>260</v>
      </c>
      <c r="V680" s="26" t="s">
        <v>260</v>
      </c>
      <c r="W680" s="24" t="s">
        <v>260</v>
      </c>
      <c r="X680" s="24">
        <f t="shared" si="41"/>
        <v>0</v>
      </c>
      <c r="Y680" s="13" t="e">
        <f>VLOOKUP(J680,ИНФО!$Y$5:$AD$412,6,0)</f>
        <v>#N/A</v>
      </c>
      <c r="Z680" s="24" t="e">
        <f>VLOOKUP(J680,ИНФО!$Y$5:$AD$412,5,0)</f>
        <v>#N/A</v>
      </c>
      <c r="AA680" s="26">
        <f t="shared" si="42"/>
        <v>0</v>
      </c>
      <c r="AB680" s="24" t="e">
        <f>VLOOKUP(L680,ИНФО!$C$21:$D$24,2,0)</f>
        <v>#N/A</v>
      </c>
      <c r="AC680" s="19">
        <f t="shared" si="43"/>
        <v>0</v>
      </c>
      <c r="AD680" s="24" t="e">
        <f>VLOOKUP(N680,ИНФО!$C$26:$D$38,2,0)</f>
        <v>#N/A</v>
      </c>
      <c r="AE680" s="24" t="e">
        <f>VLOOKUP(B680,ИНФО!$L$4:$T$172,8,0)</f>
        <v>#N/A</v>
      </c>
      <c r="AF680" s="11" t="s">
        <v>74</v>
      </c>
      <c r="AG680" s="24" t="e">
        <f>VLOOKUP(J680,ИНФО!$Y$5:$AD$413,7,0)</f>
        <v>#N/A</v>
      </c>
    </row>
    <row r="681" spans="1:33" x14ac:dyDescent="0.25">
      <c r="A681" s="5">
        <v>349</v>
      </c>
      <c r="B681" s="6"/>
      <c r="C681" s="21"/>
      <c r="D681" s="8" t="s">
        <v>260</v>
      </c>
      <c r="E681" s="9"/>
      <c r="F681" s="17"/>
      <c r="G681" s="17"/>
      <c r="H681" s="17"/>
      <c r="I681" s="8" t="str">
        <f>IF(J681=0," ",VLOOKUP(J681,ИНФО!$Y$4:$AD$412,2,0))</f>
        <v xml:space="preserve"> </v>
      </c>
      <c r="J681" s="9"/>
      <c r="K681" s="17"/>
      <c r="L681" s="27"/>
      <c r="M681" s="28"/>
      <c r="N681" s="22"/>
      <c r="O681" s="23" t="e">
        <f>VLOOKUP(B681,ИНФО!$L$4:$T$172,3,0)</f>
        <v>#N/A</v>
      </c>
      <c r="P681" s="11" t="s">
        <v>72</v>
      </c>
      <c r="Q681" s="24">
        <f t="shared" si="40"/>
        <v>349</v>
      </c>
      <c r="R681" s="24" t="e">
        <f>VLOOKUP(B681,ИНФО!$L$4:$T$140,6,0)</f>
        <v>#N/A</v>
      </c>
      <c r="S681" s="24" t="s">
        <v>260</v>
      </c>
      <c r="T681" s="13" t="s">
        <v>260</v>
      </c>
      <c r="U681" s="24" t="s">
        <v>260</v>
      </c>
      <c r="V681" s="26" t="s">
        <v>260</v>
      </c>
      <c r="W681" s="24" t="s">
        <v>260</v>
      </c>
      <c r="X681" s="24">
        <f t="shared" si="41"/>
        <v>0</v>
      </c>
      <c r="Y681" s="13" t="e">
        <f>VLOOKUP(J681,ИНФО!$Y$5:$AD$412,6,0)</f>
        <v>#N/A</v>
      </c>
      <c r="Z681" s="24" t="e">
        <f>VLOOKUP(J681,ИНФО!$Y$5:$AD$412,5,0)</f>
        <v>#N/A</v>
      </c>
      <c r="AA681" s="26">
        <f t="shared" si="42"/>
        <v>0</v>
      </c>
      <c r="AB681" s="24" t="e">
        <f>VLOOKUP(L681,ИНФО!$C$21:$D$24,2,0)</f>
        <v>#N/A</v>
      </c>
      <c r="AC681" s="19">
        <f t="shared" si="43"/>
        <v>0</v>
      </c>
      <c r="AD681" s="24" t="e">
        <f>VLOOKUP(N681,ИНФО!$C$26:$D$38,2,0)</f>
        <v>#N/A</v>
      </c>
      <c r="AE681" s="24" t="e">
        <f>VLOOKUP(B681,ИНФО!$L$4:$T$172,8,0)</f>
        <v>#N/A</v>
      </c>
      <c r="AF681" s="11" t="s">
        <v>74</v>
      </c>
      <c r="AG681" s="24" t="e">
        <f>VLOOKUP(J681,ИНФО!$Y$5:$AD$413,7,0)</f>
        <v>#N/A</v>
      </c>
    </row>
    <row r="682" spans="1:33" x14ac:dyDescent="0.25">
      <c r="A682" s="5">
        <v>350</v>
      </c>
      <c r="B682" s="6"/>
      <c r="C682" s="21"/>
      <c r="D682" s="8" t="s">
        <v>260</v>
      </c>
      <c r="E682" s="9"/>
      <c r="F682" s="17"/>
      <c r="G682" s="17"/>
      <c r="H682" s="17"/>
      <c r="I682" s="8" t="str">
        <f>IF(J682=0," ",VLOOKUP(J682,ИНФО!$Y$4:$AD$412,2,0))</f>
        <v xml:space="preserve"> </v>
      </c>
      <c r="J682" s="9"/>
      <c r="K682" s="17"/>
      <c r="L682" s="27"/>
      <c r="M682" s="28"/>
      <c r="N682" s="22"/>
      <c r="O682" s="23" t="e">
        <f>VLOOKUP(B682,ИНФО!$L$4:$T$172,3,0)</f>
        <v>#N/A</v>
      </c>
      <c r="P682" s="11" t="s">
        <v>72</v>
      </c>
      <c r="Q682" s="24">
        <f t="shared" si="40"/>
        <v>350</v>
      </c>
      <c r="R682" s="24" t="e">
        <f>VLOOKUP(B682,ИНФО!$L$4:$T$140,6,0)</f>
        <v>#N/A</v>
      </c>
      <c r="S682" s="24" t="s">
        <v>260</v>
      </c>
      <c r="T682" s="13" t="s">
        <v>260</v>
      </c>
      <c r="U682" s="24" t="s">
        <v>260</v>
      </c>
      <c r="V682" s="26" t="s">
        <v>260</v>
      </c>
      <c r="W682" s="24" t="s">
        <v>260</v>
      </c>
      <c r="X682" s="24">
        <f t="shared" si="41"/>
        <v>0</v>
      </c>
      <c r="Y682" s="13" t="e">
        <f>VLOOKUP(J682,ИНФО!$Y$5:$AD$412,6,0)</f>
        <v>#N/A</v>
      </c>
      <c r="Z682" s="24" t="e">
        <f>VLOOKUP(J682,ИНФО!$Y$5:$AD$412,5,0)</f>
        <v>#N/A</v>
      </c>
      <c r="AA682" s="26">
        <f t="shared" si="42"/>
        <v>0</v>
      </c>
      <c r="AB682" s="24" t="e">
        <f>VLOOKUP(L682,ИНФО!$C$21:$D$24,2,0)</f>
        <v>#N/A</v>
      </c>
      <c r="AC682" s="19">
        <f t="shared" si="43"/>
        <v>0</v>
      </c>
      <c r="AD682" s="24" t="e">
        <f>VLOOKUP(N682,ИНФО!$C$26:$D$38,2,0)</f>
        <v>#N/A</v>
      </c>
      <c r="AE682" s="24" t="e">
        <f>VLOOKUP(B682,ИНФО!$L$4:$T$172,8,0)</f>
        <v>#N/A</v>
      </c>
      <c r="AF682" s="11" t="s">
        <v>74</v>
      </c>
      <c r="AG682" s="24" t="e">
        <f>VLOOKUP(J682,ИНФО!$Y$5:$AD$413,7,0)</f>
        <v>#N/A</v>
      </c>
    </row>
    <row r="683" spans="1:33" x14ac:dyDescent="0.25">
      <c r="A683" s="5">
        <v>351</v>
      </c>
      <c r="B683" s="6"/>
      <c r="C683" s="21"/>
      <c r="D683" s="8" t="s">
        <v>260</v>
      </c>
      <c r="E683" s="9"/>
      <c r="F683" s="17"/>
      <c r="G683" s="17"/>
      <c r="H683" s="17"/>
      <c r="I683" s="8" t="str">
        <f>IF(J683=0," ",VLOOKUP(J683,ИНФО!$Y$4:$AD$412,2,0))</f>
        <v xml:space="preserve"> </v>
      </c>
      <c r="J683" s="9"/>
      <c r="K683" s="17"/>
      <c r="L683" s="27"/>
      <c r="M683" s="28"/>
      <c r="N683" s="22"/>
      <c r="O683" s="23" t="e">
        <f>VLOOKUP(B683,ИНФО!$L$4:$T$172,3,0)</f>
        <v>#N/A</v>
      </c>
      <c r="P683" s="11" t="s">
        <v>72</v>
      </c>
      <c r="Q683" s="24">
        <f t="shared" si="40"/>
        <v>351</v>
      </c>
      <c r="R683" s="24" t="e">
        <f>VLOOKUP(B683,ИНФО!$L$4:$T$140,6,0)</f>
        <v>#N/A</v>
      </c>
      <c r="S683" s="24" t="s">
        <v>260</v>
      </c>
      <c r="T683" s="13" t="s">
        <v>260</v>
      </c>
      <c r="U683" s="24" t="s">
        <v>260</v>
      </c>
      <c r="V683" s="26" t="s">
        <v>260</v>
      </c>
      <c r="W683" s="24" t="s">
        <v>260</v>
      </c>
      <c r="X683" s="24">
        <f t="shared" si="41"/>
        <v>0</v>
      </c>
      <c r="Y683" s="13" t="e">
        <f>VLOOKUP(J683,ИНФО!$Y$5:$AD$412,6,0)</f>
        <v>#N/A</v>
      </c>
      <c r="Z683" s="24" t="e">
        <f>VLOOKUP(J683,ИНФО!$Y$5:$AD$412,5,0)</f>
        <v>#N/A</v>
      </c>
      <c r="AA683" s="26">
        <f t="shared" si="42"/>
        <v>0</v>
      </c>
      <c r="AB683" s="24" t="e">
        <f>VLOOKUP(L683,ИНФО!$C$21:$D$24,2,0)</f>
        <v>#N/A</v>
      </c>
      <c r="AC683" s="19">
        <f t="shared" si="43"/>
        <v>0</v>
      </c>
      <c r="AD683" s="24" t="e">
        <f>VLOOKUP(N683,ИНФО!$C$26:$D$38,2,0)</f>
        <v>#N/A</v>
      </c>
      <c r="AE683" s="24" t="e">
        <f>VLOOKUP(B683,ИНФО!$L$4:$T$172,8,0)</f>
        <v>#N/A</v>
      </c>
      <c r="AF683" s="11" t="s">
        <v>74</v>
      </c>
      <c r="AG683" s="24" t="e">
        <f>VLOOKUP(J683,ИНФО!$Y$5:$AD$413,7,0)</f>
        <v>#N/A</v>
      </c>
    </row>
    <row r="684" spans="1:33" x14ac:dyDescent="0.25">
      <c r="A684" s="5">
        <v>352</v>
      </c>
      <c r="B684" s="6"/>
      <c r="C684" s="21"/>
      <c r="D684" s="8" t="s">
        <v>260</v>
      </c>
      <c r="E684" s="9"/>
      <c r="F684" s="17"/>
      <c r="G684" s="17"/>
      <c r="H684" s="17"/>
      <c r="I684" s="8" t="str">
        <f>IF(J684=0," ",VLOOKUP(J684,ИНФО!$Y$4:$AD$412,2,0))</f>
        <v xml:space="preserve"> </v>
      </c>
      <c r="J684" s="9"/>
      <c r="K684" s="17"/>
      <c r="L684" s="27"/>
      <c r="M684" s="28"/>
      <c r="N684" s="22"/>
      <c r="O684" s="23" t="e">
        <f>VLOOKUP(B684,ИНФО!$L$4:$T$172,3,0)</f>
        <v>#N/A</v>
      </c>
      <c r="P684" s="11" t="s">
        <v>72</v>
      </c>
      <c r="Q684" s="24">
        <f t="shared" si="40"/>
        <v>352</v>
      </c>
      <c r="R684" s="24" t="e">
        <f>VLOOKUP(B684,ИНФО!$L$4:$T$140,6,0)</f>
        <v>#N/A</v>
      </c>
      <c r="S684" s="24" t="s">
        <v>260</v>
      </c>
      <c r="T684" s="13" t="s">
        <v>260</v>
      </c>
      <c r="U684" s="24" t="s">
        <v>260</v>
      </c>
      <c r="V684" s="26" t="s">
        <v>260</v>
      </c>
      <c r="W684" s="24" t="s">
        <v>260</v>
      </c>
      <c r="X684" s="24">
        <f t="shared" si="41"/>
        <v>0</v>
      </c>
      <c r="Y684" s="13" t="e">
        <f>VLOOKUP(J684,ИНФО!$Y$5:$AD$412,6,0)</f>
        <v>#N/A</v>
      </c>
      <c r="Z684" s="24" t="e">
        <f>VLOOKUP(J684,ИНФО!$Y$5:$AD$412,5,0)</f>
        <v>#N/A</v>
      </c>
      <c r="AA684" s="26">
        <f t="shared" si="42"/>
        <v>0</v>
      </c>
      <c r="AB684" s="24" t="e">
        <f>VLOOKUP(L684,ИНФО!$C$21:$D$24,2,0)</f>
        <v>#N/A</v>
      </c>
      <c r="AC684" s="19">
        <f t="shared" si="43"/>
        <v>0</v>
      </c>
      <c r="AD684" s="24" t="e">
        <f>VLOOKUP(N684,ИНФО!$C$26:$D$38,2,0)</f>
        <v>#N/A</v>
      </c>
      <c r="AE684" s="24" t="e">
        <f>VLOOKUP(B684,ИНФО!$L$4:$T$172,8,0)</f>
        <v>#N/A</v>
      </c>
      <c r="AF684" s="11" t="s">
        <v>74</v>
      </c>
      <c r="AG684" s="24" t="e">
        <f>VLOOKUP(J684,ИНФО!$Y$5:$AD$413,7,0)</f>
        <v>#N/A</v>
      </c>
    </row>
    <row r="685" spans="1:33" x14ac:dyDescent="0.25">
      <c r="A685" s="5">
        <v>353</v>
      </c>
      <c r="B685" s="6"/>
      <c r="C685" s="21"/>
      <c r="D685" s="8" t="s">
        <v>260</v>
      </c>
      <c r="E685" s="9"/>
      <c r="F685" s="17"/>
      <c r="G685" s="17"/>
      <c r="H685" s="17"/>
      <c r="I685" s="8" t="str">
        <f>IF(J685=0," ",VLOOKUP(J685,ИНФО!$Y$4:$AD$412,2,0))</f>
        <v xml:space="preserve"> </v>
      </c>
      <c r="J685" s="9"/>
      <c r="K685" s="17"/>
      <c r="L685" s="27"/>
      <c r="M685" s="28"/>
      <c r="N685" s="22"/>
      <c r="O685" s="23" t="e">
        <f>VLOOKUP(B685,ИНФО!$L$4:$T$172,3,0)</f>
        <v>#N/A</v>
      </c>
      <c r="P685" s="11" t="s">
        <v>72</v>
      </c>
      <c r="Q685" s="24">
        <f t="shared" si="40"/>
        <v>353</v>
      </c>
      <c r="R685" s="24" t="e">
        <f>VLOOKUP(B685,ИНФО!$L$4:$T$140,6,0)</f>
        <v>#N/A</v>
      </c>
      <c r="S685" s="24" t="s">
        <v>260</v>
      </c>
      <c r="T685" s="13" t="s">
        <v>260</v>
      </c>
      <c r="U685" s="24" t="s">
        <v>260</v>
      </c>
      <c r="V685" s="26" t="s">
        <v>260</v>
      </c>
      <c r="W685" s="24" t="s">
        <v>260</v>
      </c>
      <c r="X685" s="24">
        <f t="shared" si="41"/>
        <v>0</v>
      </c>
      <c r="Y685" s="13" t="e">
        <f>VLOOKUP(J685,ИНФО!$Y$5:$AD$412,6,0)</f>
        <v>#N/A</v>
      </c>
      <c r="Z685" s="24" t="e">
        <f>VLOOKUP(J685,ИНФО!$Y$5:$AD$412,5,0)</f>
        <v>#N/A</v>
      </c>
      <c r="AA685" s="26">
        <f t="shared" si="42"/>
        <v>0</v>
      </c>
      <c r="AB685" s="24" t="e">
        <f>VLOOKUP(L685,ИНФО!$C$21:$D$24,2,0)</f>
        <v>#N/A</v>
      </c>
      <c r="AC685" s="19">
        <f t="shared" si="43"/>
        <v>0</v>
      </c>
      <c r="AD685" s="24" t="e">
        <f>VLOOKUP(N685,ИНФО!$C$26:$D$38,2,0)</f>
        <v>#N/A</v>
      </c>
      <c r="AE685" s="24" t="e">
        <f>VLOOKUP(B685,ИНФО!$L$4:$T$172,8,0)</f>
        <v>#N/A</v>
      </c>
      <c r="AF685" s="11" t="s">
        <v>74</v>
      </c>
      <c r="AG685" s="24" t="e">
        <f>VLOOKUP(J685,ИНФО!$Y$5:$AD$413,7,0)</f>
        <v>#N/A</v>
      </c>
    </row>
    <row r="686" spans="1:33" x14ac:dyDescent="0.25">
      <c r="A686" s="5">
        <v>354</v>
      </c>
      <c r="B686" s="6"/>
      <c r="C686" s="21"/>
      <c r="D686" s="8" t="s">
        <v>260</v>
      </c>
      <c r="E686" s="9"/>
      <c r="F686" s="17"/>
      <c r="G686" s="17"/>
      <c r="H686" s="17"/>
      <c r="I686" s="8" t="str">
        <f>IF(J686=0," ",VLOOKUP(J686,ИНФО!$Y$4:$AD$412,2,0))</f>
        <v xml:space="preserve"> </v>
      </c>
      <c r="J686" s="9"/>
      <c r="K686" s="17"/>
      <c r="L686" s="27"/>
      <c r="M686" s="28"/>
      <c r="N686" s="22"/>
      <c r="O686" s="23" t="e">
        <f>VLOOKUP(B686,ИНФО!$L$4:$T$172,3,0)</f>
        <v>#N/A</v>
      </c>
      <c r="P686" s="11" t="s">
        <v>72</v>
      </c>
      <c r="Q686" s="24">
        <f t="shared" si="40"/>
        <v>354</v>
      </c>
      <c r="R686" s="24" t="e">
        <f>VLOOKUP(B686,ИНФО!$L$4:$T$140,6,0)</f>
        <v>#N/A</v>
      </c>
      <c r="S686" s="24" t="s">
        <v>260</v>
      </c>
      <c r="T686" s="13" t="s">
        <v>260</v>
      </c>
      <c r="U686" s="24" t="s">
        <v>260</v>
      </c>
      <c r="V686" s="26" t="s">
        <v>260</v>
      </c>
      <c r="W686" s="24" t="s">
        <v>260</v>
      </c>
      <c r="X686" s="24">
        <f t="shared" si="41"/>
        <v>0</v>
      </c>
      <c r="Y686" s="13" t="e">
        <f>VLOOKUP(J686,ИНФО!$Y$5:$AD$412,6,0)</f>
        <v>#N/A</v>
      </c>
      <c r="Z686" s="24" t="e">
        <f>VLOOKUP(J686,ИНФО!$Y$5:$AD$412,5,0)</f>
        <v>#N/A</v>
      </c>
      <c r="AA686" s="26">
        <f t="shared" si="42"/>
        <v>0</v>
      </c>
      <c r="AB686" s="24" t="e">
        <f>VLOOKUP(L686,ИНФО!$C$21:$D$24,2,0)</f>
        <v>#N/A</v>
      </c>
      <c r="AC686" s="19">
        <f t="shared" si="43"/>
        <v>0</v>
      </c>
      <c r="AD686" s="24" t="e">
        <f>VLOOKUP(N686,ИНФО!$C$26:$D$38,2,0)</f>
        <v>#N/A</v>
      </c>
      <c r="AE686" s="24" t="e">
        <f>VLOOKUP(B686,ИНФО!$L$4:$T$172,8,0)</f>
        <v>#N/A</v>
      </c>
      <c r="AF686" s="11" t="s">
        <v>74</v>
      </c>
      <c r="AG686" s="24" t="e">
        <f>VLOOKUP(J686,ИНФО!$Y$5:$AD$413,7,0)</f>
        <v>#N/A</v>
      </c>
    </row>
    <row r="687" spans="1:33" x14ac:dyDescent="0.25">
      <c r="A687" s="5">
        <v>355</v>
      </c>
      <c r="B687" s="6"/>
      <c r="C687" s="21"/>
      <c r="D687" s="8" t="s">
        <v>260</v>
      </c>
      <c r="E687" s="9"/>
      <c r="F687" s="17"/>
      <c r="G687" s="17"/>
      <c r="H687" s="17"/>
      <c r="I687" s="8" t="str">
        <f>IF(J687=0," ",VLOOKUP(J687,ИНФО!$Y$4:$AD$412,2,0))</f>
        <v xml:space="preserve"> </v>
      </c>
      <c r="J687" s="9"/>
      <c r="K687" s="17"/>
      <c r="L687" s="27"/>
      <c r="M687" s="28"/>
      <c r="N687" s="22"/>
      <c r="O687" s="23" t="e">
        <f>VLOOKUP(B687,ИНФО!$L$4:$T$172,3,0)</f>
        <v>#N/A</v>
      </c>
      <c r="P687" s="11" t="s">
        <v>72</v>
      </c>
      <c r="Q687" s="24">
        <f t="shared" si="40"/>
        <v>355</v>
      </c>
      <c r="R687" s="24" t="e">
        <f>VLOOKUP(B687,ИНФО!$L$4:$T$140,6,0)</f>
        <v>#N/A</v>
      </c>
      <c r="S687" s="24" t="s">
        <v>260</v>
      </c>
      <c r="T687" s="13" t="s">
        <v>260</v>
      </c>
      <c r="U687" s="24" t="s">
        <v>260</v>
      </c>
      <c r="V687" s="26" t="s">
        <v>260</v>
      </c>
      <c r="W687" s="24" t="s">
        <v>260</v>
      </c>
      <c r="X687" s="24">
        <f t="shared" si="41"/>
        <v>0</v>
      </c>
      <c r="Y687" s="13" t="e">
        <f>VLOOKUP(J687,ИНФО!$Y$5:$AD$412,6,0)</f>
        <v>#N/A</v>
      </c>
      <c r="Z687" s="24" t="e">
        <f>VLOOKUP(J687,ИНФО!$Y$5:$AD$412,5,0)</f>
        <v>#N/A</v>
      </c>
      <c r="AA687" s="26">
        <f t="shared" si="42"/>
        <v>0</v>
      </c>
      <c r="AB687" s="24" t="e">
        <f>VLOOKUP(L687,ИНФО!$C$21:$D$24,2,0)</f>
        <v>#N/A</v>
      </c>
      <c r="AC687" s="19">
        <f t="shared" si="43"/>
        <v>0</v>
      </c>
      <c r="AD687" s="24" t="e">
        <f>VLOOKUP(N687,ИНФО!$C$26:$D$38,2,0)</f>
        <v>#N/A</v>
      </c>
      <c r="AE687" s="24" t="e">
        <f>VLOOKUP(B687,ИНФО!$L$4:$T$172,8,0)</f>
        <v>#N/A</v>
      </c>
      <c r="AF687" s="11" t="s">
        <v>74</v>
      </c>
      <c r="AG687" s="24" t="e">
        <f>VLOOKUP(J687,ИНФО!$Y$5:$AD$413,7,0)</f>
        <v>#N/A</v>
      </c>
    </row>
    <row r="688" spans="1:33" x14ac:dyDescent="0.25">
      <c r="A688" s="5">
        <v>356</v>
      </c>
      <c r="B688" s="6"/>
      <c r="C688" s="21"/>
      <c r="D688" s="8" t="s">
        <v>260</v>
      </c>
      <c r="E688" s="9"/>
      <c r="F688" s="17"/>
      <c r="G688" s="17"/>
      <c r="H688" s="17"/>
      <c r="I688" s="8" t="str">
        <f>IF(J688=0," ",VLOOKUP(J688,ИНФО!$Y$4:$AD$412,2,0))</f>
        <v xml:space="preserve"> </v>
      </c>
      <c r="J688" s="9"/>
      <c r="K688" s="17"/>
      <c r="L688" s="27"/>
      <c r="M688" s="28"/>
      <c r="N688" s="22"/>
      <c r="O688" s="23" t="e">
        <f>VLOOKUP(B688,ИНФО!$L$4:$T$172,3,0)</f>
        <v>#N/A</v>
      </c>
      <c r="P688" s="11" t="s">
        <v>72</v>
      </c>
      <c r="Q688" s="24">
        <f t="shared" si="40"/>
        <v>356</v>
      </c>
      <c r="R688" s="24" t="e">
        <f>VLOOKUP(B688,ИНФО!$L$4:$T$140,6,0)</f>
        <v>#N/A</v>
      </c>
      <c r="S688" s="24" t="s">
        <v>260</v>
      </c>
      <c r="T688" s="13" t="s">
        <v>260</v>
      </c>
      <c r="U688" s="24" t="s">
        <v>260</v>
      </c>
      <c r="V688" s="26" t="s">
        <v>260</v>
      </c>
      <c r="W688" s="24" t="s">
        <v>260</v>
      </c>
      <c r="X688" s="24">
        <f t="shared" si="41"/>
        <v>0</v>
      </c>
      <c r="Y688" s="13" t="e">
        <f>VLOOKUP(J688,ИНФО!$Y$5:$AD$412,6,0)</f>
        <v>#N/A</v>
      </c>
      <c r="Z688" s="24" t="e">
        <f>VLOOKUP(J688,ИНФО!$Y$5:$AD$412,5,0)</f>
        <v>#N/A</v>
      </c>
      <c r="AA688" s="26">
        <f t="shared" si="42"/>
        <v>0</v>
      </c>
      <c r="AB688" s="24" t="e">
        <f>VLOOKUP(L688,ИНФО!$C$21:$D$24,2,0)</f>
        <v>#N/A</v>
      </c>
      <c r="AC688" s="19">
        <f t="shared" si="43"/>
        <v>0</v>
      </c>
      <c r="AD688" s="24" t="e">
        <f>VLOOKUP(N688,ИНФО!$C$26:$D$38,2,0)</f>
        <v>#N/A</v>
      </c>
      <c r="AE688" s="24" t="e">
        <f>VLOOKUP(B688,ИНФО!$L$4:$T$172,8,0)</f>
        <v>#N/A</v>
      </c>
      <c r="AF688" s="11" t="s">
        <v>74</v>
      </c>
      <c r="AG688" s="24" t="e">
        <f>VLOOKUP(J688,ИНФО!$Y$5:$AD$413,7,0)</f>
        <v>#N/A</v>
      </c>
    </row>
    <row r="689" spans="1:33" x14ac:dyDescent="0.25">
      <c r="A689" s="5">
        <v>357</v>
      </c>
      <c r="B689" s="6"/>
      <c r="C689" s="21"/>
      <c r="D689" s="8" t="s">
        <v>260</v>
      </c>
      <c r="E689" s="9"/>
      <c r="F689" s="17"/>
      <c r="G689" s="17"/>
      <c r="H689" s="17"/>
      <c r="I689" s="8" t="str">
        <f>IF(J689=0," ",VLOOKUP(J689,ИНФО!$Y$4:$AD$412,2,0))</f>
        <v xml:space="preserve"> </v>
      </c>
      <c r="J689" s="9"/>
      <c r="K689" s="17"/>
      <c r="L689" s="27"/>
      <c r="M689" s="28"/>
      <c r="N689" s="22"/>
      <c r="O689" s="23" t="e">
        <f>VLOOKUP(B689,ИНФО!$L$4:$T$172,3,0)</f>
        <v>#N/A</v>
      </c>
      <c r="P689" s="11" t="s">
        <v>72</v>
      </c>
      <c r="Q689" s="24">
        <f t="shared" si="40"/>
        <v>357</v>
      </c>
      <c r="R689" s="24" t="e">
        <f>VLOOKUP(B689,ИНФО!$L$4:$T$140,6,0)</f>
        <v>#N/A</v>
      </c>
      <c r="S689" s="24" t="s">
        <v>260</v>
      </c>
      <c r="T689" s="13" t="s">
        <v>260</v>
      </c>
      <c r="U689" s="24" t="s">
        <v>260</v>
      </c>
      <c r="V689" s="26" t="s">
        <v>260</v>
      </c>
      <c r="W689" s="24" t="s">
        <v>260</v>
      </c>
      <c r="X689" s="24">
        <f t="shared" si="41"/>
        <v>0</v>
      </c>
      <c r="Y689" s="13" t="e">
        <f>VLOOKUP(J689,ИНФО!$Y$5:$AD$412,6,0)</f>
        <v>#N/A</v>
      </c>
      <c r="Z689" s="24" t="e">
        <f>VLOOKUP(J689,ИНФО!$Y$5:$AD$412,5,0)</f>
        <v>#N/A</v>
      </c>
      <c r="AA689" s="26">
        <f t="shared" si="42"/>
        <v>0</v>
      </c>
      <c r="AB689" s="24" t="e">
        <f>VLOOKUP(L689,ИНФО!$C$21:$D$24,2,0)</f>
        <v>#N/A</v>
      </c>
      <c r="AC689" s="19">
        <f t="shared" si="43"/>
        <v>0</v>
      </c>
      <c r="AD689" s="24" t="e">
        <f>VLOOKUP(N689,ИНФО!$C$26:$D$38,2,0)</f>
        <v>#N/A</v>
      </c>
      <c r="AE689" s="24" t="e">
        <f>VLOOKUP(B689,ИНФО!$L$4:$T$172,8,0)</f>
        <v>#N/A</v>
      </c>
      <c r="AF689" s="11" t="s">
        <v>74</v>
      </c>
      <c r="AG689" s="24" t="e">
        <f>VLOOKUP(J689,ИНФО!$Y$5:$AD$413,7,0)</f>
        <v>#N/A</v>
      </c>
    </row>
    <row r="690" spans="1:33" x14ac:dyDescent="0.25">
      <c r="A690" s="5">
        <v>358</v>
      </c>
      <c r="B690" s="6"/>
      <c r="C690" s="21"/>
      <c r="D690" s="8" t="s">
        <v>260</v>
      </c>
      <c r="E690" s="9"/>
      <c r="F690" s="17"/>
      <c r="G690" s="17"/>
      <c r="H690" s="17"/>
      <c r="I690" s="8" t="str">
        <f>IF(J690=0," ",VLOOKUP(J690,ИНФО!$Y$4:$AD$412,2,0))</f>
        <v xml:space="preserve"> </v>
      </c>
      <c r="J690" s="9"/>
      <c r="K690" s="17"/>
      <c r="L690" s="27"/>
      <c r="M690" s="28"/>
      <c r="N690" s="22"/>
      <c r="O690" s="23" t="e">
        <f>VLOOKUP(B690,ИНФО!$L$4:$T$172,3,0)</f>
        <v>#N/A</v>
      </c>
      <c r="P690" s="11" t="s">
        <v>72</v>
      </c>
      <c r="Q690" s="24">
        <f t="shared" si="40"/>
        <v>358</v>
      </c>
      <c r="R690" s="24" t="e">
        <f>VLOOKUP(B690,ИНФО!$L$4:$T$140,6,0)</f>
        <v>#N/A</v>
      </c>
      <c r="S690" s="24" t="s">
        <v>260</v>
      </c>
      <c r="T690" s="13" t="s">
        <v>260</v>
      </c>
      <c r="U690" s="24" t="s">
        <v>260</v>
      </c>
      <c r="V690" s="26" t="s">
        <v>260</v>
      </c>
      <c r="W690" s="24" t="s">
        <v>260</v>
      </c>
      <c r="X690" s="24">
        <f t="shared" si="41"/>
        <v>0</v>
      </c>
      <c r="Y690" s="13" t="e">
        <f>VLOOKUP(J690,ИНФО!$Y$5:$AD$412,6,0)</f>
        <v>#N/A</v>
      </c>
      <c r="Z690" s="24" t="e">
        <f>VLOOKUP(J690,ИНФО!$Y$5:$AD$412,5,0)</f>
        <v>#N/A</v>
      </c>
      <c r="AA690" s="26">
        <f t="shared" si="42"/>
        <v>0</v>
      </c>
      <c r="AB690" s="24" t="e">
        <f>VLOOKUP(L690,ИНФО!$C$21:$D$24,2,0)</f>
        <v>#N/A</v>
      </c>
      <c r="AC690" s="19">
        <f t="shared" si="43"/>
        <v>0</v>
      </c>
      <c r="AD690" s="24" t="e">
        <f>VLOOKUP(N690,ИНФО!$C$26:$D$38,2,0)</f>
        <v>#N/A</v>
      </c>
      <c r="AE690" s="24" t="e">
        <f>VLOOKUP(B690,ИНФО!$L$4:$T$172,8,0)</f>
        <v>#N/A</v>
      </c>
      <c r="AF690" s="11" t="s">
        <v>74</v>
      </c>
      <c r="AG690" s="24" t="e">
        <f>VLOOKUP(J690,ИНФО!$Y$5:$AD$413,7,0)</f>
        <v>#N/A</v>
      </c>
    </row>
    <row r="691" spans="1:33" x14ac:dyDescent="0.25">
      <c r="A691" s="5">
        <v>359</v>
      </c>
      <c r="B691" s="6"/>
      <c r="C691" s="21"/>
      <c r="D691" s="8" t="s">
        <v>260</v>
      </c>
      <c r="E691" s="9"/>
      <c r="F691" s="17"/>
      <c r="G691" s="17"/>
      <c r="H691" s="17"/>
      <c r="I691" s="8" t="str">
        <f>IF(J691=0," ",VLOOKUP(J691,ИНФО!$Y$4:$AD$412,2,0))</f>
        <v xml:space="preserve"> </v>
      </c>
      <c r="J691" s="9"/>
      <c r="K691" s="17"/>
      <c r="L691" s="27"/>
      <c r="M691" s="28"/>
      <c r="N691" s="22"/>
      <c r="O691" s="23" t="e">
        <f>VLOOKUP(B691,ИНФО!$L$4:$T$172,3,0)</f>
        <v>#N/A</v>
      </c>
      <c r="P691" s="11" t="s">
        <v>72</v>
      </c>
      <c r="Q691" s="24">
        <f t="shared" si="40"/>
        <v>359</v>
      </c>
      <c r="R691" s="24" t="e">
        <f>VLOOKUP(B691,ИНФО!$L$4:$T$140,6,0)</f>
        <v>#N/A</v>
      </c>
      <c r="S691" s="24" t="s">
        <v>260</v>
      </c>
      <c r="T691" s="13" t="s">
        <v>260</v>
      </c>
      <c r="U691" s="24" t="s">
        <v>260</v>
      </c>
      <c r="V691" s="26" t="s">
        <v>260</v>
      </c>
      <c r="W691" s="24" t="s">
        <v>260</v>
      </c>
      <c r="X691" s="24">
        <f t="shared" si="41"/>
        <v>0</v>
      </c>
      <c r="Y691" s="13" t="e">
        <f>VLOOKUP(J691,ИНФО!$Y$5:$AD$412,6,0)</f>
        <v>#N/A</v>
      </c>
      <c r="Z691" s="24" t="e">
        <f>VLOOKUP(J691,ИНФО!$Y$5:$AD$412,5,0)</f>
        <v>#N/A</v>
      </c>
      <c r="AA691" s="26">
        <f t="shared" si="42"/>
        <v>0</v>
      </c>
      <c r="AB691" s="24" t="e">
        <f>VLOOKUP(L691,ИНФО!$C$21:$D$24,2,0)</f>
        <v>#N/A</v>
      </c>
      <c r="AC691" s="19">
        <f t="shared" si="43"/>
        <v>0</v>
      </c>
      <c r="AD691" s="24" t="e">
        <f>VLOOKUP(N691,ИНФО!$C$26:$D$38,2,0)</f>
        <v>#N/A</v>
      </c>
      <c r="AE691" s="24" t="e">
        <f>VLOOKUP(B691,ИНФО!$L$4:$T$172,8,0)</f>
        <v>#N/A</v>
      </c>
      <c r="AF691" s="11" t="s">
        <v>74</v>
      </c>
      <c r="AG691" s="24" t="e">
        <f>VLOOKUP(J691,ИНФО!$Y$5:$AD$413,7,0)</f>
        <v>#N/A</v>
      </c>
    </row>
    <row r="692" spans="1:33" x14ac:dyDescent="0.25">
      <c r="A692" s="5">
        <v>360</v>
      </c>
      <c r="B692" s="6"/>
      <c r="C692" s="21"/>
      <c r="D692" s="8" t="s">
        <v>260</v>
      </c>
      <c r="E692" s="9"/>
      <c r="F692" s="17"/>
      <c r="G692" s="17"/>
      <c r="H692" s="17"/>
      <c r="I692" s="8" t="str">
        <f>IF(J692=0," ",VLOOKUP(J692,ИНФО!$Y$4:$AD$412,2,0))</f>
        <v xml:space="preserve"> </v>
      </c>
      <c r="J692" s="9"/>
      <c r="K692" s="17"/>
      <c r="L692" s="27"/>
      <c r="M692" s="28"/>
      <c r="N692" s="22"/>
      <c r="O692" s="23" t="e">
        <f>VLOOKUP(B692,ИНФО!$L$4:$T$172,3,0)</f>
        <v>#N/A</v>
      </c>
      <c r="P692" s="11" t="s">
        <v>72</v>
      </c>
      <c r="Q692" s="24">
        <f t="shared" si="40"/>
        <v>360</v>
      </c>
      <c r="R692" s="24" t="e">
        <f>VLOOKUP(B692,ИНФО!$L$4:$T$140,6,0)</f>
        <v>#N/A</v>
      </c>
      <c r="S692" s="24" t="s">
        <v>260</v>
      </c>
      <c r="T692" s="13" t="s">
        <v>260</v>
      </c>
      <c r="U692" s="24" t="s">
        <v>260</v>
      </c>
      <c r="V692" s="26" t="s">
        <v>260</v>
      </c>
      <c r="W692" s="24" t="s">
        <v>260</v>
      </c>
      <c r="X692" s="24">
        <f t="shared" si="41"/>
        <v>0</v>
      </c>
      <c r="Y692" s="13" t="e">
        <f>VLOOKUP(J692,ИНФО!$Y$5:$AD$412,6,0)</f>
        <v>#N/A</v>
      </c>
      <c r="Z692" s="24" t="e">
        <f>VLOOKUP(J692,ИНФО!$Y$5:$AD$412,5,0)</f>
        <v>#N/A</v>
      </c>
      <c r="AA692" s="26">
        <f t="shared" si="42"/>
        <v>0</v>
      </c>
      <c r="AB692" s="24" t="e">
        <f>VLOOKUP(L692,ИНФО!$C$21:$D$24,2,0)</f>
        <v>#N/A</v>
      </c>
      <c r="AC692" s="19">
        <f t="shared" si="43"/>
        <v>0</v>
      </c>
      <c r="AD692" s="24" t="e">
        <f>VLOOKUP(N692,ИНФО!$C$26:$D$38,2,0)</f>
        <v>#N/A</v>
      </c>
      <c r="AE692" s="24" t="e">
        <f>VLOOKUP(B692,ИНФО!$L$4:$T$172,8,0)</f>
        <v>#N/A</v>
      </c>
      <c r="AF692" s="11" t="s">
        <v>74</v>
      </c>
      <c r="AG692" s="24" t="e">
        <f>VLOOKUP(J692,ИНФО!$Y$5:$AD$413,7,0)</f>
        <v>#N/A</v>
      </c>
    </row>
    <row r="693" spans="1:33" x14ac:dyDescent="0.25">
      <c r="A693" s="5">
        <v>361</v>
      </c>
      <c r="B693" s="6"/>
      <c r="C693" s="21"/>
      <c r="D693" s="8" t="s">
        <v>260</v>
      </c>
      <c r="E693" s="9"/>
      <c r="F693" s="17"/>
      <c r="G693" s="17"/>
      <c r="H693" s="17"/>
      <c r="I693" s="8" t="str">
        <f>IF(J693=0," ",VLOOKUP(J693,ИНФО!$Y$4:$AD$412,2,0))</f>
        <v xml:space="preserve"> </v>
      </c>
      <c r="J693" s="9"/>
      <c r="K693" s="17"/>
      <c r="L693" s="27"/>
      <c r="M693" s="28"/>
      <c r="N693" s="22"/>
      <c r="O693" s="23" t="e">
        <f>VLOOKUP(B693,ИНФО!$L$4:$T$172,3,0)</f>
        <v>#N/A</v>
      </c>
      <c r="P693" s="11" t="s">
        <v>72</v>
      </c>
      <c r="Q693" s="24">
        <f t="shared" si="40"/>
        <v>361</v>
      </c>
      <c r="R693" s="24" t="e">
        <f>VLOOKUP(B693,ИНФО!$L$4:$T$140,6,0)</f>
        <v>#N/A</v>
      </c>
      <c r="S693" s="24" t="s">
        <v>260</v>
      </c>
      <c r="T693" s="13" t="s">
        <v>260</v>
      </c>
      <c r="U693" s="24" t="s">
        <v>260</v>
      </c>
      <c r="V693" s="26" t="s">
        <v>260</v>
      </c>
      <c r="W693" s="24" t="s">
        <v>260</v>
      </c>
      <c r="X693" s="24">
        <f t="shared" si="41"/>
        <v>0</v>
      </c>
      <c r="Y693" s="13" t="e">
        <f>VLOOKUP(J693,ИНФО!$Y$5:$AD$412,6,0)</f>
        <v>#N/A</v>
      </c>
      <c r="Z693" s="24" t="e">
        <f>VLOOKUP(J693,ИНФО!$Y$5:$AD$412,5,0)</f>
        <v>#N/A</v>
      </c>
      <c r="AA693" s="26">
        <f t="shared" si="42"/>
        <v>0</v>
      </c>
      <c r="AB693" s="24" t="e">
        <f>VLOOKUP(L693,ИНФО!$C$21:$D$24,2,0)</f>
        <v>#N/A</v>
      </c>
      <c r="AC693" s="19">
        <f t="shared" si="43"/>
        <v>0</v>
      </c>
      <c r="AD693" s="24" t="e">
        <f>VLOOKUP(N693,ИНФО!$C$26:$D$38,2,0)</f>
        <v>#N/A</v>
      </c>
      <c r="AE693" s="24" t="e">
        <f>VLOOKUP(B693,ИНФО!$L$4:$T$172,8,0)</f>
        <v>#N/A</v>
      </c>
      <c r="AF693" s="11" t="s">
        <v>74</v>
      </c>
      <c r="AG693" s="24" t="e">
        <f>VLOOKUP(J693,ИНФО!$Y$5:$AD$413,7,0)</f>
        <v>#N/A</v>
      </c>
    </row>
    <row r="694" spans="1:33" x14ac:dyDescent="0.25">
      <c r="A694" s="5">
        <v>362</v>
      </c>
      <c r="B694" s="6"/>
      <c r="C694" s="21"/>
      <c r="D694" s="8" t="s">
        <v>260</v>
      </c>
      <c r="E694" s="9"/>
      <c r="F694" s="17"/>
      <c r="G694" s="17"/>
      <c r="H694" s="17"/>
      <c r="I694" s="8" t="str">
        <f>IF(J694=0," ",VLOOKUP(J694,ИНФО!$Y$4:$AD$412,2,0))</f>
        <v xml:space="preserve"> </v>
      </c>
      <c r="J694" s="9"/>
      <c r="K694" s="17"/>
      <c r="L694" s="27"/>
      <c r="M694" s="28"/>
      <c r="N694" s="22"/>
      <c r="O694" s="23" t="e">
        <f>VLOOKUP(B694,ИНФО!$L$4:$T$172,3,0)</f>
        <v>#N/A</v>
      </c>
      <c r="P694" s="11" t="s">
        <v>72</v>
      </c>
      <c r="Q694" s="24">
        <f t="shared" si="40"/>
        <v>362</v>
      </c>
      <c r="R694" s="24" t="e">
        <f>VLOOKUP(B694,ИНФО!$L$4:$T$140,6,0)</f>
        <v>#N/A</v>
      </c>
      <c r="S694" s="24" t="s">
        <v>260</v>
      </c>
      <c r="T694" s="13" t="s">
        <v>260</v>
      </c>
      <c r="U694" s="24" t="s">
        <v>260</v>
      </c>
      <c r="V694" s="26" t="s">
        <v>260</v>
      </c>
      <c r="W694" s="24" t="s">
        <v>260</v>
      </c>
      <c r="X694" s="24">
        <f t="shared" si="41"/>
        <v>0</v>
      </c>
      <c r="Y694" s="13" t="e">
        <f>VLOOKUP(J694,ИНФО!$Y$5:$AD$412,6,0)</f>
        <v>#N/A</v>
      </c>
      <c r="Z694" s="24" t="e">
        <f>VLOOKUP(J694,ИНФО!$Y$5:$AD$412,5,0)</f>
        <v>#N/A</v>
      </c>
      <c r="AA694" s="26">
        <f t="shared" si="42"/>
        <v>0</v>
      </c>
      <c r="AB694" s="24" t="e">
        <f>VLOOKUP(L694,ИНФО!$C$21:$D$24,2,0)</f>
        <v>#N/A</v>
      </c>
      <c r="AC694" s="19">
        <f t="shared" si="43"/>
        <v>0</v>
      </c>
      <c r="AD694" s="24" t="e">
        <f>VLOOKUP(N694,ИНФО!$C$26:$D$38,2,0)</f>
        <v>#N/A</v>
      </c>
      <c r="AE694" s="24" t="e">
        <f>VLOOKUP(B694,ИНФО!$L$4:$T$172,8,0)</f>
        <v>#N/A</v>
      </c>
      <c r="AF694" s="11" t="s">
        <v>74</v>
      </c>
      <c r="AG694" s="24" t="e">
        <f>VLOOKUP(J694,ИНФО!$Y$5:$AD$413,7,0)</f>
        <v>#N/A</v>
      </c>
    </row>
    <row r="695" spans="1:33" x14ac:dyDescent="0.25">
      <c r="A695" s="5">
        <v>363</v>
      </c>
      <c r="B695" s="6"/>
      <c r="C695" s="21"/>
      <c r="D695" s="8" t="s">
        <v>260</v>
      </c>
      <c r="E695" s="9"/>
      <c r="F695" s="17"/>
      <c r="G695" s="17"/>
      <c r="H695" s="17"/>
      <c r="I695" s="8" t="str">
        <f>IF(J695=0," ",VLOOKUP(J695,ИНФО!$Y$4:$AD$412,2,0))</f>
        <v xml:space="preserve"> </v>
      </c>
      <c r="J695" s="9"/>
      <c r="K695" s="17"/>
      <c r="L695" s="27"/>
      <c r="M695" s="28"/>
      <c r="N695" s="22"/>
      <c r="O695" s="23" t="e">
        <f>VLOOKUP(B695,ИНФО!$L$4:$T$172,3,0)</f>
        <v>#N/A</v>
      </c>
      <c r="P695" s="11" t="s">
        <v>72</v>
      </c>
      <c r="Q695" s="24">
        <f t="shared" si="40"/>
        <v>363</v>
      </c>
      <c r="R695" s="24" t="e">
        <f>VLOOKUP(B695,ИНФО!$L$4:$T$140,6,0)</f>
        <v>#N/A</v>
      </c>
      <c r="S695" s="24" t="s">
        <v>260</v>
      </c>
      <c r="T695" s="13" t="s">
        <v>260</v>
      </c>
      <c r="U695" s="24" t="s">
        <v>260</v>
      </c>
      <c r="V695" s="26" t="s">
        <v>260</v>
      </c>
      <c r="W695" s="24" t="s">
        <v>260</v>
      </c>
      <c r="X695" s="24">
        <f t="shared" si="41"/>
        <v>0</v>
      </c>
      <c r="Y695" s="13" t="e">
        <f>VLOOKUP(J695,ИНФО!$Y$5:$AD$412,6,0)</f>
        <v>#N/A</v>
      </c>
      <c r="Z695" s="24" t="e">
        <f>VLOOKUP(J695,ИНФО!$Y$5:$AD$412,5,0)</f>
        <v>#N/A</v>
      </c>
      <c r="AA695" s="26">
        <f t="shared" si="42"/>
        <v>0</v>
      </c>
      <c r="AB695" s="24" t="e">
        <f>VLOOKUP(L695,ИНФО!$C$21:$D$24,2,0)</f>
        <v>#N/A</v>
      </c>
      <c r="AC695" s="19">
        <f t="shared" si="43"/>
        <v>0</v>
      </c>
      <c r="AD695" s="24" t="e">
        <f>VLOOKUP(N695,ИНФО!$C$26:$D$38,2,0)</f>
        <v>#N/A</v>
      </c>
      <c r="AE695" s="24" t="e">
        <f>VLOOKUP(B695,ИНФО!$L$4:$T$172,8,0)</f>
        <v>#N/A</v>
      </c>
      <c r="AF695" s="11" t="s">
        <v>74</v>
      </c>
      <c r="AG695" s="24" t="e">
        <f>VLOOKUP(J695,ИНФО!$Y$5:$AD$413,7,0)</f>
        <v>#N/A</v>
      </c>
    </row>
    <row r="696" spans="1:33" x14ac:dyDescent="0.25">
      <c r="A696" s="5">
        <v>364</v>
      </c>
      <c r="B696" s="6"/>
      <c r="C696" s="21"/>
      <c r="D696" s="8" t="s">
        <v>260</v>
      </c>
      <c r="E696" s="9"/>
      <c r="F696" s="17"/>
      <c r="G696" s="17"/>
      <c r="H696" s="17"/>
      <c r="I696" s="8" t="str">
        <f>IF(J696=0," ",VLOOKUP(J696,ИНФО!$Y$4:$AD$412,2,0))</f>
        <v xml:space="preserve"> </v>
      </c>
      <c r="J696" s="9"/>
      <c r="K696" s="17"/>
      <c r="L696" s="27"/>
      <c r="M696" s="28"/>
      <c r="N696" s="22"/>
      <c r="O696" s="23" t="e">
        <f>VLOOKUP(B696,ИНФО!$L$4:$T$172,3,0)</f>
        <v>#N/A</v>
      </c>
      <c r="P696" s="11" t="s">
        <v>72</v>
      </c>
      <c r="Q696" s="24">
        <f t="shared" si="40"/>
        <v>364</v>
      </c>
      <c r="R696" s="24" t="e">
        <f>VLOOKUP(B696,ИНФО!$L$4:$T$140,6,0)</f>
        <v>#N/A</v>
      </c>
      <c r="S696" s="24" t="s">
        <v>260</v>
      </c>
      <c r="T696" s="13" t="s">
        <v>260</v>
      </c>
      <c r="U696" s="24" t="s">
        <v>260</v>
      </c>
      <c r="V696" s="26" t="s">
        <v>260</v>
      </c>
      <c r="W696" s="24" t="s">
        <v>260</v>
      </c>
      <c r="X696" s="24">
        <f t="shared" si="41"/>
        <v>0</v>
      </c>
      <c r="Y696" s="13" t="e">
        <f>VLOOKUP(J696,ИНФО!$Y$5:$AD$412,6,0)</f>
        <v>#N/A</v>
      </c>
      <c r="Z696" s="24" t="e">
        <f>VLOOKUP(J696,ИНФО!$Y$5:$AD$412,5,0)</f>
        <v>#N/A</v>
      </c>
      <c r="AA696" s="26">
        <f t="shared" si="42"/>
        <v>0</v>
      </c>
      <c r="AB696" s="24" t="e">
        <f>VLOOKUP(L696,ИНФО!$C$21:$D$24,2,0)</f>
        <v>#N/A</v>
      </c>
      <c r="AC696" s="19">
        <f t="shared" si="43"/>
        <v>0</v>
      </c>
      <c r="AD696" s="24" t="e">
        <f>VLOOKUP(N696,ИНФО!$C$26:$D$38,2,0)</f>
        <v>#N/A</v>
      </c>
      <c r="AE696" s="24" t="e">
        <f>VLOOKUP(B696,ИНФО!$L$4:$T$172,8,0)</f>
        <v>#N/A</v>
      </c>
      <c r="AF696" s="11" t="s">
        <v>74</v>
      </c>
      <c r="AG696" s="24" t="e">
        <f>VLOOKUP(J696,ИНФО!$Y$5:$AD$413,7,0)</f>
        <v>#N/A</v>
      </c>
    </row>
    <row r="697" spans="1:33" x14ac:dyDescent="0.25">
      <c r="A697" s="5">
        <v>365</v>
      </c>
      <c r="B697" s="6"/>
      <c r="C697" s="21"/>
      <c r="D697" s="8" t="s">
        <v>260</v>
      </c>
      <c r="E697" s="9"/>
      <c r="F697" s="17"/>
      <c r="G697" s="17"/>
      <c r="H697" s="17"/>
      <c r="I697" s="8" t="str">
        <f>IF(J697=0," ",VLOOKUP(J697,ИНФО!$Y$4:$AD$412,2,0))</f>
        <v xml:space="preserve"> </v>
      </c>
      <c r="J697" s="9"/>
      <c r="K697" s="17"/>
      <c r="L697" s="27"/>
      <c r="M697" s="28"/>
      <c r="N697" s="22"/>
      <c r="O697" s="23" t="e">
        <f>VLOOKUP(B697,ИНФО!$L$4:$T$172,3,0)</f>
        <v>#N/A</v>
      </c>
      <c r="P697" s="11" t="s">
        <v>72</v>
      </c>
      <c r="Q697" s="24">
        <f t="shared" si="40"/>
        <v>365</v>
      </c>
      <c r="R697" s="24" t="e">
        <f>VLOOKUP(B697,ИНФО!$L$4:$T$140,6,0)</f>
        <v>#N/A</v>
      </c>
      <c r="S697" s="24" t="s">
        <v>260</v>
      </c>
      <c r="T697" s="13" t="s">
        <v>260</v>
      </c>
      <c r="U697" s="24" t="s">
        <v>260</v>
      </c>
      <c r="V697" s="26" t="s">
        <v>260</v>
      </c>
      <c r="W697" s="24" t="s">
        <v>260</v>
      </c>
      <c r="X697" s="24">
        <f t="shared" si="41"/>
        <v>0</v>
      </c>
      <c r="Y697" s="13" t="e">
        <f>VLOOKUP(J697,ИНФО!$Y$5:$AD$412,6,0)</f>
        <v>#N/A</v>
      </c>
      <c r="Z697" s="24" t="e">
        <f>VLOOKUP(J697,ИНФО!$Y$5:$AD$412,5,0)</f>
        <v>#N/A</v>
      </c>
      <c r="AA697" s="26">
        <f t="shared" si="42"/>
        <v>0</v>
      </c>
      <c r="AB697" s="24" t="e">
        <f>VLOOKUP(L697,ИНФО!$C$21:$D$24,2,0)</f>
        <v>#N/A</v>
      </c>
      <c r="AC697" s="19">
        <f t="shared" si="43"/>
        <v>0</v>
      </c>
      <c r="AD697" s="24" t="e">
        <f>VLOOKUP(N697,ИНФО!$C$26:$D$38,2,0)</f>
        <v>#N/A</v>
      </c>
      <c r="AE697" s="24" t="e">
        <f>VLOOKUP(B697,ИНФО!$L$4:$T$172,8,0)</f>
        <v>#N/A</v>
      </c>
      <c r="AF697" s="11" t="s">
        <v>74</v>
      </c>
      <c r="AG697" s="24" t="e">
        <f>VLOOKUP(J697,ИНФО!$Y$5:$AD$413,7,0)</f>
        <v>#N/A</v>
      </c>
    </row>
    <row r="698" spans="1:33" x14ac:dyDescent="0.25">
      <c r="A698" s="5">
        <v>366</v>
      </c>
      <c r="B698" s="6"/>
      <c r="C698" s="21"/>
      <c r="D698" s="8" t="s">
        <v>260</v>
      </c>
      <c r="E698" s="9"/>
      <c r="F698" s="17"/>
      <c r="G698" s="17"/>
      <c r="H698" s="17"/>
      <c r="I698" s="8" t="str">
        <f>IF(J698=0," ",VLOOKUP(J698,ИНФО!$Y$4:$AD$412,2,0))</f>
        <v xml:space="preserve"> </v>
      </c>
      <c r="J698" s="9"/>
      <c r="K698" s="17"/>
      <c r="L698" s="27"/>
      <c r="M698" s="28"/>
      <c r="N698" s="22"/>
      <c r="O698" s="23" t="e">
        <f>VLOOKUP(B698,ИНФО!$L$4:$T$172,3,0)</f>
        <v>#N/A</v>
      </c>
      <c r="P698" s="11" t="s">
        <v>72</v>
      </c>
      <c r="Q698" s="24">
        <f t="shared" si="40"/>
        <v>366</v>
      </c>
      <c r="R698" s="24" t="e">
        <f>VLOOKUP(B698,ИНФО!$L$4:$T$140,6,0)</f>
        <v>#N/A</v>
      </c>
      <c r="S698" s="24" t="s">
        <v>260</v>
      </c>
      <c r="T698" s="13" t="s">
        <v>260</v>
      </c>
      <c r="U698" s="24" t="s">
        <v>260</v>
      </c>
      <c r="V698" s="26" t="s">
        <v>260</v>
      </c>
      <c r="W698" s="24" t="s">
        <v>260</v>
      </c>
      <c r="X698" s="24">
        <f t="shared" si="41"/>
        <v>0</v>
      </c>
      <c r="Y698" s="13" t="e">
        <f>VLOOKUP(J698,ИНФО!$Y$5:$AD$412,6,0)</f>
        <v>#N/A</v>
      </c>
      <c r="Z698" s="24" t="e">
        <f>VLOOKUP(J698,ИНФО!$Y$5:$AD$412,5,0)</f>
        <v>#N/A</v>
      </c>
      <c r="AA698" s="26">
        <f t="shared" si="42"/>
        <v>0</v>
      </c>
      <c r="AB698" s="24" t="e">
        <f>VLOOKUP(L698,ИНФО!$C$21:$D$24,2,0)</f>
        <v>#N/A</v>
      </c>
      <c r="AC698" s="19">
        <f t="shared" si="43"/>
        <v>0</v>
      </c>
      <c r="AD698" s="24" t="e">
        <f>VLOOKUP(N698,ИНФО!$C$26:$D$38,2,0)</f>
        <v>#N/A</v>
      </c>
      <c r="AE698" s="24" t="e">
        <f>VLOOKUP(B698,ИНФО!$L$4:$T$172,8,0)</f>
        <v>#N/A</v>
      </c>
      <c r="AF698" s="11" t="s">
        <v>74</v>
      </c>
      <c r="AG698" s="24" t="e">
        <f>VLOOKUP(J698,ИНФО!$Y$5:$AD$413,7,0)</f>
        <v>#N/A</v>
      </c>
    </row>
    <row r="699" spans="1:33" x14ac:dyDescent="0.25">
      <c r="A699" s="5">
        <v>367</v>
      </c>
      <c r="B699" s="6"/>
      <c r="C699" s="21"/>
      <c r="D699" s="8" t="s">
        <v>260</v>
      </c>
      <c r="E699" s="9"/>
      <c r="F699" s="17"/>
      <c r="G699" s="17"/>
      <c r="H699" s="17"/>
      <c r="I699" s="8" t="str">
        <f>IF(J699=0," ",VLOOKUP(J699,ИНФО!$Y$4:$AD$412,2,0))</f>
        <v xml:space="preserve"> </v>
      </c>
      <c r="J699" s="9"/>
      <c r="K699" s="17"/>
      <c r="L699" s="27"/>
      <c r="M699" s="28"/>
      <c r="N699" s="22"/>
      <c r="O699" s="23" t="e">
        <f>VLOOKUP(B699,ИНФО!$L$4:$T$172,3,0)</f>
        <v>#N/A</v>
      </c>
      <c r="P699" s="11" t="s">
        <v>72</v>
      </c>
      <c r="Q699" s="24">
        <f t="shared" si="40"/>
        <v>367</v>
      </c>
      <c r="R699" s="24" t="e">
        <f>VLOOKUP(B699,ИНФО!$L$4:$T$140,6,0)</f>
        <v>#N/A</v>
      </c>
      <c r="S699" s="24" t="s">
        <v>260</v>
      </c>
      <c r="T699" s="13" t="s">
        <v>260</v>
      </c>
      <c r="U699" s="24" t="s">
        <v>260</v>
      </c>
      <c r="V699" s="26" t="s">
        <v>260</v>
      </c>
      <c r="W699" s="24" t="s">
        <v>260</v>
      </c>
      <c r="X699" s="24">
        <f t="shared" si="41"/>
        <v>0</v>
      </c>
      <c r="Y699" s="13" t="e">
        <f>VLOOKUP(J699,ИНФО!$Y$5:$AD$412,6,0)</f>
        <v>#N/A</v>
      </c>
      <c r="Z699" s="24" t="e">
        <f>VLOOKUP(J699,ИНФО!$Y$5:$AD$412,5,0)</f>
        <v>#N/A</v>
      </c>
      <c r="AA699" s="26">
        <f t="shared" si="42"/>
        <v>0</v>
      </c>
      <c r="AB699" s="24" t="e">
        <f>VLOOKUP(L699,ИНФО!$C$21:$D$24,2,0)</f>
        <v>#N/A</v>
      </c>
      <c r="AC699" s="19">
        <f t="shared" si="43"/>
        <v>0</v>
      </c>
      <c r="AD699" s="24" t="e">
        <f>VLOOKUP(N699,ИНФО!$C$26:$D$38,2,0)</f>
        <v>#N/A</v>
      </c>
      <c r="AE699" s="24" t="e">
        <f>VLOOKUP(B699,ИНФО!$L$4:$T$172,8,0)</f>
        <v>#N/A</v>
      </c>
      <c r="AF699" s="11" t="s">
        <v>74</v>
      </c>
      <c r="AG699" s="24" t="e">
        <f>VLOOKUP(J699,ИНФО!$Y$5:$AD$413,7,0)</f>
        <v>#N/A</v>
      </c>
    </row>
    <row r="700" spans="1:33" x14ac:dyDescent="0.25">
      <c r="A700" s="5">
        <v>368</v>
      </c>
      <c r="B700" s="6"/>
      <c r="C700" s="21"/>
      <c r="D700" s="8" t="s">
        <v>260</v>
      </c>
      <c r="E700" s="9"/>
      <c r="F700" s="17"/>
      <c r="G700" s="17"/>
      <c r="H700" s="17"/>
      <c r="I700" s="8" t="str">
        <f>IF(J700=0," ",VLOOKUP(J700,ИНФО!$Y$4:$AD$412,2,0))</f>
        <v xml:space="preserve"> </v>
      </c>
      <c r="J700" s="9"/>
      <c r="K700" s="17"/>
      <c r="L700" s="27"/>
      <c r="M700" s="28"/>
      <c r="N700" s="22"/>
      <c r="O700" s="23" t="e">
        <f>VLOOKUP(B700,ИНФО!$L$4:$T$172,3,0)</f>
        <v>#N/A</v>
      </c>
      <c r="P700" s="11" t="s">
        <v>72</v>
      </c>
      <c r="Q700" s="24">
        <f t="shared" si="40"/>
        <v>368</v>
      </c>
      <c r="R700" s="24" t="e">
        <f>VLOOKUP(B700,ИНФО!$L$4:$T$140,6,0)</f>
        <v>#N/A</v>
      </c>
      <c r="S700" s="24" t="s">
        <v>260</v>
      </c>
      <c r="T700" s="13" t="s">
        <v>260</v>
      </c>
      <c r="U700" s="24" t="s">
        <v>260</v>
      </c>
      <c r="V700" s="26" t="s">
        <v>260</v>
      </c>
      <c r="W700" s="24" t="s">
        <v>260</v>
      </c>
      <c r="X700" s="24">
        <f t="shared" si="41"/>
        <v>0</v>
      </c>
      <c r="Y700" s="13" t="e">
        <f>VLOOKUP(J700,ИНФО!$Y$5:$AD$412,6,0)</f>
        <v>#N/A</v>
      </c>
      <c r="Z700" s="24" t="e">
        <f>VLOOKUP(J700,ИНФО!$Y$5:$AD$412,5,0)</f>
        <v>#N/A</v>
      </c>
      <c r="AA700" s="26">
        <f t="shared" si="42"/>
        <v>0</v>
      </c>
      <c r="AB700" s="24" t="e">
        <f>VLOOKUP(L700,ИНФО!$C$21:$D$24,2,0)</f>
        <v>#N/A</v>
      </c>
      <c r="AC700" s="19">
        <f t="shared" si="43"/>
        <v>0</v>
      </c>
      <c r="AD700" s="24" t="e">
        <f>VLOOKUP(N700,ИНФО!$C$26:$D$38,2,0)</f>
        <v>#N/A</v>
      </c>
      <c r="AE700" s="24" t="e">
        <f>VLOOKUP(B700,ИНФО!$L$4:$T$172,8,0)</f>
        <v>#N/A</v>
      </c>
      <c r="AF700" s="11" t="s">
        <v>74</v>
      </c>
      <c r="AG700" s="24" t="e">
        <f>VLOOKUP(J700,ИНФО!$Y$5:$AD$413,7,0)</f>
        <v>#N/A</v>
      </c>
    </row>
    <row r="701" spans="1:33" x14ac:dyDescent="0.25">
      <c r="A701" s="5">
        <v>369</v>
      </c>
      <c r="B701" s="6"/>
      <c r="C701" s="21"/>
      <c r="D701" s="8" t="s">
        <v>260</v>
      </c>
      <c r="E701" s="9"/>
      <c r="F701" s="17"/>
      <c r="G701" s="17"/>
      <c r="H701" s="17"/>
      <c r="I701" s="8" t="str">
        <f>IF(J701=0," ",VLOOKUP(J701,ИНФО!$Y$4:$AD$412,2,0))</f>
        <v xml:space="preserve"> </v>
      </c>
      <c r="J701" s="9"/>
      <c r="K701" s="17"/>
      <c r="L701" s="27"/>
      <c r="M701" s="28"/>
      <c r="N701" s="22"/>
      <c r="O701" s="23" t="e">
        <f>VLOOKUP(B701,ИНФО!$L$4:$T$172,3,0)</f>
        <v>#N/A</v>
      </c>
      <c r="P701" s="11" t="s">
        <v>72</v>
      </c>
      <c r="Q701" s="24">
        <f t="shared" si="40"/>
        <v>369</v>
      </c>
      <c r="R701" s="24" t="e">
        <f>VLOOKUP(B701,ИНФО!$L$4:$T$140,6,0)</f>
        <v>#N/A</v>
      </c>
      <c r="S701" s="24" t="s">
        <v>260</v>
      </c>
      <c r="T701" s="13" t="s">
        <v>260</v>
      </c>
      <c r="U701" s="24" t="s">
        <v>260</v>
      </c>
      <c r="V701" s="26" t="s">
        <v>260</v>
      </c>
      <c r="W701" s="24" t="s">
        <v>260</v>
      </c>
      <c r="X701" s="24">
        <f t="shared" si="41"/>
        <v>0</v>
      </c>
      <c r="Y701" s="13" t="e">
        <f>VLOOKUP(J701,ИНФО!$Y$5:$AD$412,6,0)</f>
        <v>#N/A</v>
      </c>
      <c r="Z701" s="24" t="e">
        <f>VLOOKUP(J701,ИНФО!$Y$5:$AD$412,5,0)</f>
        <v>#N/A</v>
      </c>
      <c r="AA701" s="26">
        <f t="shared" si="42"/>
        <v>0</v>
      </c>
      <c r="AB701" s="24" t="e">
        <f>VLOOKUP(L701,ИНФО!$C$21:$D$24,2,0)</f>
        <v>#N/A</v>
      </c>
      <c r="AC701" s="19">
        <f t="shared" si="43"/>
        <v>0</v>
      </c>
      <c r="AD701" s="24" t="e">
        <f>VLOOKUP(N701,ИНФО!$C$26:$D$38,2,0)</f>
        <v>#N/A</v>
      </c>
      <c r="AE701" s="24" t="e">
        <f>VLOOKUP(B701,ИНФО!$L$4:$T$172,8,0)</f>
        <v>#N/A</v>
      </c>
      <c r="AF701" s="11" t="s">
        <v>74</v>
      </c>
      <c r="AG701" s="24" t="e">
        <f>VLOOKUP(J701,ИНФО!$Y$5:$AD$413,7,0)</f>
        <v>#N/A</v>
      </c>
    </row>
    <row r="702" spans="1:33" x14ac:dyDescent="0.25">
      <c r="A702" s="5">
        <v>370</v>
      </c>
      <c r="B702" s="6"/>
      <c r="C702" s="21"/>
      <c r="D702" s="8" t="s">
        <v>260</v>
      </c>
      <c r="E702" s="9"/>
      <c r="F702" s="17"/>
      <c r="G702" s="17"/>
      <c r="H702" s="17"/>
      <c r="I702" s="8" t="str">
        <f>IF(J702=0," ",VLOOKUP(J702,ИНФО!$Y$4:$AD$412,2,0))</f>
        <v xml:space="preserve"> </v>
      </c>
      <c r="J702" s="9"/>
      <c r="K702" s="17"/>
      <c r="L702" s="27"/>
      <c r="M702" s="28"/>
      <c r="N702" s="22"/>
      <c r="O702" s="23" t="e">
        <f>VLOOKUP(B702,ИНФО!$L$4:$T$172,3,0)</f>
        <v>#N/A</v>
      </c>
      <c r="P702" s="11" t="s">
        <v>72</v>
      </c>
      <c r="Q702" s="24">
        <f t="shared" si="40"/>
        <v>370</v>
      </c>
      <c r="R702" s="24" t="e">
        <f>VLOOKUP(B702,ИНФО!$L$4:$T$140,6,0)</f>
        <v>#N/A</v>
      </c>
      <c r="S702" s="24" t="s">
        <v>260</v>
      </c>
      <c r="T702" s="13" t="s">
        <v>260</v>
      </c>
      <c r="U702" s="24" t="s">
        <v>260</v>
      </c>
      <c r="V702" s="26" t="s">
        <v>260</v>
      </c>
      <c r="W702" s="24" t="s">
        <v>260</v>
      </c>
      <c r="X702" s="24">
        <f t="shared" si="41"/>
        <v>0</v>
      </c>
      <c r="Y702" s="13" t="e">
        <f>VLOOKUP(J702,ИНФО!$Y$5:$AD$412,6,0)</f>
        <v>#N/A</v>
      </c>
      <c r="Z702" s="24" t="e">
        <f>VLOOKUP(J702,ИНФО!$Y$5:$AD$412,5,0)</f>
        <v>#N/A</v>
      </c>
      <c r="AA702" s="26">
        <f t="shared" si="42"/>
        <v>0</v>
      </c>
      <c r="AB702" s="24" t="e">
        <f>VLOOKUP(L702,ИНФО!$C$21:$D$24,2,0)</f>
        <v>#N/A</v>
      </c>
      <c r="AC702" s="19">
        <f t="shared" si="43"/>
        <v>0</v>
      </c>
      <c r="AD702" s="24" t="e">
        <f>VLOOKUP(N702,ИНФО!$C$26:$D$38,2,0)</f>
        <v>#N/A</v>
      </c>
      <c r="AE702" s="24" t="e">
        <f>VLOOKUP(B702,ИНФО!$L$4:$T$172,8,0)</f>
        <v>#N/A</v>
      </c>
      <c r="AF702" s="11" t="s">
        <v>74</v>
      </c>
      <c r="AG702" s="24" t="e">
        <f>VLOOKUP(J702,ИНФО!$Y$5:$AD$413,7,0)</f>
        <v>#N/A</v>
      </c>
    </row>
    <row r="703" spans="1:33" x14ac:dyDescent="0.25">
      <c r="A703" s="5">
        <v>371</v>
      </c>
      <c r="B703" s="6"/>
      <c r="C703" s="21"/>
      <c r="D703" s="8" t="s">
        <v>260</v>
      </c>
      <c r="E703" s="9"/>
      <c r="F703" s="17"/>
      <c r="G703" s="17"/>
      <c r="H703" s="17"/>
      <c r="I703" s="8" t="str">
        <f>IF(J703=0," ",VLOOKUP(J703,ИНФО!$Y$4:$AD$412,2,0))</f>
        <v xml:space="preserve"> </v>
      </c>
      <c r="J703" s="9"/>
      <c r="K703" s="17"/>
      <c r="L703" s="27"/>
      <c r="M703" s="28"/>
      <c r="N703" s="22"/>
      <c r="O703" s="23" t="e">
        <f>VLOOKUP(B703,ИНФО!$L$4:$T$172,3,0)</f>
        <v>#N/A</v>
      </c>
      <c r="P703" s="11" t="s">
        <v>72</v>
      </c>
      <c r="Q703" s="24">
        <f t="shared" si="40"/>
        <v>371</v>
      </c>
      <c r="R703" s="24" t="e">
        <f>VLOOKUP(B703,ИНФО!$L$4:$T$140,6,0)</f>
        <v>#N/A</v>
      </c>
      <c r="S703" s="24" t="s">
        <v>260</v>
      </c>
      <c r="T703" s="13" t="s">
        <v>260</v>
      </c>
      <c r="U703" s="24" t="s">
        <v>260</v>
      </c>
      <c r="V703" s="26" t="s">
        <v>260</v>
      </c>
      <c r="W703" s="24" t="s">
        <v>260</v>
      </c>
      <c r="X703" s="24">
        <f t="shared" si="41"/>
        <v>0</v>
      </c>
      <c r="Y703" s="13" t="e">
        <f>VLOOKUP(J703,ИНФО!$Y$5:$AD$412,6,0)</f>
        <v>#N/A</v>
      </c>
      <c r="Z703" s="24" t="e">
        <f>VLOOKUP(J703,ИНФО!$Y$5:$AD$412,5,0)</f>
        <v>#N/A</v>
      </c>
      <c r="AA703" s="26">
        <f t="shared" si="42"/>
        <v>0</v>
      </c>
      <c r="AB703" s="24" t="e">
        <f>VLOOKUP(L703,ИНФО!$C$21:$D$24,2,0)</f>
        <v>#N/A</v>
      </c>
      <c r="AC703" s="19">
        <f t="shared" si="43"/>
        <v>0</v>
      </c>
      <c r="AD703" s="24" t="e">
        <f>VLOOKUP(N703,ИНФО!$C$26:$D$38,2,0)</f>
        <v>#N/A</v>
      </c>
      <c r="AE703" s="24" t="e">
        <f>VLOOKUP(B703,ИНФО!$L$4:$T$172,8,0)</f>
        <v>#N/A</v>
      </c>
      <c r="AF703" s="11" t="s">
        <v>74</v>
      </c>
      <c r="AG703" s="24" t="e">
        <f>VLOOKUP(J703,ИНФО!$Y$5:$AD$413,7,0)</f>
        <v>#N/A</v>
      </c>
    </row>
    <row r="704" spans="1:33" x14ac:dyDescent="0.25">
      <c r="A704" s="5">
        <v>372</v>
      </c>
      <c r="B704" s="6"/>
      <c r="C704" s="21"/>
      <c r="D704" s="8" t="s">
        <v>260</v>
      </c>
      <c r="E704" s="9"/>
      <c r="F704" s="17"/>
      <c r="G704" s="17"/>
      <c r="H704" s="17"/>
      <c r="I704" s="8" t="str">
        <f>IF(J704=0," ",VLOOKUP(J704,ИНФО!$Y$4:$AD$412,2,0))</f>
        <v xml:space="preserve"> </v>
      </c>
      <c r="J704" s="9"/>
      <c r="K704" s="17"/>
      <c r="L704" s="27"/>
      <c r="M704" s="28"/>
      <c r="N704" s="22"/>
      <c r="O704" s="23" t="e">
        <f>VLOOKUP(B704,ИНФО!$L$4:$T$172,3,0)</f>
        <v>#N/A</v>
      </c>
      <c r="P704" s="11" t="s">
        <v>72</v>
      </c>
      <c r="Q704" s="24">
        <f t="shared" si="40"/>
        <v>372</v>
      </c>
      <c r="R704" s="24" t="e">
        <f>VLOOKUP(B704,ИНФО!$L$4:$T$140,6,0)</f>
        <v>#N/A</v>
      </c>
      <c r="S704" s="24" t="s">
        <v>260</v>
      </c>
      <c r="T704" s="13" t="s">
        <v>260</v>
      </c>
      <c r="U704" s="24" t="s">
        <v>260</v>
      </c>
      <c r="V704" s="26" t="s">
        <v>260</v>
      </c>
      <c r="W704" s="24" t="s">
        <v>260</v>
      </c>
      <c r="X704" s="24">
        <f t="shared" si="41"/>
        <v>0</v>
      </c>
      <c r="Y704" s="13" t="e">
        <f>VLOOKUP(J704,ИНФО!$Y$5:$AD$412,6,0)</f>
        <v>#N/A</v>
      </c>
      <c r="Z704" s="24" t="e">
        <f>VLOOKUP(J704,ИНФО!$Y$5:$AD$412,5,0)</f>
        <v>#N/A</v>
      </c>
      <c r="AA704" s="26">
        <f t="shared" si="42"/>
        <v>0</v>
      </c>
      <c r="AB704" s="24" t="e">
        <f>VLOOKUP(L704,ИНФО!$C$21:$D$24,2,0)</f>
        <v>#N/A</v>
      </c>
      <c r="AC704" s="19">
        <f t="shared" si="43"/>
        <v>0</v>
      </c>
      <c r="AD704" s="24" t="e">
        <f>VLOOKUP(N704,ИНФО!$C$26:$D$38,2,0)</f>
        <v>#N/A</v>
      </c>
      <c r="AE704" s="24" t="e">
        <f>VLOOKUP(B704,ИНФО!$L$4:$T$172,8,0)</f>
        <v>#N/A</v>
      </c>
      <c r="AF704" s="11" t="s">
        <v>74</v>
      </c>
      <c r="AG704" s="24" t="e">
        <f>VLOOKUP(J704,ИНФО!$Y$5:$AD$413,7,0)</f>
        <v>#N/A</v>
      </c>
    </row>
    <row r="705" spans="1:33" x14ac:dyDescent="0.25">
      <c r="A705" s="5">
        <v>373</v>
      </c>
      <c r="B705" s="6"/>
      <c r="C705" s="21"/>
      <c r="D705" s="8" t="s">
        <v>260</v>
      </c>
      <c r="E705" s="9"/>
      <c r="F705" s="17"/>
      <c r="G705" s="17"/>
      <c r="H705" s="17"/>
      <c r="I705" s="8" t="str">
        <f>IF(J705=0," ",VLOOKUP(J705,ИНФО!$Y$4:$AD$412,2,0))</f>
        <v xml:space="preserve"> </v>
      </c>
      <c r="J705" s="9"/>
      <c r="K705" s="17"/>
      <c r="L705" s="27"/>
      <c r="M705" s="28"/>
      <c r="N705" s="22"/>
      <c r="O705" s="23" t="e">
        <f>VLOOKUP(B705,ИНФО!$L$4:$T$172,3,0)</f>
        <v>#N/A</v>
      </c>
      <c r="P705" s="11" t="s">
        <v>72</v>
      </c>
      <c r="Q705" s="24">
        <f t="shared" si="40"/>
        <v>373</v>
      </c>
      <c r="R705" s="24" t="e">
        <f>VLOOKUP(B705,ИНФО!$L$4:$T$140,6,0)</f>
        <v>#N/A</v>
      </c>
      <c r="S705" s="24" t="s">
        <v>260</v>
      </c>
      <c r="T705" s="13" t="s">
        <v>260</v>
      </c>
      <c r="U705" s="24" t="s">
        <v>260</v>
      </c>
      <c r="V705" s="26" t="s">
        <v>260</v>
      </c>
      <c r="W705" s="24" t="s">
        <v>260</v>
      </c>
      <c r="X705" s="24">
        <f t="shared" si="41"/>
        <v>0</v>
      </c>
      <c r="Y705" s="13" t="e">
        <f>VLOOKUP(J705,ИНФО!$Y$5:$AD$412,6,0)</f>
        <v>#N/A</v>
      </c>
      <c r="Z705" s="24" t="e">
        <f>VLOOKUP(J705,ИНФО!$Y$5:$AD$412,5,0)</f>
        <v>#N/A</v>
      </c>
      <c r="AA705" s="26">
        <f t="shared" si="42"/>
        <v>0</v>
      </c>
      <c r="AB705" s="24" t="e">
        <f>VLOOKUP(L705,ИНФО!$C$21:$D$24,2,0)</f>
        <v>#N/A</v>
      </c>
      <c r="AC705" s="19">
        <f t="shared" si="43"/>
        <v>0</v>
      </c>
      <c r="AD705" s="24" t="e">
        <f>VLOOKUP(N705,ИНФО!$C$26:$D$38,2,0)</f>
        <v>#N/A</v>
      </c>
      <c r="AE705" s="24" t="e">
        <f>VLOOKUP(B705,ИНФО!$L$4:$T$172,8,0)</f>
        <v>#N/A</v>
      </c>
      <c r="AF705" s="11" t="s">
        <v>74</v>
      </c>
      <c r="AG705" s="24" t="e">
        <f>VLOOKUP(J705,ИНФО!$Y$5:$AD$413,7,0)</f>
        <v>#N/A</v>
      </c>
    </row>
    <row r="706" spans="1:33" x14ac:dyDescent="0.25">
      <c r="A706" s="5">
        <v>374</v>
      </c>
      <c r="B706" s="6"/>
      <c r="C706" s="21"/>
      <c r="D706" s="8" t="s">
        <v>260</v>
      </c>
      <c r="E706" s="9"/>
      <c r="F706" s="17"/>
      <c r="G706" s="17"/>
      <c r="H706" s="17"/>
      <c r="I706" s="8" t="str">
        <f>IF(J706=0," ",VLOOKUP(J706,ИНФО!$Y$4:$AD$412,2,0))</f>
        <v xml:space="preserve"> </v>
      </c>
      <c r="J706" s="9"/>
      <c r="K706" s="17"/>
      <c r="L706" s="27"/>
      <c r="M706" s="28"/>
      <c r="N706" s="22"/>
      <c r="O706" s="23" t="e">
        <f>VLOOKUP(B706,ИНФО!$L$4:$T$172,3,0)</f>
        <v>#N/A</v>
      </c>
      <c r="P706" s="11" t="s">
        <v>72</v>
      </c>
      <c r="Q706" s="24">
        <f t="shared" si="40"/>
        <v>374</v>
      </c>
      <c r="R706" s="24" t="e">
        <f>VLOOKUP(B706,ИНФО!$L$4:$T$140,6,0)</f>
        <v>#N/A</v>
      </c>
      <c r="S706" s="24" t="s">
        <v>260</v>
      </c>
      <c r="T706" s="13" t="s">
        <v>260</v>
      </c>
      <c r="U706" s="24" t="s">
        <v>260</v>
      </c>
      <c r="V706" s="26" t="s">
        <v>260</v>
      </c>
      <c r="W706" s="24" t="s">
        <v>260</v>
      </c>
      <c r="X706" s="24">
        <f t="shared" si="41"/>
        <v>0</v>
      </c>
      <c r="Y706" s="13" t="e">
        <f>VLOOKUP(J706,ИНФО!$Y$5:$AD$412,6,0)</f>
        <v>#N/A</v>
      </c>
      <c r="Z706" s="24" t="e">
        <f>VLOOKUP(J706,ИНФО!$Y$5:$AD$412,5,0)</f>
        <v>#N/A</v>
      </c>
      <c r="AA706" s="26">
        <f t="shared" si="42"/>
        <v>0</v>
      </c>
      <c r="AB706" s="24" t="e">
        <f>VLOOKUP(L706,ИНФО!$C$21:$D$24,2,0)</f>
        <v>#N/A</v>
      </c>
      <c r="AC706" s="19">
        <f t="shared" si="43"/>
        <v>0</v>
      </c>
      <c r="AD706" s="24" t="e">
        <f>VLOOKUP(N706,ИНФО!$C$26:$D$38,2,0)</f>
        <v>#N/A</v>
      </c>
      <c r="AE706" s="24" t="e">
        <f>VLOOKUP(B706,ИНФО!$L$4:$T$172,8,0)</f>
        <v>#N/A</v>
      </c>
      <c r="AF706" s="11" t="s">
        <v>74</v>
      </c>
      <c r="AG706" s="24" t="e">
        <f>VLOOKUP(J706,ИНФО!$Y$5:$AD$413,7,0)</f>
        <v>#N/A</v>
      </c>
    </row>
    <row r="707" spans="1:33" x14ac:dyDescent="0.25">
      <c r="A707" s="5">
        <v>375</v>
      </c>
      <c r="B707" s="6"/>
      <c r="C707" s="21"/>
      <c r="D707" s="8" t="s">
        <v>260</v>
      </c>
      <c r="E707" s="9"/>
      <c r="F707" s="17"/>
      <c r="G707" s="17"/>
      <c r="H707" s="17"/>
      <c r="I707" s="8" t="str">
        <f>IF(J707=0," ",VLOOKUP(J707,ИНФО!$Y$4:$AD$412,2,0))</f>
        <v xml:space="preserve"> </v>
      </c>
      <c r="J707" s="9"/>
      <c r="K707" s="17"/>
      <c r="L707" s="27"/>
      <c r="M707" s="28"/>
      <c r="N707" s="22"/>
      <c r="O707" s="23" t="e">
        <f>VLOOKUP(B707,ИНФО!$L$4:$T$172,3,0)</f>
        <v>#N/A</v>
      </c>
      <c r="P707" s="11" t="s">
        <v>72</v>
      </c>
      <c r="Q707" s="24">
        <f t="shared" si="40"/>
        <v>375</v>
      </c>
      <c r="R707" s="24" t="e">
        <f>VLOOKUP(B707,ИНФО!$L$4:$T$140,6,0)</f>
        <v>#N/A</v>
      </c>
      <c r="S707" s="24" t="s">
        <v>260</v>
      </c>
      <c r="T707" s="13" t="s">
        <v>260</v>
      </c>
      <c r="U707" s="24" t="s">
        <v>260</v>
      </c>
      <c r="V707" s="26" t="s">
        <v>260</v>
      </c>
      <c r="W707" s="24" t="s">
        <v>260</v>
      </c>
      <c r="X707" s="24">
        <f t="shared" si="41"/>
        <v>0</v>
      </c>
      <c r="Y707" s="13" t="e">
        <f>VLOOKUP(J707,ИНФО!$Y$5:$AD$412,6,0)</f>
        <v>#N/A</v>
      </c>
      <c r="Z707" s="24" t="e">
        <f>VLOOKUP(J707,ИНФО!$Y$5:$AD$412,5,0)</f>
        <v>#N/A</v>
      </c>
      <c r="AA707" s="26">
        <f t="shared" si="42"/>
        <v>0</v>
      </c>
      <c r="AB707" s="24" t="e">
        <f>VLOOKUP(L707,ИНФО!$C$21:$D$24,2,0)</f>
        <v>#N/A</v>
      </c>
      <c r="AC707" s="19">
        <f t="shared" si="43"/>
        <v>0</v>
      </c>
      <c r="AD707" s="24" t="e">
        <f>VLOOKUP(N707,ИНФО!$C$26:$D$38,2,0)</f>
        <v>#N/A</v>
      </c>
      <c r="AE707" s="24" t="e">
        <f>VLOOKUP(B707,ИНФО!$L$4:$T$172,8,0)</f>
        <v>#N/A</v>
      </c>
      <c r="AF707" s="11" t="s">
        <v>74</v>
      </c>
      <c r="AG707" s="24" t="e">
        <f>VLOOKUP(J707,ИНФО!$Y$5:$AD$413,7,0)</f>
        <v>#N/A</v>
      </c>
    </row>
    <row r="708" spans="1:33" x14ac:dyDescent="0.25">
      <c r="A708" s="5">
        <v>376</v>
      </c>
      <c r="B708" s="6"/>
      <c r="C708" s="21"/>
      <c r="D708" s="8" t="s">
        <v>260</v>
      </c>
      <c r="E708" s="9"/>
      <c r="F708" s="17"/>
      <c r="G708" s="17"/>
      <c r="H708" s="17"/>
      <c r="I708" s="8" t="str">
        <f>IF(J708=0," ",VLOOKUP(J708,ИНФО!$Y$4:$AD$412,2,0))</f>
        <v xml:space="preserve"> </v>
      </c>
      <c r="J708" s="9"/>
      <c r="K708" s="17"/>
      <c r="L708" s="27"/>
      <c r="M708" s="28"/>
      <c r="N708" s="22"/>
      <c r="O708" s="23" t="e">
        <f>VLOOKUP(B708,ИНФО!$L$4:$T$172,3,0)</f>
        <v>#N/A</v>
      </c>
      <c r="P708" s="11" t="s">
        <v>72</v>
      </c>
      <c r="Q708" s="24">
        <f t="shared" ref="Q708:Q771" si="44">A708</f>
        <v>376</v>
      </c>
      <c r="R708" s="24" t="e">
        <f>VLOOKUP(B708,ИНФО!$L$4:$T$140,6,0)</f>
        <v>#N/A</v>
      </c>
      <c r="S708" s="24" t="s">
        <v>260</v>
      </c>
      <c r="T708" s="13" t="s">
        <v>260</v>
      </c>
      <c r="U708" s="24" t="s">
        <v>260</v>
      </c>
      <c r="V708" s="26" t="s">
        <v>260</v>
      </c>
      <c r="W708" s="24" t="s">
        <v>260</v>
      </c>
      <c r="X708" s="24">
        <f t="shared" ref="X708:X771" si="45">H708</f>
        <v>0</v>
      </c>
      <c r="Y708" s="13" t="e">
        <f>VLOOKUP(J708,ИНФО!$Y$5:$AD$412,6,0)</f>
        <v>#N/A</v>
      </c>
      <c r="Z708" s="24" t="e">
        <f>VLOOKUP(J708,ИНФО!$Y$5:$AD$412,5,0)</f>
        <v>#N/A</v>
      </c>
      <c r="AA708" s="26">
        <f t="shared" ref="AA708:AA771" si="46">K708</f>
        <v>0</v>
      </c>
      <c r="AB708" s="24" t="e">
        <f>VLOOKUP(L708,ИНФО!$C$21:$D$24,2,0)</f>
        <v>#N/A</v>
      </c>
      <c r="AC708" s="19">
        <f t="shared" ref="AC708:AC771" si="47">M708</f>
        <v>0</v>
      </c>
      <c r="AD708" s="24" t="e">
        <f>VLOOKUP(N708,ИНФО!$C$26:$D$38,2,0)</f>
        <v>#N/A</v>
      </c>
      <c r="AE708" s="24" t="e">
        <f>VLOOKUP(B708,ИНФО!$L$4:$T$172,8,0)</f>
        <v>#N/A</v>
      </c>
      <c r="AF708" s="11" t="s">
        <v>74</v>
      </c>
      <c r="AG708" s="24" t="e">
        <f>VLOOKUP(J708,ИНФО!$Y$5:$AD$413,7,0)</f>
        <v>#N/A</v>
      </c>
    </row>
    <row r="709" spans="1:33" x14ac:dyDescent="0.25">
      <c r="A709" s="5">
        <v>377</v>
      </c>
      <c r="B709" s="6"/>
      <c r="C709" s="21"/>
      <c r="D709" s="8" t="s">
        <v>260</v>
      </c>
      <c r="E709" s="9"/>
      <c r="F709" s="17"/>
      <c r="G709" s="17"/>
      <c r="H709" s="17"/>
      <c r="I709" s="8" t="str">
        <f>IF(J709=0," ",VLOOKUP(J709,ИНФО!$Y$4:$AD$412,2,0))</f>
        <v xml:space="preserve"> </v>
      </c>
      <c r="J709" s="9"/>
      <c r="K709" s="17"/>
      <c r="L709" s="27"/>
      <c r="M709" s="28"/>
      <c r="N709" s="22"/>
      <c r="O709" s="23" t="e">
        <f>VLOOKUP(B709,ИНФО!$L$4:$T$172,3,0)</f>
        <v>#N/A</v>
      </c>
      <c r="P709" s="11" t="s">
        <v>72</v>
      </c>
      <c r="Q709" s="24">
        <f t="shared" si="44"/>
        <v>377</v>
      </c>
      <c r="R709" s="24" t="e">
        <f>VLOOKUP(B709,ИНФО!$L$4:$T$140,6,0)</f>
        <v>#N/A</v>
      </c>
      <c r="S709" s="24" t="s">
        <v>260</v>
      </c>
      <c r="T709" s="13" t="s">
        <v>260</v>
      </c>
      <c r="U709" s="24" t="s">
        <v>260</v>
      </c>
      <c r="V709" s="26" t="s">
        <v>260</v>
      </c>
      <c r="W709" s="24" t="s">
        <v>260</v>
      </c>
      <c r="X709" s="24">
        <f t="shared" si="45"/>
        <v>0</v>
      </c>
      <c r="Y709" s="13" t="e">
        <f>VLOOKUP(J709,ИНФО!$Y$5:$AD$412,6,0)</f>
        <v>#N/A</v>
      </c>
      <c r="Z709" s="24" t="e">
        <f>VLOOKUP(J709,ИНФО!$Y$5:$AD$412,5,0)</f>
        <v>#N/A</v>
      </c>
      <c r="AA709" s="26">
        <f t="shared" si="46"/>
        <v>0</v>
      </c>
      <c r="AB709" s="24" t="e">
        <f>VLOOKUP(L709,ИНФО!$C$21:$D$24,2,0)</f>
        <v>#N/A</v>
      </c>
      <c r="AC709" s="19">
        <f t="shared" si="47"/>
        <v>0</v>
      </c>
      <c r="AD709" s="24" t="e">
        <f>VLOOKUP(N709,ИНФО!$C$26:$D$38,2,0)</f>
        <v>#N/A</v>
      </c>
      <c r="AE709" s="24" t="e">
        <f>VLOOKUP(B709,ИНФО!$L$4:$T$172,8,0)</f>
        <v>#N/A</v>
      </c>
      <c r="AF709" s="11" t="s">
        <v>74</v>
      </c>
      <c r="AG709" s="24" t="e">
        <f>VLOOKUP(J709,ИНФО!$Y$5:$AD$413,7,0)</f>
        <v>#N/A</v>
      </c>
    </row>
    <row r="710" spans="1:33" x14ac:dyDescent="0.25">
      <c r="A710" s="5">
        <v>378</v>
      </c>
      <c r="B710" s="6"/>
      <c r="C710" s="21"/>
      <c r="D710" s="8" t="s">
        <v>260</v>
      </c>
      <c r="E710" s="9"/>
      <c r="F710" s="17"/>
      <c r="G710" s="17"/>
      <c r="H710" s="17"/>
      <c r="I710" s="8" t="str">
        <f>IF(J710=0," ",VLOOKUP(J710,ИНФО!$Y$4:$AD$412,2,0))</f>
        <v xml:space="preserve"> </v>
      </c>
      <c r="J710" s="9"/>
      <c r="K710" s="17"/>
      <c r="L710" s="27"/>
      <c r="M710" s="28"/>
      <c r="N710" s="22"/>
      <c r="O710" s="23" t="e">
        <f>VLOOKUP(B710,ИНФО!$L$4:$T$172,3,0)</f>
        <v>#N/A</v>
      </c>
      <c r="P710" s="11" t="s">
        <v>72</v>
      </c>
      <c r="Q710" s="24">
        <f t="shared" si="44"/>
        <v>378</v>
      </c>
      <c r="R710" s="24" t="e">
        <f>VLOOKUP(B710,ИНФО!$L$4:$T$140,6,0)</f>
        <v>#N/A</v>
      </c>
      <c r="S710" s="24" t="s">
        <v>260</v>
      </c>
      <c r="T710" s="13" t="s">
        <v>260</v>
      </c>
      <c r="U710" s="24" t="s">
        <v>260</v>
      </c>
      <c r="V710" s="26" t="s">
        <v>260</v>
      </c>
      <c r="W710" s="24" t="s">
        <v>260</v>
      </c>
      <c r="X710" s="24">
        <f t="shared" si="45"/>
        <v>0</v>
      </c>
      <c r="Y710" s="13" t="e">
        <f>VLOOKUP(J710,ИНФО!$Y$5:$AD$412,6,0)</f>
        <v>#N/A</v>
      </c>
      <c r="Z710" s="24" t="e">
        <f>VLOOKUP(J710,ИНФО!$Y$5:$AD$412,5,0)</f>
        <v>#N/A</v>
      </c>
      <c r="AA710" s="26">
        <f t="shared" si="46"/>
        <v>0</v>
      </c>
      <c r="AB710" s="24" t="e">
        <f>VLOOKUP(L710,ИНФО!$C$21:$D$24,2,0)</f>
        <v>#N/A</v>
      </c>
      <c r="AC710" s="19">
        <f t="shared" si="47"/>
        <v>0</v>
      </c>
      <c r="AD710" s="24" t="e">
        <f>VLOOKUP(N710,ИНФО!$C$26:$D$38,2,0)</f>
        <v>#N/A</v>
      </c>
      <c r="AE710" s="24" t="e">
        <f>VLOOKUP(B710,ИНФО!$L$4:$T$172,8,0)</f>
        <v>#N/A</v>
      </c>
      <c r="AF710" s="11" t="s">
        <v>74</v>
      </c>
      <c r="AG710" s="24" t="e">
        <f>VLOOKUP(J710,ИНФО!$Y$5:$AD$413,7,0)</f>
        <v>#N/A</v>
      </c>
    </row>
    <row r="711" spans="1:33" x14ac:dyDescent="0.25">
      <c r="A711" s="5">
        <v>379</v>
      </c>
      <c r="B711" s="6"/>
      <c r="C711" s="21"/>
      <c r="D711" s="8" t="s">
        <v>260</v>
      </c>
      <c r="E711" s="9"/>
      <c r="F711" s="17"/>
      <c r="G711" s="17"/>
      <c r="H711" s="17"/>
      <c r="I711" s="8" t="str">
        <f>IF(J711=0," ",VLOOKUP(J711,ИНФО!$Y$4:$AD$412,2,0))</f>
        <v xml:space="preserve"> </v>
      </c>
      <c r="J711" s="9"/>
      <c r="K711" s="17"/>
      <c r="L711" s="27"/>
      <c r="M711" s="28"/>
      <c r="N711" s="22"/>
      <c r="O711" s="23" t="e">
        <f>VLOOKUP(B711,ИНФО!$L$4:$T$172,3,0)</f>
        <v>#N/A</v>
      </c>
      <c r="P711" s="11" t="s">
        <v>72</v>
      </c>
      <c r="Q711" s="24">
        <f t="shared" si="44"/>
        <v>379</v>
      </c>
      <c r="R711" s="24" t="e">
        <f>VLOOKUP(B711,ИНФО!$L$4:$T$140,6,0)</f>
        <v>#N/A</v>
      </c>
      <c r="S711" s="24" t="s">
        <v>260</v>
      </c>
      <c r="T711" s="13" t="s">
        <v>260</v>
      </c>
      <c r="U711" s="24" t="s">
        <v>260</v>
      </c>
      <c r="V711" s="26" t="s">
        <v>260</v>
      </c>
      <c r="W711" s="24" t="s">
        <v>260</v>
      </c>
      <c r="X711" s="24">
        <f t="shared" si="45"/>
        <v>0</v>
      </c>
      <c r="Y711" s="13" t="e">
        <f>VLOOKUP(J711,ИНФО!$Y$5:$AD$412,6,0)</f>
        <v>#N/A</v>
      </c>
      <c r="Z711" s="24" t="e">
        <f>VLOOKUP(J711,ИНФО!$Y$5:$AD$412,5,0)</f>
        <v>#N/A</v>
      </c>
      <c r="AA711" s="26">
        <f t="shared" si="46"/>
        <v>0</v>
      </c>
      <c r="AB711" s="24" t="e">
        <f>VLOOKUP(L711,ИНФО!$C$21:$D$24,2,0)</f>
        <v>#N/A</v>
      </c>
      <c r="AC711" s="19">
        <f t="shared" si="47"/>
        <v>0</v>
      </c>
      <c r="AD711" s="24" t="e">
        <f>VLOOKUP(N711,ИНФО!$C$26:$D$38,2,0)</f>
        <v>#N/A</v>
      </c>
      <c r="AE711" s="24" t="e">
        <f>VLOOKUP(B711,ИНФО!$L$4:$T$172,8,0)</f>
        <v>#N/A</v>
      </c>
      <c r="AF711" s="11" t="s">
        <v>74</v>
      </c>
      <c r="AG711" s="24" t="e">
        <f>VLOOKUP(J711,ИНФО!$Y$5:$AD$413,7,0)</f>
        <v>#N/A</v>
      </c>
    </row>
    <row r="712" spans="1:33" x14ac:dyDescent="0.25">
      <c r="A712" s="5">
        <v>380</v>
      </c>
      <c r="B712" s="6"/>
      <c r="C712" s="21"/>
      <c r="D712" s="8" t="s">
        <v>260</v>
      </c>
      <c r="E712" s="9"/>
      <c r="F712" s="17"/>
      <c r="G712" s="17"/>
      <c r="H712" s="17"/>
      <c r="I712" s="8" t="str">
        <f>IF(J712=0," ",VLOOKUP(J712,ИНФО!$Y$4:$AD$412,2,0))</f>
        <v xml:space="preserve"> </v>
      </c>
      <c r="J712" s="9"/>
      <c r="K712" s="17"/>
      <c r="L712" s="27"/>
      <c r="M712" s="28"/>
      <c r="N712" s="22"/>
      <c r="O712" s="23" t="e">
        <f>VLOOKUP(B712,ИНФО!$L$4:$T$172,3,0)</f>
        <v>#N/A</v>
      </c>
      <c r="P712" s="11" t="s">
        <v>72</v>
      </c>
      <c r="Q712" s="24">
        <f t="shared" si="44"/>
        <v>380</v>
      </c>
      <c r="R712" s="24" t="e">
        <f>VLOOKUP(B712,ИНФО!$L$4:$T$140,6,0)</f>
        <v>#N/A</v>
      </c>
      <c r="S712" s="24" t="s">
        <v>260</v>
      </c>
      <c r="T712" s="13" t="s">
        <v>260</v>
      </c>
      <c r="U712" s="24" t="s">
        <v>260</v>
      </c>
      <c r="V712" s="26" t="s">
        <v>260</v>
      </c>
      <c r="W712" s="24" t="s">
        <v>260</v>
      </c>
      <c r="X712" s="24">
        <f t="shared" si="45"/>
        <v>0</v>
      </c>
      <c r="Y712" s="13" t="e">
        <f>VLOOKUP(J712,ИНФО!$Y$5:$AD$412,6,0)</f>
        <v>#N/A</v>
      </c>
      <c r="Z712" s="24" t="e">
        <f>VLOOKUP(J712,ИНФО!$Y$5:$AD$412,5,0)</f>
        <v>#N/A</v>
      </c>
      <c r="AA712" s="26">
        <f t="shared" si="46"/>
        <v>0</v>
      </c>
      <c r="AB712" s="24" t="e">
        <f>VLOOKUP(L712,ИНФО!$C$21:$D$24,2,0)</f>
        <v>#N/A</v>
      </c>
      <c r="AC712" s="19">
        <f t="shared" si="47"/>
        <v>0</v>
      </c>
      <c r="AD712" s="24" t="e">
        <f>VLOOKUP(N712,ИНФО!$C$26:$D$38,2,0)</f>
        <v>#N/A</v>
      </c>
      <c r="AE712" s="24" t="e">
        <f>VLOOKUP(B712,ИНФО!$L$4:$T$172,8,0)</f>
        <v>#N/A</v>
      </c>
      <c r="AF712" s="11" t="s">
        <v>74</v>
      </c>
      <c r="AG712" s="24" t="e">
        <f>VLOOKUP(J712,ИНФО!$Y$5:$AD$413,7,0)</f>
        <v>#N/A</v>
      </c>
    </row>
    <row r="713" spans="1:33" x14ac:dyDescent="0.25">
      <c r="A713" s="5">
        <v>381</v>
      </c>
      <c r="B713" s="6"/>
      <c r="C713" s="21"/>
      <c r="D713" s="8" t="s">
        <v>260</v>
      </c>
      <c r="E713" s="9"/>
      <c r="F713" s="17"/>
      <c r="G713" s="17"/>
      <c r="H713" s="17"/>
      <c r="I713" s="8" t="str">
        <f>IF(J713=0," ",VLOOKUP(J713,ИНФО!$Y$4:$AD$412,2,0))</f>
        <v xml:space="preserve"> </v>
      </c>
      <c r="J713" s="9"/>
      <c r="K713" s="17"/>
      <c r="L713" s="27"/>
      <c r="M713" s="28"/>
      <c r="N713" s="22"/>
      <c r="O713" s="23" t="e">
        <f>VLOOKUP(B713,ИНФО!$L$4:$T$172,3,0)</f>
        <v>#N/A</v>
      </c>
      <c r="P713" s="11" t="s">
        <v>72</v>
      </c>
      <c r="Q713" s="24">
        <f t="shared" si="44"/>
        <v>381</v>
      </c>
      <c r="R713" s="24" t="e">
        <f>VLOOKUP(B713,ИНФО!$L$4:$T$140,6,0)</f>
        <v>#N/A</v>
      </c>
      <c r="S713" s="24" t="s">
        <v>260</v>
      </c>
      <c r="T713" s="13" t="s">
        <v>260</v>
      </c>
      <c r="U713" s="24" t="s">
        <v>260</v>
      </c>
      <c r="V713" s="26" t="s">
        <v>260</v>
      </c>
      <c r="W713" s="24" t="s">
        <v>260</v>
      </c>
      <c r="X713" s="24">
        <f t="shared" si="45"/>
        <v>0</v>
      </c>
      <c r="Y713" s="13" t="e">
        <f>VLOOKUP(J713,ИНФО!$Y$5:$AD$412,6,0)</f>
        <v>#N/A</v>
      </c>
      <c r="Z713" s="24" t="e">
        <f>VLOOKUP(J713,ИНФО!$Y$5:$AD$412,5,0)</f>
        <v>#N/A</v>
      </c>
      <c r="AA713" s="26">
        <f t="shared" si="46"/>
        <v>0</v>
      </c>
      <c r="AB713" s="24" t="e">
        <f>VLOOKUP(L713,ИНФО!$C$21:$D$24,2,0)</f>
        <v>#N/A</v>
      </c>
      <c r="AC713" s="19">
        <f t="shared" si="47"/>
        <v>0</v>
      </c>
      <c r="AD713" s="24" t="e">
        <f>VLOOKUP(N713,ИНФО!$C$26:$D$38,2,0)</f>
        <v>#N/A</v>
      </c>
      <c r="AE713" s="24" t="e">
        <f>VLOOKUP(B713,ИНФО!$L$4:$T$172,8,0)</f>
        <v>#N/A</v>
      </c>
      <c r="AF713" s="11" t="s">
        <v>74</v>
      </c>
      <c r="AG713" s="24" t="e">
        <f>VLOOKUP(J713,ИНФО!$Y$5:$AD$413,7,0)</f>
        <v>#N/A</v>
      </c>
    </row>
    <row r="714" spans="1:33" x14ac:dyDescent="0.25">
      <c r="A714" s="5">
        <v>382</v>
      </c>
      <c r="B714" s="6"/>
      <c r="C714" s="21"/>
      <c r="D714" s="8" t="s">
        <v>260</v>
      </c>
      <c r="E714" s="9"/>
      <c r="F714" s="17"/>
      <c r="G714" s="17"/>
      <c r="H714" s="17"/>
      <c r="I714" s="8" t="str">
        <f>IF(J714=0," ",VLOOKUP(J714,ИНФО!$Y$4:$AD$412,2,0))</f>
        <v xml:space="preserve"> </v>
      </c>
      <c r="J714" s="9"/>
      <c r="K714" s="17"/>
      <c r="L714" s="27"/>
      <c r="M714" s="28"/>
      <c r="N714" s="22"/>
      <c r="O714" s="23" t="e">
        <f>VLOOKUP(B714,ИНФО!$L$4:$T$172,3,0)</f>
        <v>#N/A</v>
      </c>
      <c r="P714" s="11" t="s">
        <v>72</v>
      </c>
      <c r="Q714" s="24">
        <f t="shared" si="44"/>
        <v>382</v>
      </c>
      <c r="R714" s="24" t="e">
        <f>VLOOKUP(B714,ИНФО!$L$4:$T$140,6,0)</f>
        <v>#N/A</v>
      </c>
      <c r="S714" s="24" t="s">
        <v>260</v>
      </c>
      <c r="T714" s="13" t="s">
        <v>260</v>
      </c>
      <c r="U714" s="24" t="s">
        <v>260</v>
      </c>
      <c r="V714" s="26" t="s">
        <v>260</v>
      </c>
      <c r="W714" s="24" t="s">
        <v>260</v>
      </c>
      <c r="X714" s="24">
        <f t="shared" si="45"/>
        <v>0</v>
      </c>
      <c r="Y714" s="13" t="e">
        <f>VLOOKUP(J714,ИНФО!$Y$5:$AD$412,6,0)</f>
        <v>#N/A</v>
      </c>
      <c r="Z714" s="24" t="e">
        <f>VLOOKUP(J714,ИНФО!$Y$5:$AD$412,5,0)</f>
        <v>#N/A</v>
      </c>
      <c r="AA714" s="26">
        <f t="shared" si="46"/>
        <v>0</v>
      </c>
      <c r="AB714" s="24" t="e">
        <f>VLOOKUP(L714,ИНФО!$C$21:$D$24,2,0)</f>
        <v>#N/A</v>
      </c>
      <c r="AC714" s="19">
        <f t="shared" si="47"/>
        <v>0</v>
      </c>
      <c r="AD714" s="24" t="e">
        <f>VLOOKUP(N714,ИНФО!$C$26:$D$38,2,0)</f>
        <v>#N/A</v>
      </c>
      <c r="AE714" s="24" t="e">
        <f>VLOOKUP(B714,ИНФО!$L$4:$T$172,8,0)</f>
        <v>#N/A</v>
      </c>
      <c r="AF714" s="11" t="s">
        <v>74</v>
      </c>
      <c r="AG714" s="24" t="e">
        <f>VLOOKUP(J714,ИНФО!$Y$5:$AD$413,7,0)</f>
        <v>#N/A</v>
      </c>
    </row>
    <row r="715" spans="1:33" x14ac:dyDescent="0.25">
      <c r="A715" s="5">
        <v>383</v>
      </c>
      <c r="B715" s="6"/>
      <c r="C715" s="21"/>
      <c r="D715" s="8" t="s">
        <v>260</v>
      </c>
      <c r="E715" s="9"/>
      <c r="F715" s="17"/>
      <c r="G715" s="17"/>
      <c r="H715" s="17"/>
      <c r="I715" s="8" t="str">
        <f>IF(J715=0," ",VLOOKUP(J715,ИНФО!$Y$4:$AD$412,2,0))</f>
        <v xml:space="preserve"> </v>
      </c>
      <c r="J715" s="9"/>
      <c r="K715" s="17"/>
      <c r="L715" s="27"/>
      <c r="M715" s="28"/>
      <c r="N715" s="22"/>
      <c r="O715" s="23" t="e">
        <f>VLOOKUP(B715,ИНФО!$L$4:$T$172,3,0)</f>
        <v>#N/A</v>
      </c>
      <c r="P715" s="11" t="s">
        <v>72</v>
      </c>
      <c r="Q715" s="24">
        <f t="shared" si="44"/>
        <v>383</v>
      </c>
      <c r="R715" s="24" t="e">
        <f>VLOOKUP(B715,ИНФО!$L$4:$T$140,6,0)</f>
        <v>#N/A</v>
      </c>
      <c r="S715" s="24" t="s">
        <v>260</v>
      </c>
      <c r="T715" s="13" t="s">
        <v>260</v>
      </c>
      <c r="U715" s="24" t="s">
        <v>260</v>
      </c>
      <c r="V715" s="26" t="s">
        <v>260</v>
      </c>
      <c r="W715" s="24" t="s">
        <v>260</v>
      </c>
      <c r="X715" s="24">
        <f t="shared" si="45"/>
        <v>0</v>
      </c>
      <c r="Y715" s="13" t="e">
        <f>VLOOKUP(J715,ИНФО!$Y$5:$AD$412,6,0)</f>
        <v>#N/A</v>
      </c>
      <c r="Z715" s="24" t="e">
        <f>VLOOKUP(J715,ИНФО!$Y$5:$AD$412,5,0)</f>
        <v>#N/A</v>
      </c>
      <c r="AA715" s="26">
        <f t="shared" si="46"/>
        <v>0</v>
      </c>
      <c r="AB715" s="24" t="e">
        <f>VLOOKUP(L715,ИНФО!$C$21:$D$24,2,0)</f>
        <v>#N/A</v>
      </c>
      <c r="AC715" s="19">
        <f t="shared" si="47"/>
        <v>0</v>
      </c>
      <c r="AD715" s="24" t="e">
        <f>VLOOKUP(N715,ИНФО!$C$26:$D$38,2,0)</f>
        <v>#N/A</v>
      </c>
      <c r="AE715" s="24" t="e">
        <f>VLOOKUP(B715,ИНФО!$L$4:$T$172,8,0)</f>
        <v>#N/A</v>
      </c>
      <c r="AF715" s="11" t="s">
        <v>74</v>
      </c>
      <c r="AG715" s="24" t="e">
        <f>VLOOKUP(J715,ИНФО!$Y$5:$AD$413,7,0)</f>
        <v>#N/A</v>
      </c>
    </row>
    <row r="716" spans="1:33" x14ac:dyDescent="0.25">
      <c r="A716" s="5">
        <v>384</v>
      </c>
      <c r="B716" s="6"/>
      <c r="C716" s="21"/>
      <c r="D716" s="8" t="s">
        <v>260</v>
      </c>
      <c r="E716" s="9"/>
      <c r="F716" s="17"/>
      <c r="G716" s="17"/>
      <c r="H716" s="17"/>
      <c r="I716" s="8" t="str">
        <f>IF(J716=0," ",VLOOKUP(J716,ИНФО!$Y$4:$AD$412,2,0))</f>
        <v xml:space="preserve"> </v>
      </c>
      <c r="J716" s="9"/>
      <c r="K716" s="17"/>
      <c r="L716" s="27"/>
      <c r="M716" s="28"/>
      <c r="N716" s="22"/>
      <c r="O716" s="23" t="e">
        <f>VLOOKUP(B716,ИНФО!$L$4:$T$172,3,0)</f>
        <v>#N/A</v>
      </c>
      <c r="P716" s="11" t="s">
        <v>72</v>
      </c>
      <c r="Q716" s="24">
        <f t="shared" si="44"/>
        <v>384</v>
      </c>
      <c r="R716" s="24" t="e">
        <f>VLOOKUP(B716,ИНФО!$L$4:$T$140,6,0)</f>
        <v>#N/A</v>
      </c>
      <c r="S716" s="24" t="s">
        <v>260</v>
      </c>
      <c r="T716" s="13" t="s">
        <v>260</v>
      </c>
      <c r="U716" s="24" t="s">
        <v>260</v>
      </c>
      <c r="V716" s="26" t="s">
        <v>260</v>
      </c>
      <c r="W716" s="24" t="s">
        <v>260</v>
      </c>
      <c r="X716" s="24">
        <f t="shared" si="45"/>
        <v>0</v>
      </c>
      <c r="Y716" s="13" t="e">
        <f>VLOOKUP(J716,ИНФО!$Y$5:$AD$412,6,0)</f>
        <v>#N/A</v>
      </c>
      <c r="Z716" s="24" t="e">
        <f>VLOOKUP(J716,ИНФО!$Y$5:$AD$412,5,0)</f>
        <v>#N/A</v>
      </c>
      <c r="AA716" s="26">
        <f t="shared" si="46"/>
        <v>0</v>
      </c>
      <c r="AB716" s="24" t="e">
        <f>VLOOKUP(L716,ИНФО!$C$21:$D$24,2,0)</f>
        <v>#N/A</v>
      </c>
      <c r="AC716" s="19">
        <f t="shared" si="47"/>
        <v>0</v>
      </c>
      <c r="AD716" s="24" t="e">
        <f>VLOOKUP(N716,ИНФО!$C$26:$D$38,2,0)</f>
        <v>#N/A</v>
      </c>
      <c r="AE716" s="24" t="e">
        <f>VLOOKUP(B716,ИНФО!$L$4:$T$172,8,0)</f>
        <v>#N/A</v>
      </c>
      <c r="AF716" s="11" t="s">
        <v>74</v>
      </c>
      <c r="AG716" s="24" t="e">
        <f>VLOOKUP(J716,ИНФО!$Y$5:$AD$413,7,0)</f>
        <v>#N/A</v>
      </c>
    </row>
    <row r="717" spans="1:33" x14ac:dyDescent="0.25">
      <c r="A717" s="5">
        <v>385</v>
      </c>
      <c r="B717" s="6"/>
      <c r="C717" s="21"/>
      <c r="D717" s="8" t="s">
        <v>260</v>
      </c>
      <c r="E717" s="9"/>
      <c r="F717" s="17"/>
      <c r="G717" s="17"/>
      <c r="H717" s="17"/>
      <c r="I717" s="8" t="str">
        <f>IF(J717=0," ",VLOOKUP(J717,ИНФО!$Y$4:$AD$412,2,0))</f>
        <v xml:space="preserve"> </v>
      </c>
      <c r="J717" s="9"/>
      <c r="K717" s="17"/>
      <c r="L717" s="27"/>
      <c r="M717" s="28"/>
      <c r="N717" s="22"/>
      <c r="O717" s="23" t="e">
        <f>VLOOKUP(B717,ИНФО!$L$4:$T$172,3,0)</f>
        <v>#N/A</v>
      </c>
      <c r="P717" s="11" t="s">
        <v>72</v>
      </c>
      <c r="Q717" s="24">
        <f t="shared" si="44"/>
        <v>385</v>
      </c>
      <c r="R717" s="24" t="e">
        <f>VLOOKUP(B717,ИНФО!$L$4:$T$140,6,0)</f>
        <v>#N/A</v>
      </c>
      <c r="S717" s="24" t="s">
        <v>260</v>
      </c>
      <c r="T717" s="13" t="s">
        <v>260</v>
      </c>
      <c r="U717" s="24" t="s">
        <v>260</v>
      </c>
      <c r="V717" s="26" t="s">
        <v>260</v>
      </c>
      <c r="W717" s="24" t="s">
        <v>260</v>
      </c>
      <c r="X717" s="24">
        <f t="shared" si="45"/>
        <v>0</v>
      </c>
      <c r="Y717" s="13" t="e">
        <f>VLOOKUP(J717,ИНФО!$Y$5:$AD$412,6,0)</f>
        <v>#N/A</v>
      </c>
      <c r="Z717" s="24" t="e">
        <f>VLOOKUP(J717,ИНФО!$Y$5:$AD$412,5,0)</f>
        <v>#N/A</v>
      </c>
      <c r="AA717" s="26">
        <f t="shared" si="46"/>
        <v>0</v>
      </c>
      <c r="AB717" s="24" t="e">
        <f>VLOOKUP(L717,ИНФО!$C$21:$D$24,2,0)</f>
        <v>#N/A</v>
      </c>
      <c r="AC717" s="19">
        <f t="shared" si="47"/>
        <v>0</v>
      </c>
      <c r="AD717" s="24" t="e">
        <f>VLOOKUP(N717,ИНФО!$C$26:$D$38,2,0)</f>
        <v>#N/A</v>
      </c>
      <c r="AE717" s="24" t="e">
        <f>VLOOKUP(B717,ИНФО!$L$4:$T$172,8,0)</f>
        <v>#N/A</v>
      </c>
      <c r="AF717" s="11" t="s">
        <v>74</v>
      </c>
      <c r="AG717" s="24" t="e">
        <f>VLOOKUP(J717,ИНФО!$Y$5:$AD$413,7,0)</f>
        <v>#N/A</v>
      </c>
    </row>
    <row r="718" spans="1:33" x14ac:dyDescent="0.25">
      <c r="A718" s="5">
        <v>386</v>
      </c>
      <c r="B718" s="6"/>
      <c r="C718" s="21"/>
      <c r="D718" s="8" t="s">
        <v>260</v>
      </c>
      <c r="E718" s="9"/>
      <c r="F718" s="17"/>
      <c r="G718" s="17"/>
      <c r="H718" s="17"/>
      <c r="I718" s="8" t="str">
        <f>IF(J718=0," ",VLOOKUP(J718,ИНФО!$Y$4:$AD$412,2,0))</f>
        <v xml:space="preserve"> </v>
      </c>
      <c r="J718" s="9"/>
      <c r="K718" s="17"/>
      <c r="L718" s="27"/>
      <c r="M718" s="28"/>
      <c r="N718" s="22"/>
      <c r="O718" s="23" t="e">
        <f>VLOOKUP(B718,ИНФО!$L$4:$T$172,3,0)</f>
        <v>#N/A</v>
      </c>
      <c r="P718" s="11" t="s">
        <v>72</v>
      </c>
      <c r="Q718" s="24">
        <f t="shared" si="44"/>
        <v>386</v>
      </c>
      <c r="R718" s="24" t="e">
        <f>VLOOKUP(B718,ИНФО!$L$4:$T$140,6,0)</f>
        <v>#N/A</v>
      </c>
      <c r="S718" s="24" t="s">
        <v>260</v>
      </c>
      <c r="T718" s="13" t="s">
        <v>260</v>
      </c>
      <c r="U718" s="24" t="s">
        <v>260</v>
      </c>
      <c r="V718" s="26" t="s">
        <v>260</v>
      </c>
      <c r="W718" s="24" t="s">
        <v>260</v>
      </c>
      <c r="X718" s="24">
        <f t="shared" si="45"/>
        <v>0</v>
      </c>
      <c r="Y718" s="13" t="e">
        <f>VLOOKUP(J718,ИНФО!$Y$5:$AD$412,6,0)</f>
        <v>#N/A</v>
      </c>
      <c r="Z718" s="24" t="e">
        <f>VLOOKUP(J718,ИНФО!$Y$5:$AD$412,5,0)</f>
        <v>#N/A</v>
      </c>
      <c r="AA718" s="26">
        <f t="shared" si="46"/>
        <v>0</v>
      </c>
      <c r="AB718" s="24" t="e">
        <f>VLOOKUP(L718,ИНФО!$C$21:$D$24,2,0)</f>
        <v>#N/A</v>
      </c>
      <c r="AC718" s="19">
        <f t="shared" si="47"/>
        <v>0</v>
      </c>
      <c r="AD718" s="24" t="e">
        <f>VLOOKUP(N718,ИНФО!$C$26:$D$38,2,0)</f>
        <v>#N/A</v>
      </c>
      <c r="AE718" s="24" t="e">
        <f>VLOOKUP(B718,ИНФО!$L$4:$T$172,8,0)</f>
        <v>#N/A</v>
      </c>
      <c r="AF718" s="11" t="s">
        <v>74</v>
      </c>
      <c r="AG718" s="24" t="e">
        <f>VLOOKUP(J718,ИНФО!$Y$5:$AD$413,7,0)</f>
        <v>#N/A</v>
      </c>
    </row>
    <row r="719" spans="1:33" x14ac:dyDescent="0.25">
      <c r="A719" s="5">
        <v>387</v>
      </c>
      <c r="B719" s="6"/>
      <c r="C719" s="21"/>
      <c r="D719" s="8" t="s">
        <v>260</v>
      </c>
      <c r="E719" s="9"/>
      <c r="F719" s="17"/>
      <c r="G719" s="17"/>
      <c r="H719" s="17"/>
      <c r="I719" s="8" t="str">
        <f>IF(J719=0," ",VLOOKUP(J719,ИНФО!$Y$4:$AD$412,2,0))</f>
        <v xml:space="preserve"> </v>
      </c>
      <c r="J719" s="9"/>
      <c r="K719" s="17"/>
      <c r="L719" s="27"/>
      <c r="M719" s="28"/>
      <c r="N719" s="22"/>
      <c r="O719" s="23" t="e">
        <f>VLOOKUP(B719,ИНФО!$L$4:$T$172,3,0)</f>
        <v>#N/A</v>
      </c>
      <c r="P719" s="11" t="s">
        <v>72</v>
      </c>
      <c r="Q719" s="24">
        <f t="shared" si="44"/>
        <v>387</v>
      </c>
      <c r="R719" s="24" t="e">
        <f>VLOOKUP(B719,ИНФО!$L$4:$T$140,6,0)</f>
        <v>#N/A</v>
      </c>
      <c r="S719" s="24" t="s">
        <v>260</v>
      </c>
      <c r="T719" s="13" t="s">
        <v>260</v>
      </c>
      <c r="U719" s="24" t="s">
        <v>260</v>
      </c>
      <c r="V719" s="26" t="s">
        <v>260</v>
      </c>
      <c r="W719" s="24" t="s">
        <v>260</v>
      </c>
      <c r="X719" s="24">
        <f t="shared" si="45"/>
        <v>0</v>
      </c>
      <c r="Y719" s="13" t="e">
        <f>VLOOKUP(J719,ИНФО!$Y$5:$AD$412,6,0)</f>
        <v>#N/A</v>
      </c>
      <c r="Z719" s="24" t="e">
        <f>VLOOKUP(J719,ИНФО!$Y$5:$AD$412,5,0)</f>
        <v>#N/A</v>
      </c>
      <c r="AA719" s="26">
        <f t="shared" si="46"/>
        <v>0</v>
      </c>
      <c r="AB719" s="24" t="e">
        <f>VLOOKUP(L719,ИНФО!$C$21:$D$24,2,0)</f>
        <v>#N/A</v>
      </c>
      <c r="AC719" s="19">
        <f t="shared" si="47"/>
        <v>0</v>
      </c>
      <c r="AD719" s="24" t="e">
        <f>VLOOKUP(N719,ИНФО!$C$26:$D$38,2,0)</f>
        <v>#N/A</v>
      </c>
      <c r="AE719" s="24" t="e">
        <f>VLOOKUP(B719,ИНФО!$L$4:$T$172,8,0)</f>
        <v>#N/A</v>
      </c>
      <c r="AF719" s="11" t="s">
        <v>74</v>
      </c>
      <c r="AG719" s="24" t="e">
        <f>VLOOKUP(J719,ИНФО!$Y$5:$AD$413,7,0)</f>
        <v>#N/A</v>
      </c>
    </row>
    <row r="720" spans="1:33" x14ac:dyDescent="0.25">
      <c r="A720" s="5">
        <v>388</v>
      </c>
      <c r="B720" s="6"/>
      <c r="C720" s="21"/>
      <c r="D720" s="8" t="s">
        <v>260</v>
      </c>
      <c r="E720" s="9"/>
      <c r="F720" s="17"/>
      <c r="G720" s="17"/>
      <c r="H720" s="17"/>
      <c r="I720" s="8" t="str">
        <f>IF(J720=0," ",VLOOKUP(J720,ИНФО!$Y$4:$AD$412,2,0))</f>
        <v xml:space="preserve"> </v>
      </c>
      <c r="J720" s="9"/>
      <c r="K720" s="17"/>
      <c r="L720" s="27"/>
      <c r="M720" s="28"/>
      <c r="N720" s="22"/>
      <c r="O720" s="23" t="e">
        <f>VLOOKUP(B720,ИНФО!$L$4:$T$172,3,0)</f>
        <v>#N/A</v>
      </c>
      <c r="P720" s="11" t="s">
        <v>72</v>
      </c>
      <c r="Q720" s="24">
        <f t="shared" si="44"/>
        <v>388</v>
      </c>
      <c r="R720" s="24" t="e">
        <f>VLOOKUP(B720,ИНФО!$L$4:$T$140,6,0)</f>
        <v>#N/A</v>
      </c>
      <c r="S720" s="24" t="s">
        <v>260</v>
      </c>
      <c r="T720" s="13" t="s">
        <v>260</v>
      </c>
      <c r="U720" s="24" t="s">
        <v>260</v>
      </c>
      <c r="V720" s="26" t="s">
        <v>260</v>
      </c>
      <c r="W720" s="24" t="s">
        <v>260</v>
      </c>
      <c r="X720" s="24">
        <f t="shared" si="45"/>
        <v>0</v>
      </c>
      <c r="Y720" s="13" t="e">
        <f>VLOOKUP(J720,ИНФО!$Y$5:$AD$412,6,0)</f>
        <v>#N/A</v>
      </c>
      <c r="Z720" s="24" t="e">
        <f>VLOOKUP(J720,ИНФО!$Y$5:$AD$412,5,0)</f>
        <v>#N/A</v>
      </c>
      <c r="AA720" s="26">
        <f t="shared" si="46"/>
        <v>0</v>
      </c>
      <c r="AB720" s="24" t="e">
        <f>VLOOKUP(L720,ИНФО!$C$21:$D$24,2,0)</f>
        <v>#N/A</v>
      </c>
      <c r="AC720" s="19">
        <f t="shared" si="47"/>
        <v>0</v>
      </c>
      <c r="AD720" s="24" t="e">
        <f>VLOOKUP(N720,ИНФО!$C$26:$D$38,2,0)</f>
        <v>#N/A</v>
      </c>
      <c r="AE720" s="24" t="e">
        <f>VLOOKUP(B720,ИНФО!$L$4:$T$172,8,0)</f>
        <v>#N/A</v>
      </c>
      <c r="AF720" s="11" t="s">
        <v>74</v>
      </c>
      <c r="AG720" s="24" t="e">
        <f>VLOOKUP(J720,ИНФО!$Y$5:$AD$413,7,0)</f>
        <v>#N/A</v>
      </c>
    </row>
    <row r="721" spans="1:33" x14ac:dyDescent="0.25">
      <c r="A721" s="5">
        <v>389</v>
      </c>
      <c r="B721" s="6"/>
      <c r="C721" s="21"/>
      <c r="D721" s="8" t="s">
        <v>260</v>
      </c>
      <c r="E721" s="9"/>
      <c r="F721" s="17"/>
      <c r="G721" s="17"/>
      <c r="H721" s="17"/>
      <c r="I721" s="8" t="str">
        <f>IF(J721=0," ",VLOOKUP(J721,ИНФО!$Y$4:$AD$412,2,0))</f>
        <v xml:space="preserve"> </v>
      </c>
      <c r="J721" s="9"/>
      <c r="K721" s="17"/>
      <c r="L721" s="27"/>
      <c r="M721" s="28"/>
      <c r="N721" s="22"/>
      <c r="O721" s="23" t="e">
        <f>VLOOKUP(B721,ИНФО!$L$4:$T$172,3,0)</f>
        <v>#N/A</v>
      </c>
      <c r="P721" s="11" t="s">
        <v>72</v>
      </c>
      <c r="Q721" s="24">
        <f t="shared" si="44"/>
        <v>389</v>
      </c>
      <c r="R721" s="24" t="e">
        <f>VLOOKUP(B721,ИНФО!$L$4:$T$140,6,0)</f>
        <v>#N/A</v>
      </c>
      <c r="S721" s="24" t="s">
        <v>260</v>
      </c>
      <c r="T721" s="13" t="s">
        <v>260</v>
      </c>
      <c r="U721" s="24" t="s">
        <v>260</v>
      </c>
      <c r="V721" s="26" t="s">
        <v>260</v>
      </c>
      <c r="W721" s="24" t="s">
        <v>260</v>
      </c>
      <c r="X721" s="24">
        <f t="shared" si="45"/>
        <v>0</v>
      </c>
      <c r="Y721" s="13" t="e">
        <f>VLOOKUP(J721,ИНФО!$Y$5:$AD$412,6,0)</f>
        <v>#N/A</v>
      </c>
      <c r="Z721" s="24" t="e">
        <f>VLOOKUP(J721,ИНФО!$Y$5:$AD$412,5,0)</f>
        <v>#N/A</v>
      </c>
      <c r="AA721" s="26">
        <f t="shared" si="46"/>
        <v>0</v>
      </c>
      <c r="AB721" s="24" t="e">
        <f>VLOOKUP(L721,ИНФО!$C$21:$D$24,2,0)</f>
        <v>#N/A</v>
      </c>
      <c r="AC721" s="19">
        <f t="shared" si="47"/>
        <v>0</v>
      </c>
      <c r="AD721" s="24" t="e">
        <f>VLOOKUP(N721,ИНФО!$C$26:$D$38,2,0)</f>
        <v>#N/A</v>
      </c>
      <c r="AE721" s="24" t="e">
        <f>VLOOKUP(B721,ИНФО!$L$4:$T$172,8,0)</f>
        <v>#N/A</v>
      </c>
      <c r="AF721" s="11" t="s">
        <v>74</v>
      </c>
      <c r="AG721" s="24" t="e">
        <f>VLOOKUP(J721,ИНФО!$Y$5:$AD$413,7,0)</f>
        <v>#N/A</v>
      </c>
    </row>
    <row r="722" spans="1:33" x14ac:dyDescent="0.25">
      <c r="A722" s="5">
        <v>390</v>
      </c>
      <c r="B722" s="6"/>
      <c r="C722" s="21"/>
      <c r="D722" s="8" t="s">
        <v>260</v>
      </c>
      <c r="E722" s="9"/>
      <c r="F722" s="17"/>
      <c r="G722" s="17"/>
      <c r="H722" s="17"/>
      <c r="I722" s="8" t="str">
        <f>IF(J722=0," ",VLOOKUP(J722,ИНФО!$Y$4:$AD$412,2,0))</f>
        <v xml:space="preserve"> </v>
      </c>
      <c r="J722" s="9"/>
      <c r="K722" s="17"/>
      <c r="L722" s="27"/>
      <c r="M722" s="28"/>
      <c r="N722" s="22"/>
      <c r="O722" s="23" t="e">
        <f>VLOOKUP(B722,ИНФО!$L$4:$T$172,3,0)</f>
        <v>#N/A</v>
      </c>
      <c r="P722" s="11" t="s">
        <v>72</v>
      </c>
      <c r="Q722" s="24">
        <f t="shared" si="44"/>
        <v>390</v>
      </c>
      <c r="R722" s="24" t="e">
        <f>VLOOKUP(B722,ИНФО!$L$4:$T$140,6,0)</f>
        <v>#N/A</v>
      </c>
      <c r="S722" s="24" t="s">
        <v>260</v>
      </c>
      <c r="T722" s="13" t="s">
        <v>260</v>
      </c>
      <c r="U722" s="24" t="s">
        <v>260</v>
      </c>
      <c r="V722" s="26" t="s">
        <v>260</v>
      </c>
      <c r="W722" s="24" t="s">
        <v>260</v>
      </c>
      <c r="X722" s="24">
        <f t="shared" si="45"/>
        <v>0</v>
      </c>
      <c r="Y722" s="13" t="e">
        <f>VLOOKUP(J722,ИНФО!$Y$5:$AD$412,6,0)</f>
        <v>#N/A</v>
      </c>
      <c r="Z722" s="24" t="e">
        <f>VLOOKUP(J722,ИНФО!$Y$5:$AD$412,5,0)</f>
        <v>#N/A</v>
      </c>
      <c r="AA722" s="26">
        <f t="shared" si="46"/>
        <v>0</v>
      </c>
      <c r="AB722" s="24" t="e">
        <f>VLOOKUP(L722,ИНФО!$C$21:$D$24,2,0)</f>
        <v>#N/A</v>
      </c>
      <c r="AC722" s="19">
        <f t="shared" si="47"/>
        <v>0</v>
      </c>
      <c r="AD722" s="24" t="e">
        <f>VLOOKUP(N722,ИНФО!$C$26:$D$38,2,0)</f>
        <v>#N/A</v>
      </c>
      <c r="AE722" s="24" t="e">
        <f>VLOOKUP(B722,ИНФО!$L$4:$T$172,8,0)</f>
        <v>#N/A</v>
      </c>
      <c r="AF722" s="11" t="s">
        <v>74</v>
      </c>
      <c r="AG722" s="24" t="e">
        <f>VLOOKUP(J722,ИНФО!$Y$5:$AD$413,7,0)</f>
        <v>#N/A</v>
      </c>
    </row>
    <row r="723" spans="1:33" x14ac:dyDescent="0.25">
      <c r="A723" s="5">
        <v>391</v>
      </c>
      <c r="B723" s="6"/>
      <c r="C723" s="21"/>
      <c r="D723" s="8" t="s">
        <v>260</v>
      </c>
      <c r="E723" s="9"/>
      <c r="F723" s="17"/>
      <c r="G723" s="17"/>
      <c r="H723" s="17"/>
      <c r="I723" s="8" t="str">
        <f>IF(J723=0," ",VLOOKUP(J723,ИНФО!$Y$4:$AD$412,2,0))</f>
        <v xml:space="preserve"> </v>
      </c>
      <c r="J723" s="9"/>
      <c r="K723" s="17"/>
      <c r="L723" s="27"/>
      <c r="M723" s="28"/>
      <c r="N723" s="22"/>
      <c r="O723" s="23" t="e">
        <f>VLOOKUP(B723,ИНФО!$L$4:$T$172,3,0)</f>
        <v>#N/A</v>
      </c>
      <c r="P723" s="11" t="s">
        <v>72</v>
      </c>
      <c r="Q723" s="24">
        <f t="shared" si="44"/>
        <v>391</v>
      </c>
      <c r="R723" s="24" t="e">
        <f>VLOOKUP(B723,ИНФО!$L$4:$T$140,6,0)</f>
        <v>#N/A</v>
      </c>
      <c r="S723" s="24" t="s">
        <v>260</v>
      </c>
      <c r="T723" s="13" t="s">
        <v>260</v>
      </c>
      <c r="U723" s="24" t="s">
        <v>260</v>
      </c>
      <c r="V723" s="26" t="s">
        <v>260</v>
      </c>
      <c r="W723" s="24" t="s">
        <v>260</v>
      </c>
      <c r="X723" s="24">
        <f t="shared" si="45"/>
        <v>0</v>
      </c>
      <c r="Y723" s="13" t="e">
        <f>VLOOKUP(J723,ИНФО!$Y$5:$AD$412,6,0)</f>
        <v>#N/A</v>
      </c>
      <c r="Z723" s="24" t="e">
        <f>VLOOKUP(J723,ИНФО!$Y$5:$AD$412,5,0)</f>
        <v>#N/A</v>
      </c>
      <c r="AA723" s="26">
        <f t="shared" si="46"/>
        <v>0</v>
      </c>
      <c r="AB723" s="24" t="e">
        <f>VLOOKUP(L723,ИНФО!$C$21:$D$24,2,0)</f>
        <v>#N/A</v>
      </c>
      <c r="AC723" s="19">
        <f t="shared" si="47"/>
        <v>0</v>
      </c>
      <c r="AD723" s="24" t="e">
        <f>VLOOKUP(N723,ИНФО!$C$26:$D$38,2,0)</f>
        <v>#N/A</v>
      </c>
      <c r="AE723" s="24" t="e">
        <f>VLOOKUP(B723,ИНФО!$L$4:$T$172,8,0)</f>
        <v>#N/A</v>
      </c>
      <c r="AF723" s="11" t="s">
        <v>74</v>
      </c>
      <c r="AG723" s="24" t="e">
        <f>VLOOKUP(J723,ИНФО!$Y$5:$AD$413,7,0)</f>
        <v>#N/A</v>
      </c>
    </row>
    <row r="724" spans="1:33" x14ac:dyDescent="0.25">
      <c r="A724" s="5">
        <v>392</v>
      </c>
      <c r="B724" s="6"/>
      <c r="C724" s="21"/>
      <c r="D724" s="8" t="s">
        <v>260</v>
      </c>
      <c r="E724" s="9"/>
      <c r="F724" s="17"/>
      <c r="G724" s="17"/>
      <c r="H724" s="17"/>
      <c r="I724" s="8" t="str">
        <f>IF(J724=0," ",VLOOKUP(J724,ИНФО!$Y$4:$AD$412,2,0))</f>
        <v xml:space="preserve"> </v>
      </c>
      <c r="J724" s="9"/>
      <c r="K724" s="17"/>
      <c r="L724" s="27"/>
      <c r="M724" s="28"/>
      <c r="N724" s="22"/>
      <c r="O724" s="23" t="e">
        <f>VLOOKUP(B724,ИНФО!$L$4:$T$172,3,0)</f>
        <v>#N/A</v>
      </c>
      <c r="P724" s="11" t="s">
        <v>72</v>
      </c>
      <c r="Q724" s="24">
        <f t="shared" si="44"/>
        <v>392</v>
      </c>
      <c r="R724" s="24" t="e">
        <f>VLOOKUP(B724,ИНФО!$L$4:$T$140,6,0)</f>
        <v>#N/A</v>
      </c>
      <c r="S724" s="24" t="s">
        <v>260</v>
      </c>
      <c r="T724" s="13" t="s">
        <v>260</v>
      </c>
      <c r="U724" s="24" t="s">
        <v>260</v>
      </c>
      <c r="V724" s="26" t="s">
        <v>260</v>
      </c>
      <c r="W724" s="24" t="s">
        <v>260</v>
      </c>
      <c r="X724" s="24">
        <f t="shared" si="45"/>
        <v>0</v>
      </c>
      <c r="Y724" s="13" t="e">
        <f>VLOOKUP(J724,ИНФО!$Y$5:$AD$412,6,0)</f>
        <v>#N/A</v>
      </c>
      <c r="Z724" s="24" t="e">
        <f>VLOOKUP(J724,ИНФО!$Y$5:$AD$412,5,0)</f>
        <v>#N/A</v>
      </c>
      <c r="AA724" s="26">
        <f t="shared" si="46"/>
        <v>0</v>
      </c>
      <c r="AB724" s="24" t="e">
        <f>VLOOKUP(L724,ИНФО!$C$21:$D$24,2,0)</f>
        <v>#N/A</v>
      </c>
      <c r="AC724" s="19">
        <f t="shared" si="47"/>
        <v>0</v>
      </c>
      <c r="AD724" s="24" t="e">
        <f>VLOOKUP(N724,ИНФО!$C$26:$D$38,2,0)</f>
        <v>#N/A</v>
      </c>
      <c r="AE724" s="24" t="e">
        <f>VLOOKUP(B724,ИНФО!$L$4:$T$172,8,0)</f>
        <v>#N/A</v>
      </c>
      <c r="AF724" s="11" t="s">
        <v>74</v>
      </c>
      <c r="AG724" s="24" t="e">
        <f>VLOOKUP(J724,ИНФО!$Y$5:$AD$413,7,0)</f>
        <v>#N/A</v>
      </c>
    </row>
    <row r="725" spans="1:33" x14ac:dyDescent="0.25">
      <c r="A725" s="5">
        <v>393</v>
      </c>
      <c r="B725" s="6"/>
      <c r="C725" s="21"/>
      <c r="D725" s="8" t="s">
        <v>260</v>
      </c>
      <c r="E725" s="9"/>
      <c r="F725" s="17"/>
      <c r="G725" s="17"/>
      <c r="H725" s="17"/>
      <c r="I725" s="8" t="str">
        <f>IF(J725=0," ",VLOOKUP(J725,ИНФО!$Y$4:$AD$412,2,0))</f>
        <v xml:space="preserve"> </v>
      </c>
      <c r="J725" s="9"/>
      <c r="K725" s="17"/>
      <c r="L725" s="27"/>
      <c r="M725" s="28"/>
      <c r="N725" s="22"/>
      <c r="O725" s="23" t="e">
        <f>VLOOKUP(B725,ИНФО!$L$4:$T$172,3,0)</f>
        <v>#N/A</v>
      </c>
      <c r="P725" s="11" t="s">
        <v>72</v>
      </c>
      <c r="Q725" s="24">
        <f t="shared" si="44"/>
        <v>393</v>
      </c>
      <c r="R725" s="24" t="e">
        <f>VLOOKUP(B725,ИНФО!$L$4:$T$140,6,0)</f>
        <v>#N/A</v>
      </c>
      <c r="S725" s="24" t="s">
        <v>260</v>
      </c>
      <c r="T725" s="13" t="s">
        <v>260</v>
      </c>
      <c r="U725" s="24" t="s">
        <v>260</v>
      </c>
      <c r="V725" s="26" t="s">
        <v>260</v>
      </c>
      <c r="W725" s="24" t="s">
        <v>260</v>
      </c>
      <c r="X725" s="24">
        <f t="shared" si="45"/>
        <v>0</v>
      </c>
      <c r="Y725" s="13" t="e">
        <f>VLOOKUP(J725,ИНФО!$Y$5:$AD$412,6,0)</f>
        <v>#N/A</v>
      </c>
      <c r="Z725" s="24" t="e">
        <f>VLOOKUP(J725,ИНФО!$Y$5:$AD$412,5,0)</f>
        <v>#N/A</v>
      </c>
      <c r="AA725" s="26">
        <f t="shared" si="46"/>
        <v>0</v>
      </c>
      <c r="AB725" s="24" t="e">
        <f>VLOOKUP(L725,ИНФО!$C$21:$D$24,2,0)</f>
        <v>#N/A</v>
      </c>
      <c r="AC725" s="19">
        <f t="shared" si="47"/>
        <v>0</v>
      </c>
      <c r="AD725" s="24" t="e">
        <f>VLOOKUP(N725,ИНФО!$C$26:$D$38,2,0)</f>
        <v>#N/A</v>
      </c>
      <c r="AE725" s="24" t="e">
        <f>VLOOKUP(B725,ИНФО!$L$4:$T$172,8,0)</f>
        <v>#N/A</v>
      </c>
      <c r="AF725" s="11" t="s">
        <v>74</v>
      </c>
      <c r="AG725" s="24" t="e">
        <f>VLOOKUP(J725,ИНФО!$Y$5:$AD$413,7,0)</f>
        <v>#N/A</v>
      </c>
    </row>
    <row r="726" spans="1:33" x14ac:dyDescent="0.25">
      <c r="A726" s="5">
        <v>394</v>
      </c>
      <c r="B726" s="6"/>
      <c r="C726" s="21"/>
      <c r="D726" s="8" t="s">
        <v>260</v>
      </c>
      <c r="E726" s="9"/>
      <c r="F726" s="17"/>
      <c r="G726" s="17"/>
      <c r="H726" s="17"/>
      <c r="I726" s="8" t="str">
        <f>IF(J726=0," ",VLOOKUP(J726,ИНФО!$Y$4:$AD$412,2,0))</f>
        <v xml:space="preserve"> </v>
      </c>
      <c r="J726" s="9"/>
      <c r="K726" s="17"/>
      <c r="L726" s="27"/>
      <c r="M726" s="28"/>
      <c r="N726" s="22"/>
      <c r="O726" s="23" t="e">
        <f>VLOOKUP(B726,ИНФО!$L$4:$T$172,3,0)</f>
        <v>#N/A</v>
      </c>
      <c r="P726" s="11" t="s">
        <v>72</v>
      </c>
      <c r="Q726" s="24">
        <f t="shared" si="44"/>
        <v>394</v>
      </c>
      <c r="R726" s="24" t="e">
        <f>VLOOKUP(B726,ИНФО!$L$4:$T$140,6,0)</f>
        <v>#N/A</v>
      </c>
      <c r="S726" s="24" t="s">
        <v>260</v>
      </c>
      <c r="T726" s="13" t="s">
        <v>260</v>
      </c>
      <c r="U726" s="24" t="s">
        <v>260</v>
      </c>
      <c r="V726" s="26" t="s">
        <v>260</v>
      </c>
      <c r="W726" s="24" t="s">
        <v>260</v>
      </c>
      <c r="X726" s="24">
        <f t="shared" si="45"/>
        <v>0</v>
      </c>
      <c r="Y726" s="13" t="e">
        <f>VLOOKUP(J726,ИНФО!$Y$5:$AD$412,6,0)</f>
        <v>#N/A</v>
      </c>
      <c r="Z726" s="24" t="e">
        <f>VLOOKUP(J726,ИНФО!$Y$5:$AD$412,5,0)</f>
        <v>#N/A</v>
      </c>
      <c r="AA726" s="26">
        <f t="shared" si="46"/>
        <v>0</v>
      </c>
      <c r="AB726" s="24" t="e">
        <f>VLOOKUP(L726,ИНФО!$C$21:$D$24,2,0)</f>
        <v>#N/A</v>
      </c>
      <c r="AC726" s="19">
        <f t="shared" si="47"/>
        <v>0</v>
      </c>
      <c r="AD726" s="24" t="e">
        <f>VLOOKUP(N726,ИНФО!$C$26:$D$38,2,0)</f>
        <v>#N/A</v>
      </c>
      <c r="AE726" s="24" t="e">
        <f>VLOOKUP(B726,ИНФО!$L$4:$T$172,8,0)</f>
        <v>#N/A</v>
      </c>
      <c r="AF726" s="11" t="s">
        <v>74</v>
      </c>
      <c r="AG726" s="24" t="e">
        <f>VLOOKUP(J726,ИНФО!$Y$5:$AD$413,7,0)</f>
        <v>#N/A</v>
      </c>
    </row>
    <row r="727" spans="1:33" x14ac:dyDescent="0.25">
      <c r="A727" s="5">
        <v>395</v>
      </c>
      <c r="B727" s="6"/>
      <c r="C727" s="21"/>
      <c r="D727" s="8" t="s">
        <v>260</v>
      </c>
      <c r="E727" s="9"/>
      <c r="F727" s="17"/>
      <c r="G727" s="17"/>
      <c r="H727" s="17"/>
      <c r="I727" s="8" t="str">
        <f>IF(J727=0," ",VLOOKUP(J727,ИНФО!$Y$4:$AD$412,2,0))</f>
        <v xml:space="preserve"> </v>
      </c>
      <c r="J727" s="9"/>
      <c r="K727" s="17"/>
      <c r="L727" s="27"/>
      <c r="M727" s="28"/>
      <c r="N727" s="22"/>
      <c r="O727" s="23" t="e">
        <f>VLOOKUP(B727,ИНФО!$L$4:$T$172,3,0)</f>
        <v>#N/A</v>
      </c>
      <c r="P727" s="11" t="s">
        <v>72</v>
      </c>
      <c r="Q727" s="24">
        <f t="shared" si="44"/>
        <v>395</v>
      </c>
      <c r="R727" s="24" t="e">
        <f>VLOOKUP(B727,ИНФО!$L$4:$T$140,6,0)</f>
        <v>#N/A</v>
      </c>
      <c r="S727" s="24" t="s">
        <v>260</v>
      </c>
      <c r="T727" s="13" t="s">
        <v>260</v>
      </c>
      <c r="U727" s="24" t="s">
        <v>260</v>
      </c>
      <c r="V727" s="26" t="s">
        <v>260</v>
      </c>
      <c r="W727" s="24" t="s">
        <v>260</v>
      </c>
      <c r="X727" s="24">
        <f t="shared" si="45"/>
        <v>0</v>
      </c>
      <c r="Y727" s="13" t="e">
        <f>VLOOKUP(J727,ИНФО!$Y$5:$AD$412,6,0)</f>
        <v>#N/A</v>
      </c>
      <c r="Z727" s="24" t="e">
        <f>VLOOKUP(J727,ИНФО!$Y$5:$AD$412,5,0)</f>
        <v>#N/A</v>
      </c>
      <c r="AA727" s="26">
        <f t="shared" si="46"/>
        <v>0</v>
      </c>
      <c r="AB727" s="24" t="e">
        <f>VLOOKUP(L727,ИНФО!$C$21:$D$24,2,0)</f>
        <v>#N/A</v>
      </c>
      <c r="AC727" s="19">
        <f t="shared" si="47"/>
        <v>0</v>
      </c>
      <c r="AD727" s="24" t="e">
        <f>VLOOKUP(N727,ИНФО!$C$26:$D$38,2,0)</f>
        <v>#N/A</v>
      </c>
      <c r="AE727" s="24" t="e">
        <f>VLOOKUP(B727,ИНФО!$L$4:$T$172,8,0)</f>
        <v>#N/A</v>
      </c>
      <c r="AF727" s="11" t="s">
        <v>74</v>
      </c>
      <c r="AG727" s="24" t="e">
        <f>VLOOKUP(J727,ИНФО!$Y$5:$AD$413,7,0)</f>
        <v>#N/A</v>
      </c>
    </row>
    <row r="728" spans="1:33" x14ac:dyDescent="0.25">
      <c r="A728" s="5">
        <v>396</v>
      </c>
      <c r="B728" s="6"/>
      <c r="C728" s="21"/>
      <c r="D728" s="8" t="s">
        <v>260</v>
      </c>
      <c r="E728" s="9"/>
      <c r="F728" s="17"/>
      <c r="G728" s="17"/>
      <c r="H728" s="17"/>
      <c r="I728" s="8" t="str">
        <f>IF(J728=0," ",VLOOKUP(J728,ИНФО!$Y$4:$AD$412,2,0))</f>
        <v xml:space="preserve"> </v>
      </c>
      <c r="J728" s="9"/>
      <c r="K728" s="17"/>
      <c r="L728" s="27"/>
      <c r="M728" s="28"/>
      <c r="N728" s="22"/>
      <c r="O728" s="23" t="e">
        <f>VLOOKUP(B728,ИНФО!$L$4:$T$172,3,0)</f>
        <v>#N/A</v>
      </c>
      <c r="P728" s="11" t="s">
        <v>72</v>
      </c>
      <c r="Q728" s="24">
        <f t="shared" si="44"/>
        <v>396</v>
      </c>
      <c r="R728" s="24" t="e">
        <f>VLOOKUP(B728,ИНФО!$L$4:$T$140,6,0)</f>
        <v>#N/A</v>
      </c>
      <c r="S728" s="24" t="s">
        <v>260</v>
      </c>
      <c r="T728" s="13" t="s">
        <v>260</v>
      </c>
      <c r="U728" s="24" t="s">
        <v>260</v>
      </c>
      <c r="V728" s="26" t="s">
        <v>260</v>
      </c>
      <c r="W728" s="24" t="s">
        <v>260</v>
      </c>
      <c r="X728" s="24">
        <f t="shared" si="45"/>
        <v>0</v>
      </c>
      <c r="Y728" s="13" t="e">
        <f>VLOOKUP(J728,ИНФО!$Y$5:$AD$412,6,0)</f>
        <v>#N/A</v>
      </c>
      <c r="Z728" s="24" t="e">
        <f>VLOOKUP(J728,ИНФО!$Y$5:$AD$412,5,0)</f>
        <v>#N/A</v>
      </c>
      <c r="AA728" s="26">
        <f t="shared" si="46"/>
        <v>0</v>
      </c>
      <c r="AB728" s="24" t="e">
        <f>VLOOKUP(L728,ИНФО!$C$21:$D$24,2,0)</f>
        <v>#N/A</v>
      </c>
      <c r="AC728" s="19">
        <f t="shared" si="47"/>
        <v>0</v>
      </c>
      <c r="AD728" s="24" t="e">
        <f>VLOOKUP(N728,ИНФО!$C$26:$D$38,2,0)</f>
        <v>#N/A</v>
      </c>
      <c r="AE728" s="24" t="e">
        <f>VLOOKUP(B728,ИНФО!$L$4:$T$172,8,0)</f>
        <v>#N/A</v>
      </c>
      <c r="AF728" s="11" t="s">
        <v>74</v>
      </c>
      <c r="AG728" s="24" t="e">
        <f>VLOOKUP(J728,ИНФО!$Y$5:$AD$413,7,0)</f>
        <v>#N/A</v>
      </c>
    </row>
    <row r="729" spans="1:33" x14ac:dyDescent="0.25">
      <c r="A729" s="5">
        <v>397</v>
      </c>
      <c r="B729" s="6"/>
      <c r="C729" s="21"/>
      <c r="D729" s="8" t="s">
        <v>260</v>
      </c>
      <c r="E729" s="9"/>
      <c r="F729" s="17"/>
      <c r="G729" s="17"/>
      <c r="H729" s="17"/>
      <c r="I729" s="8" t="str">
        <f>IF(J729=0," ",VLOOKUP(J729,ИНФО!$Y$4:$AD$412,2,0))</f>
        <v xml:space="preserve"> </v>
      </c>
      <c r="J729" s="9"/>
      <c r="K729" s="17"/>
      <c r="L729" s="27"/>
      <c r="M729" s="28"/>
      <c r="N729" s="22"/>
      <c r="O729" s="23" t="e">
        <f>VLOOKUP(B729,ИНФО!$L$4:$T$172,3,0)</f>
        <v>#N/A</v>
      </c>
      <c r="P729" s="11" t="s">
        <v>72</v>
      </c>
      <c r="Q729" s="24">
        <f t="shared" si="44"/>
        <v>397</v>
      </c>
      <c r="R729" s="24" t="e">
        <f>VLOOKUP(B729,ИНФО!$L$4:$T$140,6,0)</f>
        <v>#N/A</v>
      </c>
      <c r="S729" s="24" t="s">
        <v>260</v>
      </c>
      <c r="T729" s="13" t="s">
        <v>260</v>
      </c>
      <c r="U729" s="24" t="s">
        <v>260</v>
      </c>
      <c r="V729" s="26" t="s">
        <v>260</v>
      </c>
      <c r="W729" s="24" t="s">
        <v>260</v>
      </c>
      <c r="X729" s="24">
        <f t="shared" si="45"/>
        <v>0</v>
      </c>
      <c r="Y729" s="13" t="e">
        <f>VLOOKUP(J729,ИНФО!$Y$5:$AD$412,6,0)</f>
        <v>#N/A</v>
      </c>
      <c r="Z729" s="24" t="e">
        <f>VLOOKUP(J729,ИНФО!$Y$5:$AD$412,5,0)</f>
        <v>#N/A</v>
      </c>
      <c r="AA729" s="26">
        <f t="shared" si="46"/>
        <v>0</v>
      </c>
      <c r="AB729" s="24" t="e">
        <f>VLOOKUP(L729,ИНФО!$C$21:$D$24,2,0)</f>
        <v>#N/A</v>
      </c>
      <c r="AC729" s="19">
        <f t="shared" si="47"/>
        <v>0</v>
      </c>
      <c r="AD729" s="24" t="e">
        <f>VLOOKUP(N729,ИНФО!$C$26:$D$38,2,0)</f>
        <v>#N/A</v>
      </c>
      <c r="AE729" s="24" t="e">
        <f>VLOOKUP(B729,ИНФО!$L$4:$T$172,8,0)</f>
        <v>#N/A</v>
      </c>
      <c r="AF729" s="11" t="s">
        <v>74</v>
      </c>
      <c r="AG729" s="24" t="e">
        <f>VLOOKUP(J729,ИНФО!$Y$5:$AD$413,7,0)</f>
        <v>#N/A</v>
      </c>
    </row>
    <row r="730" spans="1:33" x14ac:dyDescent="0.25">
      <c r="A730" s="5">
        <v>398</v>
      </c>
      <c r="B730" s="6"/>
      <c r="C730" s="21"/>
      <c r="D730" s="8" t="s">
        <v>260</v>
      </c>
      <c r="E730" s="9"/>
      <c r="F730" s="17"/>
      <c r="G730" s="17"/>
      <c r="H730" s="17"/>
      <c r="I730" s="8" t="str">
        <f>IF(J730=0," ",VLOOKUP(J730,ИНФО!$Y$4:$AD$412,2,0))</f>
        <v xml:space="preserve"> </v>
      </c>
      <c r="J730" s="9"/>
      <c r="K730" s="17"/>
      <c r="L730" s="27"/>
      <c r="M730" s="28"/>
      <c r="N730" s="22"/>
      <c r="O730" s="23" t="e">
        <f>VLOOKUP(B730,ИНФО!$L$4:$T$172,3,0)</f>
        <v>#N/A</v>
      </c>
      <c r="P730" s="11" t="s">
        <v>72</v>
      </c>
      <c r="Q730" s="24">
        <f t="shared" si="44"/>
        <v>398</v>
      </c>
      <c r="R730" s="24" t="e">
        <f>VLOOKUP(B730,ИНФО!$L$4:$T$140,6,0)</f>
        <v>#N/A</v>
      </c>
      <c r="S730" s="24" t="s">
        <v>260</v>
      </c>
      <c r="T730" s="13" t="s">
        <v>260</v>
      </c>
      <c r="U730" s="24" t="s">
        <v>260</v>
      </c>
      <c r="V730" s="26" t="s">
        <v>260</v>
      </c>
      <c r="W730" s="24" t="s">
        <v>260</v>
      </c>
      <c r="X730" s="24">
        <f t="shared" si="45"/>
        <v>0</v>
      </c>
      <c r="Y730" s="13" t="e">
        <f>VLOOKUP(J730,ИНФО!$Y$5:$AD$412,6,0)</f>
        <v>#N/A</v>
      </c>
      <c r="Z730" s="24" t="e">
        <f>VLOOKUP(J730,ИНФО!$Y$5:$AD$412,5,0)</f>
        <v>#N/A</v>
      </c>
      <c r="AA730" s="26">
        <f t="shared" si="46"/>
        <v>0</v>
      </c>
      <c r="AB730" s="24" t="e">
        <f>VLOOKUP(L730,ИНФО!$C$21:$D$24,2,0)</f>
        <v>#N/A</v>
      </c>
      <c r="AC730" s="19">
        <f t="shared" si="47"/>
        <v>0</v>
      </c>
      <c r="AD730" s="24" t="e">
        <f>VLOOKUP(N730,ИНФО!$C$26:$D$38,2,0)</f>
        <v>#N/A</v>
      </c>
      <c r="AE730" s="24" t="e">
        <f>VLOOKUP(B730,ИНФО!$L$4:$T$172,8,0)</f>
        <v>#N/A</v>
      </c>
      <c r="AF730" s="11" t="s">
        <v>74</v>
      </c>
      <c r="AG730" s="24" t="e">
        <f>VLOOKUP(J730,ИНФО!$Y$5:$AD$413,7,0)</f>
        <v>#N/A</v>
      </c>
    </row>
    <row r="731" spans="1:33" x14ac:dyDescent="0.25">
      <c r="A731" s="5">
        <v>399</v>
      </c>
      <c r="B731" s="6"/>
      <c r="C731" s="21"/>
      <c r="D731" s="8" t="s">
        <v>260</v>
      </c>
      <c r="E731" s="9"/>
      <c r="F731" s="17"/>
      <c r="G731" s="17"/>
      <c r="H731" s="17"/>
      <c r="I731" s="8" t="str">
        <f>IF(J731=0," ",VLOOKUP(J731,ИНФО!$Y$4:$AD$412,2,0))</f>
        <v xml:space="preserve"> </v>
      </c>
      <c r="J731" s="9"/>
      <c r="K731" s="17"/>
      <c r="L731" s="27"/>
      <c r="M731" s="28"/>
      <c r="N731" s="22"/>
      <c r="O731" s="23" t="e">
        <f>VLOOKUP(B731,ИНФО!$L$4:$T$172,3,0)</f>
        <v>#N/A</v>
      </c>
      <c r="P731" s="11" t="s">
        <v>72</v>
      </c>
      <c r="Q731" s="24">
        <f t="shared" si="44"/>
        <v>399</v>
      </c>
      <c r="R731" s="24" t="e">
        <f>VLOOKUP(B731,ИНФО!$L$4:$T$140,6,0)</f>
        <v>#N/A</v>
      </c>
      <c r="S731" s="24" t="s">
        <v>260</v>
      </c>
      <c r="T731" s="13" t="s">
        <v>260</v>
      </c>
      <c r="U731" s="24" t="s">
        <v>260</v>
      </c>
      <c r="V731" s="26" t="s">
        <v>260</v>
      </c>
      <c r="W731" s="24" t="s">
        <v>260</v>
      </c>
      <c r="X731" s="24">
        <f t="shared" si="45"/>
        <v>0</v>
      </c>
      <c r="Y731" s="13" t="e">
        <f>VLOOKUP(J731,ИНФО!$Y$5:$AD$412,6,0)</f>
        <v>#N/A</v>
      </c>
      <c r="Z731" s="24" t="e">
        <f>VLOOKUP(J731,ИНФО!$Y$5:$AD$412,5,0)</f>
        <v>#N/A</v>
      </c>
      <c r="AA731" s="26">
        <f t="shared" si="46"/>
        <v>0</v>
      </c>
      <c r="AB731" s="24" t="e">
        <f>VLOOKUP(L731,ИНФО!$C$21:$D$24,2,0)</f>
        <v>#N/A</v>
      </c>
      <c r="AC731" s="19">
        <f t="shared" si="47"/>
        <v>0</v>
      </c>
      <c r="AD731" s="24" t="e">
        <f>VLOOKUP(N731,ИНФО!$C$26:$D$38,2,0)</f>
        <v>#N/A</v>
      </c>
      <c r="AE731" s="24" t="e">
        <f>VLOOKUP(B731,ИНФО!$L$4:$T$172,8,0)</f>
        <v>#N/A</v>
      </c>
      <c r="AF731" s="11" t="s">
        <v>74</v>
      </c>
      <c r="AG731" s="24" t="e">
        <f>VLOOKUP(J731,ИНФО!$Y$5:$AD$413,7,0)</f>
        <v>#N/A</v>
      </c>
    </row>
    <row r="732" spans="1:33" x14ac:dyDescent="0.25">
      <c r="A732" s="5">
        <v>400</v>
      </c>
      <c r="B732" s="6"/>
      <c r="C732" s="21"/>
      <c r="D732" s="8" t="s">
        <v>260</v>
      </c>
      <c r="E732" s="9"/>
      <c r="F732" s="17"/>
      <c r="G732" s="17"/>
      <c r="H732" s="17"/>
      <c r="I732" s="8" t="str">
        <f>IF(J732=0," ",VLOOKUP(J732,ИНФО!$Y$4:$AD$412,2,0))</f>
        <v xml:space="preserve"> </v>
      </c>
      <c r="J732" s="9"/>
      <c r="K732" s="17"/>
      <c r="L732" s="27"/>
      <c r="M732" s="28"/>
      <c r="N732" s="22"/>
      <c r="O732" s="23" t="e">
        <f>VLOOKUP(B732,ИНФО!$L$4:$T$172,3,0)</f>
        <v>#N/A</v>
      </c>
      <c r="P732" s="11" t="s">
        <v>72</v>
      </c>
      <c r="Q732" s="24">
        <f t="shared" si="44"/>
        <v>400</v>
      </c>
      <c r="R732" s="24" t="e">
        <f>VLOOKUP(B732,ИНФО!$L$4:$T$140,6,0)</f>
        <v>#N/A</v>
      </c>
      <c r="S732" s="24" t="s">
        <v>260</v>
      </c>
      <c r="T732" s="13" t="s">
        <v>260</v>
      </c>
      <c r="U732" s="24" t="s">
        <v>260</v>
      </c>
      <c r="V732" s="26" t="s">
        <v>260</v>
      </c>
      <c r="W732" s="24" t="s">
        <v>260</v>
      </c>
      <c r="X732" s="24">
        <f t="shared" si="45"/>
        <v>0</v>
      </c>
      <c r="Y732" s="13" t="e">
        <f>VLOOKUP(J732,ИНФО!$Y$5:$AD$412,6,0)</f>
        <v>#N/A</v>
      </c>
      <c r="Z732" s="24" t="e">
        <f>VLOOKUP(J732,ИНФО!$Y$5:$AD$412,5,0)</f>
        <v>#N/A</v>
      </c>
      <c r="AA732" s="26">
        <f t="shared" si="46"/>
        <v>0</v>
      </c>
      <c r="AB732" s="24" t="e">
        <f>VLOOKUP(L732,ИНФО!$C$21:$D$24,2,0)</f>
        <v>#N/A</v>
      </c>
      <c r="AC732" s="19">
        <f t="shared" si="47"/>
        <v>0</v>
      </c>
      <c r="AD732" s="24" t="e">
        <f>VLOOKUP(N732,ИНФО!$C$26:$D$38,2,0)</f>
        <v>#N/A</v>
      </c>
      <c r="AE732" s="24" t="e">
        <f>VLOOKUP(B732,ИНФО!$L$4:$T$172,8,0)</f>
        <v>#N/A</v>
      </c>
      <c r="AF732" s="11" t="s">
        <v>74</v>
      </c>
      <c r="AG732" s="24" t="e">
        <f>VLOOKUP(J732,ИНФО!$Y$5:$AD$413,7,0)</f>
        <v>#N/A</v>
      </c>
    </row>
    <row r="733" spans="1:33" x14ac:dyDescent="0.25">
      <c r="A733" s="5">
        <v>401</v>
      </c>
      <c r="B733" s="6"/>
      <c r="C733" s="21"/>
      <c r="D733" s="8" t="s">
        <v>260</v>
      </c>
      <c r="E733" s="9"/>
      <c r="F733" s="17"/>
      <c r="G733" s="17"/>
      <c r="H733" s="17"/>
      <c r="I733" s="8" t="str">
        <f>IF(J733=0," ",VLOOKUP(J733,ИНФО!$Y$4:$AD$412,2,0))</f>
        <v xml:space="preserve"> </v>
      </c>
      <c r="J733" s="9"/>
      <c r="K733" s="17"/>
      <c r="L733" s="27"/>
      <c r="M733" s="28"/>
      <c r="N733" s="22"/>
      <c r="O733" s="23" t="e">
        <f>VLOOKUP(B733,ИНФО!$L$4:$T$172,3,0)</f>
        <v>#N/A</v>
      </c>
      <c r="P733" s="11" t="s">
        <v>72</v>
      </c>
      <c r="Q733" s="24">
        <f t="shared" si="44"/>
        <v>401</v>
      </c>
      <c r="R733" s="24" t="e">
        <f>VLOOKUP(B733,ИНФО!$L$4:$T$140,6,0)</f>
        <v>#N/A</v>
      </c>
      <c r="S733" s="24" t="s">
        <v>260</v>
      </c>
      <c r="T733" s="13" t="s">
        <v>260</v>
      </c>
      <c r="U733" s="24" t="s">
        <v>260</v>
      </c>
      <c r="V733" s="26" t="s">
        <v>260</v>
      </c>
      <c r="W733" s="24" t="s">
        <v>260</v>
      </c>
      <c r="X733" s="24">
        <f t="shared" si="45"/>
        <v>0</v>
      </c>
      <c r="Y733" s="13" t="e">
        <f>VLOOKUP(J733,ИНФО!$Y$5:$AD$412,6,0)</f>
        <v>#N/A</v>
      </c>
      <c r="Z733" s="24" t="e">
        <f>VLOOKUP(J733,ИНФО!$Y$5:$AD$412,5,0)</f>
        <v>#N/A</v>
      </c>
      <c r="AA733" s="26">
        <f t="shared" si="46"/>
        <v>0</v>
      </c>
      <c r="AB733" s="24" t="e">
        <f>VLOOKUP(L733,ИНФО!$C$21:$D$24,2,0)</f>
        <v>#N/A</v>
      </c>
      <c r="AC733" s="19">
        <f t="shared" si="47"/>
        <v>0</v>
      </c>
      <c r="AD733" s="24" t="e">
        <f>VLOOKUP(N733,ИНФО!$C$26:$D$38,2,0)</f>
        <v>#N/A</v>
      </c>
      <c r="AE733" s="24" t="e">
        <f>VLOOKUP(B733,ИНФО!$L$4:$T$172,8,0)</f>
        <v>#N/A</v>
      </c>
      <c r="AF733" s="11" t="s">
        <v>74</v>
      </c>
      <c r="AG733" s="24" t="e">
        <f>VLOOKUP(J733,ИНФО!$Y$5:$AD$413,7,0)</f>
        <v>#N/A</v>
      </c>
    </row>
    <row r="734" spans="1:33" x14ac:dyDescent="0.25">
      <c r="A734" s="5">
        <v>402</v>
      </c>
      <c r="B734" s="6"/>
      <c r="C734" s="21"/>
      <c r="D734" s="8" t="s">
        <v>260</v>
      </c>
      <c r="E734" s="9"/>
      <c r="F734" s="17"/>
      <c r="G734" s="17"/>
      <c r="H734" s="17"/>
      <c r="I734" s="8" t="str">
        <f>IF(J734=0," ",VLOOKUP(J734,ИНФО!$Y$4:$AD$412,2,0))</f>
        <v xml:space="preserve"> </v>
      </c>
      <c r="J734" s="9"/>
      <c r="K734" s="17"/>
      <c r="L734" s="27"/>
      <c r="M734" s="28"/>
      <c r="N734" s="22"/>
      <c r="O734" s="23" t="e">
        <f>VLOOKUP(B734,ИНФО!$L$4:$T$172,3,0)</f>
        <v>#N/A</v>
      </c>
      <c r="P734" s="11" t="s">
        <v>72</v>
      </c>
      <c r="Q734" s="24">
        <f t="shared" si="44"/>
        <v>402</v>
      </c>
      <c r="R734" s="24" t="e">
        <f>VLOOKUP(B734,ИНФО!$L$4:$T$140,6,0)</f>
        <v>#N/A</v>
      </c>
      <c r="S734" s="24" t="s">
        <v>260</v>
      </c>
      <c r="T734" s="13" t="s">
        <v>260</v>
      </c>
      <c r="U734" s="24" t="s">
        <v>260</v>
      </c>
      <c r="V734" s="26" t="s">
        <v>260</v>
      </c>
      <c r="W734" s="24" t="s">
        <v>260</v>
      </c>
      <c r="X734" s="24">
        <f t="shared" si="45"/>
        <v>0</v>
      </c>
      <c r="Y734" s="13" t="e">
        <f>VLOOKUP(J734,ИНФО!$Y$5:$AD$412,6,0)</f>
        <v>#N/A</v>
      </c>
      <c r="Z734" s="24" t="e">
        <f>VLOOKUP(J734,ИНФО!$Y$5:$AD$412,5,0)</f>
        <v>#N/A</v>
      </c>
      <c r="AA734" s="26">
        <f t="shared" si="46"/>
        <v>0</v>
      </c>
      <c r="AB734" s="24" t="e">
        <f>VLOOKUP(L734,ИНФО!$C$21:$D$24,2,0)</f>
        <v>#N/A</v>
      </c>
      <c r="AC734" s="19">
        <f t="shared" si="47"/>
        <v>0</v>
      </c>
      <c r="AD734" s="24" t="e">
        <f>VLOOKUP(N734,ИНФО!$C$26:$D$38,2,0)</f>
        <v>#N/A</v>
      </c>
      <c r="AE734" s="24" t="e">
        <f>VLOOKUP(B734,ИНФО!$L$4:$T$172,8,0)</f>
        <v>#N/A</v>
      </c>
      <c r="AF734" s="11" t="s">
        <v>74</v>
      </c>
      <c r="AG734" s="24" t="e">
        <f>VLOOKUP(J734,ИНФО!$Y$5:$AD$413,7,0)</f>
        <v>#N/A</v>
      </c>
    </row>
    <row r="735" spans="1:33" x14ac:dyDescent="0.25">
      <c r="A735" s="5">
        <v>403</v>
      </c>
      <c r="B735" s="6"/>
      <c r="C735" s="21"/>
      <c r="D735" s="8" t="s">
        <v>260</v>
      </c>
      <c r="E735" s="9"/>
      <c r="F735" s="17"/>
      <c r="G735" s="17"/>
      <c r="H735" s="17"/>
      <c r="I735" s="8" t="str">
        <f>IF(J735=0," ",VLOOKUP(J735,ИНФО!$Y$4:$AD$412,2,0))</f>
        <v xml:space="preserve"> </v>
      </c>
      <c r="J735" s="9"/>
      <c r="K735" s="17"/>
      <c r="L735" s="27"/>
      <c r="M735" s="28"/>
      <c r="N735" s="22"/>
      <c r="O735" s="23" t="e">
        <f>VLOOKUP(B735,ИНФО!$L$4:$T$172,3,0)</f>
        <v>#N/A</v>
      </c>
      <c r="P735" s="11" t="s">
        <v>72</v>
      </c>
      <c r="Q735" s="24">
        <f t="shared" si="44"/>
        <v>403</v>
      </c>
      <c r="R735" s="24" t="e">
        <f>VLOOKUP(B735,ИНФО!$L$4:$T$140,6,0)</f>
        <v>#N/A</v>
      </c>
      <c r="S735" s="24" t="s">
        <v>260</v>
      </c>
      <c r="T735" s="13" t="s">
        <v>260</v>
      </c>
      <c r="U735" s="24" t="s">
        <v>260</v>
      </c>
      <c r="V735" s="26" t="s">
        <v>260</v>
      </c>
      <c r="W735" s="24" t="s">
        <v>260</v>
      </c>
      <c r="X735" s="24">
        <f t="shared" si="45"/>
        <v>0</v>
      </c>
      <c r="Y735" s="13" t="e">
        <f>VLOOKUP(J735,ИНФО!$Y$5:$AD$412,6,0)</f>
        <v>#N/A</v>
      </c>
      <c r="Z735" s="24" t="e">
        <f>VLOOKUP(J735,ИНФО!$Y$5:$AD$412,5,0)</f>
        <v>#N/A</v>
      </c>
      <c r="AA735" s="26">
        <f t="shared" si="46"/>
        <v>0</v>
      </c>
      <c r="AB735" s="24" t="e">
        <f>VLOOKUP(L735,ИНФО!$C$21:$D$24,2,0)</f>
        <v>#N/A</v>
      </c>
      <c r="AC735" s="19">
        <f t="shared" si="47"/>
        <v>0</v>
      </c>
      <c r="AD735" s="24" t="e">
        <f>VLOOKUP(N735,ИНФО!$C$26:$D$38,2,0)</f>
        <v>#N/A</v>
      </c>
      <c r="AE735" s="24" t="e">
        <f>VLOOKUP(B735,ИНФО!$L$4:$T$172,8,0)</f>
        <v>#N/A</v>
      </c>
      <c r="AF735" s="11" t="s">
        <v>74</v>
      </c>
      <c r="AG735" s="24" t="e">
        <f>VLOOKUP(J735,ИНФО!$Y$5:$AD$413,7,0)</f>
        <v>#N/A</v>
      </c>
    </row>
    <row r="736" spans="1:33" x14ac:dyDescent="0.25">
      <c r="A736" s="5">
        <v>404</v>
      </c>
      <c r="B736" s="6"/>
      <c r="C736" s="21"/>
      <c r="D736" s="8" t="s">
        <v>260</v>
      </c>
      <c r="E736" s="9"/>
      <c r="F736" s="17"/>
      <c r="G736" s="17"/>
      <c r="H736" s="17"/>
      <c r="I736" s="8" t="str">
        <f>IF(J736=0," ",VLOOKUP(J736,ИНФО!$Y$4:$AD$412,2,0))</f>
        <v xml:space="preserve"> </v>
      </c>
      <c r="J736" s="9"/>
      <c r="K736" s="17"/>
      <c r="L736" s="27"/>
      <c r="M736" s="28"/>
      <c r="N736" s="22"/>
      <c r="O736" s="23" t="e">
        <f>VLOOKUP(B736,ИНФО!$L$4:$T$172,3,0)</f>
        <v>#N/A</v>
      </c>
      <c r="P736" s="11" t="s">
        <v>72</v>
      </c>
      <c r="Q736" s="24">
        <f t="shared" si="44"/>
        <v>404</v>
      </c>
      <c r="R736" s="24" t="e">
        <f>VLOOKUP(B736,ИНФО!$L$4:$T$140,6,0)</f>
        <v>#N/A</v>
      </c>
      <c r="S736" s="24" t="s">
        <v>260</v>
      </c>
      <c r="T736" s="13" t="s">
        <v>260</v>
      </c>
      <c r="U736" s="24" t="s">
        <v>260</v>
      </c>
      <c r="V736" s="26" t="s">
        <v>260</v>
      </c>
      <c r="W736" s="24" t="s">
        <v>260</v>
      </c>
      <c r="X736" s="24">
        <f t="shared" si="45"/>
        <v>0</v>
      </c>
      <c r="Y736" s="13" t="e">
        <f>VLOOKUP(J736,ИНФО!$Y$5:$AD$412,6,0)</f>
        <v>#N/A</v>
      </c>
      <c r="Z736" s="24" t="e">
        <f>VLOOKUP(J736,ИНФО!$Y$5:$AD$412,5,0)</f>
        <v>#N/A</v>
      </c>
      <c r="AA736" s="26">
        <f t="shared" si="46"/>
        <v>0</v>
      </c>
      <c r="AB736" s="24" t="e">
        <f>VLOOKUP(L736,ИНФО!$C$21:$D$24,2,0)</f>
        <v>#N/A</v>
      </c>
      <c r="AC736" s="19">
        <f t="shared" si="47"/>
        <v>0</v>
      </c>
      <c r="AD736" s="24" t="e">
        <f>VLOOKUP(N736,ИНФО!$C$26:$D$38,2,0)</f>
        <v>#N/A</v>
      </c>
      <c r="AE736" s="24" t="e">
        <f>VLOOKUP(B736,ИНФО!$L$4:$T$172,8,0)</f>
        <v>#N/A</v>
      </c>
      <c r="AF736" s="11" t="s">
        <v>74</v>
      </c>
      <c r="AG736" s="24" t="e">
        <f>VLOOKUP(J736,ИНФО!$Y$5:$AD$413,7,0)</f>
        <v>#N/A</v>
      </c>
    </row>
    <row r="737" spans="1:33" x14ac:dyDescent="0.25">
      <c r="A737" s="5">
        <v>405</v>
      </c>
      <c r="B737" s="6"/>
      <c r="C737" s="21"/>
      <c r="D737" s="8" t="s">
        <v>260</v>
      </c>
      <c r="E737" s="9"/>
      <c r="F737" s="17"/>
      <c r="G737" s="17"/>
      <c r="H737" s="17"/>
      <c r="I737" s="8" t="str">
        <f>IF(J737=0," ",VLOOKUP(J737,ИНФО!$Y$4:$AD$412,2,0))</f>
        <v xml:space="preserve"> </v>
      </c>
      <c r="J737" s="9"/>
      <c r="K737" s="17"/>
      <c r="L737" s="27"/>
      <c r="M737" s="28"/>
      <c r="N737" s="22"/>
      <c r="O737" s="23" t="e">
        <f>VLOOKUP(B737,ИНФО!$L$4:$T$172,3,0)</f>
        <v>#N/A</v>
      </c>
      <c r="P737" s="11" t="s">
        <v>72</v>
      </c>
      <c r="Q737" s="24">
        <f t="shared" si="44"/>
        <v>405</v>
      </c>
      <c r="R737" s="24" t="e">
        <f>VLOOKUP(B737,ИНФО!$L$4:$T$140,6,0)</f>
        <v>#N/A</v>
      </c>
      <c r="S737" s="24" t="s">
        <v>260</v>
      </c>
      <c r="T737" s="13" t="s">
        <v>260</v>
      </c>
      <c r="U737" s="24" t="s">
        <v>260</v>
      </c>
      <c r="V737" s="26" t="s">
        <v>260</v>
      </c>
      <c r="W737" s="24" t="s">
        <v>260</v>
      </c>
      <c r="X737" s="24">
        <f t="shared" si="45"/>
        <v>0</v>
      </c>
      <c r="Y737" s="13" t="e">
        <f>VLOOKUP(J737,ИНФО!$Y$5:$AD$412,6,0)</f>
        <v>#N/A</v>
      </c>
      <c r="Z737" s="24" t="e">
        <f>VLOOKUP(J737,ИНФО!$Y$5:$AD$412,5,0)</f>
        <v>#N/A</v>
      </c>
      <c r="AA737" s="26">
        <f t="shared" si="46"/>
        <v>0</v>
      </c>
      <c r="AB737" s="24" t="e">
        <f>VLOOKUP(L737,ИНФО!$C$21:$D$24,2,0)</f>
        <v>#N/A</v>
      </c>
      <c r="AC737" s="19">
        <f t="shared" si="47"/>
        <v>0</v>
      </c>
      <c r="AD737" s="24" t="e">
        <f>VLOOKUP(N737,ИНФО!$C$26:$D$38,2,0)</f>
        <v>#N/A</v>
      </c>
      <c r="AE737" s="24" t="e">
        <f>VLOOKUP(B737,ИНФО!$L$4:$T$172,8,0)</f>
        <v>#N/A</v>
      </c>
      <c r="AF737" s="11" t="s">
        <v>74</v>
      </c>
      <c r="AG737" s="24" t="e">
        <f>VLOOKUP(J737,ИНФО!$Y$5:$AD$413,7,0)</f>
        <v>#N/A</v>
      </c>
    </row>
    <row r="738" spans="1:33" x14ac:dyDescent="0.25">
      <c r="A738" s="5">
        <v>406</v>
      </c>
      <c r="B738" s="6"/>
      <c r="C738" s="21"/>
      <c r="D738" s="8" t="s">
        <v>260</v>
      </c>
      <c r="E738" s="9"/>
      <c r="F738" s="17"/>
      <c r="G738" s="17"/>
      <c r="H738" s="17"/>
      <c r="I738" s="8" t="str">
        <f>IF(J738=0," ",VLOOKUP(J738,ИНФО!$Y$4:$AD$412,2,0))</f>
        <v xml:space="preserve"> </v>
      </c>
      <c r="J738" s="9"/>
      <c r="K738" s="17"/>
      <c r="L738" s="27"/>
      <c r="M738" s="28"/>
      <c r="N738" s="22"/>
      <c r="O738" s="23" t="e">
        <f>VLOOKUP(B738,ИНФО!$L$4:$T$172,3,0)</f>
        <v>#N/A</v>
      </c>
      <c r="P738" s="11" t="s">
        <v>72</v>
      </c>
      <c r="Q738" s="24">
        <f t="shared" si="44"/>
        <v>406</v>
      </c>
      <c r="R738" s="24" t="e">
        <f>VLOOKUP(B738,ИНФО!$L$4:$T$140,6,0)</f>
        <v>#N/A</v>
      </c>
      <c r="S738" s="24" t="s">
        <v>260</v>
      </c>
      <c r="T738" s="13" t="s">
        <v>260</v>
      </c>
      <c r="U738" s="24" t="s">
        <v>260</v>
      </c>
      <c r="V738" s="26" t="s">
        <v>260</v>
      </c>
      <c r="W738" s="24" t="s">
        <v>260</v>
      </c>
      <c r="X738" s="24">
        <f t="shared" si="45"/>
        <v>0</v>
      </c>
      <c r="Y738" s="13" t="e">
        <f>VLOOKUP(J738,ИНФО!$Y$5:$AD$412,6,0)</f>
        <v>#N/A</v>
      </c>
      <c r="Z738" s="24" t="e">
        <f>VLOOKUP(J738,ИНФО!$Y$5:$AD$412,5,0)</f>
        <v>#N/A</v>
      </c>
      <c r="AA738" s="26">
        <f t="shared" si="46"/>
        <v>0</v>
      </c>
      <c r="AB738" s="24" t="e">
        <f>VLOOKUP(L738,ИНФО!$C$21:$D$24,2,0)</f>
        <v>#N/A</v>
      </c>
      <c r="AC738" s="19">
        <f t="shared" si="47"/>
        <v>0</v>
      </c>
      <c r="AD738" s="24" t="e">
        <f>VLOOKUP(N738,ИНФО!$C$26:$D$38,2,0)</f>
        <v>#N/A</v>
      </c>
      <c r="AE738" s="24" t="e">
        <f>VLOOKUP(B738,ИНФО!$L$4:$T$172,8,0)</f>
        <v>#N/A</v>
      </c>
      <c r="AF738" s="11" t="s">
        <v>74</v>
      </c>
      <c r="AG738" s="24" t="e">
        <f>VLOOKUP(J738,ИНФО!$Y$5:$AD$413,7,0)</f>
        <v>#N/A</v>
      </c>
    </row>
    <row r="739" spans="1:33" x14ac:dyDescent="0.25">
      <c r="A739" s="5">
        <v>407</v>
      </c>
      <c r="B739" s="6"/>
      <c r="C739" s="21"/>
      <c r="D739" s="8" t="s">
        <v>260</v>
      </c>
      <c r="E739" s="9"/>
      <c r="F739" s="17"/>
      <c r="G739" s="17"/>
      <c r="H739" s="17"/>
      <c r="I739" s="8" t="str">
        <f>IF(J739=0," ",VLOOKUP(J739,ИНФО!$Y$4:$AD$412,2,0))</f>
        <v xml:space="preserve"> </v>
      </c>
      <c r="J739" s="9"/>
      <c r="K739" s="17"/>
      <c r="L739" s="27"/>
      <c r="M739" s="28"/>
      <c r="N739" s="22"/>
      <c r="O739" s="23" t="e">
        <f>VLOOKUP(B739,ИНФО!$L$4:$T$172,3,0)</f>
        <v>#N/A</v>
      </c>
      <c r="P739" s="11" t="s">
        <v>72</v>
      </c>
      <c r="Q739" s="24">
        <f t="shared" si="44"/>
        <v>407</v>
      </c>
      <c r="R739" s="24" t="e">
        <f>VLOOKUP(B739,ИНФО!$L$4:$T$140,6,0)</f>
        <v>#N/A</v>
      </c>
      <c r="S739" s="24" t="s">
        <v>260</v>
      </c>
      <c r="T739" s="13" t="s">
        <v>260</v>
      </c>
      <c r="U739" s="24" t="s">
        <v>260</v>
      </c>
      <c r="V739" s="26" t="s">
        <v>260</v>
      </c>
      <c r="W739" s="24" t="s">
        <v>260</v>
      </c>
      <c r="X739" s="24">
        <f t="shared" si="45"/>
        <v>0</v>
      </c>
      <c r="Y739" s="13" t="e">
        <f>VLOOKUP(J739,ИНФО!$Y$5:$AD$412,6,0)</f>
        <v>#N/A</v>
      </c>
      <c r="Z739" s="24" t="e">
        <f>VLOOKUP(J739,ИНФО!$Y$5:$AD$412,5,0)</f>
        <v>#N/A</v>
      </c>
      <c r="AA739" s="26">
        <f t="shared" si="46"/>
        <v>0</v>
      </c>
      <c r="AB739" s="24" t="e">
        <f>VLOOKUP(L739,ИНФО!$C$21:$D$24,2,0)</f>
        <v>#N/A</v>
      </c>
      <c r="AC739" s="19">
        <f t="shared" si="47"/>
        <v>0</v>
      </c>
      <c r="AD739" s="24" t="e">
        <f>VLOOKUP(N739,ИНФО!$C$26:$D$38,2,0)</f>
        <v>#N/A</v>
      </c>
      <c r="AE739" s="24" t="e">
        <f>VLOOKUP(B739,ИНФО!$L$4:$T$172,8,0)</f>
        <v>#N/A</v>
      </c>
      <c r="AF739" s="11" t="s">
        <v>74</v>
      </c>
      <c r="AG739" s="24" t="e">
        <f>VLOOKUP(J739,ИНФО!$Y$5:$AD$413,7,0)</f>
        <v>#N/A</v>
      </c>
    </row>
    <row r="740" spans="1:33" x14ac:dyDescent="0.25">
      <c r="A740" s="5">
        <v>408</v>
      </c>
      <c r="B740" s="6"/>
      <c r="C740" s="21"/>
      <c r="D740" s="8" t="s">
        <v>260</v>
      </c>
      <c r="E740" s="9"/>
      <c r="F740" s="17"/>
      <c r="G740" s="17"/>
      <c r="H740" s="17"/>
      <c r="I740" s="8" t="str">
        <f>IF(J740=0," ",VLOOKUP(J740,ИНФО!$Y$4:$AD$412,2,0))</f>
        <v xml:space="preserve"> </v>
      </c>
      <c r="J740" s="9"/>
      <c r="K740" s="17"/>
      <c r="L740" s="27"/>
      <c r="M740" s="28"/>
      <c r="N740" s="22"/>
      <c r="O740" s="23" t="e">
        <f>VLOOKUP(B740,ИНФО!$L$4:$T$172,3,0)</f>
        <v>#N/A</v>
      </c>
      <c r="P740" s="11" t="s">
        <v>72</v>
      </c>
      <c r="Q740" s="24">
        <f t="shared" si="44"/>
        <v>408</v>
      </c>
      <c r="R740" s="24" t="e">
        <f>VLOOKUP(B740,ИНФО!$L$4:$T$140,6,0)</f>
        <v>#N/A</v>
      </c>
      <c r="S740" s="24" t="s">
        <v>260</v>
      </c>
      <c r="T740" s="13" t="s">
        <v>260</v>
      </c>
      <c r="U740" s="24" t="s">
        <v>260</v>
      </c>
      <c r="V740" s="26" t="s">
        <v>260</v>
      </c>
      <c r="W740" s="24" t="s">
        <v>260</v>
      </c>
      <c r="X740" s="24">
        <f t="shared" si="45"/>
        <v>0</v>
      </c>
      <c r="Y740" s="13" t="e">
        <f>VLOOKUP(J740,ИНФО!$Y$5:$AD$412,6,0)</f>
        <v>#N/A</v>
      </c>
      <c r="Z740" s="24" t="e">
        <f>VLOOKUP(J740,ИНФО!$Y$5:$AD$412,5,0)</f>
        <v>#N/A</v>
      </c>
      <c r="AA740" s="26">
        <f t="shared" si="46"/>
        <v>0</v>
      </c>
      <c r="AB740" s="24" t="e">
        <f>VLOOKUP(L740,ИНФО!$C$21:$D$24,2,0)</f>
        <v>#N/A</v>
      </c>
      <c r="AC740" s="19">
        <f t="shared" si="47"/>
        <v>0</v>
      </c>
      <c r="AD740" s="24" t="e">
        <f>VLOOKUP(N740,ИНФО!$C$26:$D$38,2,0)</f>
        <v>#N/A</v>
      </c>
      <c r="AE740" s="24" t="e">
        <f>VLOOKUP(B740,ИНФО!$L$4:$T$172,8,0)</f>
        <v>#N/A</v>
      </c>
      <c r="AF740" s="11" t="s">
        <v>74</v>
      </c>
      <c r="AG740" s="24" t="e">
        <f>VLOOKUP(J740,ИНФО!$Y$5:$AD$413,7,0)</f>
        <v>#N/A</v>
      </c>
    </row>
    <row r="741" spans="1:33" x14ac:dyDescent="0.25">
      <c r="A741" s="5">
        <v>409</v>
      </c>
      <c r="B741" s="6"/>
      <c r="C741" s="21"/>
      <c r="D741" s="8" t="s">
        <v>260</v>
      </c>
      <c r="E741" s="9"/>
      <c r="F741" s="17"/>
      <c r="G741" s="17"/>
      <c r="H741" s="17"/>
      <c r="I741" s="8" t="str">
        <f>IF(J741=0," ",VLOOKUP(J741,ИНФО!$Y$4:$AD$412,2,0))</f>
        <v xml:space="preserve"> </v>
      </c>
      <c r="J741" s="9"/>
      <c r="K741" s="17"/>
      <c r="L741" s="27"/>
      <c r="M741" s="28"/>
      <c r="N741" s="22"/>
      <c r="O741" s="23" t="e">
        <f>VLOOKUP(B741,ИНФО!$L$4:$T$172,3,0)</f>
        <v>#N/A</v>
      </c>
      <c r="P741" s="11" t="s">
        <v>72</v>
      </c>
      <c r="Q741" s="24">
        <f t="shared" si="44"/>
        <v>409</v>
      </c>
      <c r="R741" s="24" t="e">
        <f>VLOOKUP(B741,ИНФО!$L$4:$T$140,6,0)</f>
        <v>#N/A</v>
      </c>
      <c r="S741" s="24" t="s">
        <v>260</v>
      </c>
      <c r="T741" s="13" t="s">
        <v>260</v>
      </c>
      <c r="U741" s="24" t="s">
        <v>260</v>
      </c>
      <c r="V741" s="26" t="s">
        <v>260</v>
      </c>
      <c r="W741" s="24" t="s">
        <v>260</v>
      </c>
      <c r="X741" s="24">
        <f t="shared" si="45"/>
        <v>0</v>
      </c>
      <c r="Y741" s="13" t="e">
        <f>VLOOKUP(J741,ИНФО!$Y$5:$AD$412,6,0)</f>
        <v>#N/A</v>
      </c>
      <c r="Z741" s="24" t="e">
        <f>VLOOKUP(J741,ИНФО!$Y$5:$AD$412,5,0)</f>
        <v>#N/A</v>
      </c>
      <c r="AA741" s="26">
        <f t="shared" si="46"/>
        <v>0</v>
      </c>
      <c r="AB741" s="24" t="e">
        <f>VLOOKUP(L741,ИНФО!$C$21:$D$24,2,0)</f>
        <v>#N/A</v>
      </c>
      <c r="AC741" s="19">
        <f t="shared" si="47"/>
        <v>0</v>
      </c>
      <c r="AD741" s="24" t="e">
        <f>VLOOKUP(N741,ИНФО!$C$26:$D$38,2,0)</f>
        <v>#N/A</v>
      </c>
      <c r="AE741" s="24" t="e">
        <f>VLOOKUP(B741,ИНФО!$L$4:$T$172,8,0)</f>
        <v>#N/A</v>
      </c>
      <c r="AF741" s="11" t="s">
        <v>74</v>
      </c>
      <c r="AG741" s="24" t="e">
        <f>VLOOKUP(J741,ИНФО!$Y$5:$AD$413,7,0)</f>
        <v>#N/A</v>
      </c>
    </row>
    <row r="742" spans="1:33" x14ac:dyDescent="0.25">
      <c r="A742" s="5">
        <v>410</v>
      </c>
      <c r="B742" s="6"/>
      <c r="C742" s="21"/>
      <c r="D742" s="8" t="s">
        <v>260</v>
      </c>
      <c r="E742" s="9"/>
      <c r="F742" s="17"/>
      <c r="G742" s="17"/>
      <c r="H742" s="17"/>
      <c r="I742" s="8" t="str">
        <f>IF(J742=0," ",VLOOKUP(J742,ИНФО!$Y$4:$AD$412,2,0))</f>
        <v xml:space="preserve"> </v>
      </c>
      <c r="J742" s="9"/>
      <c r="K742" s="17"/>
      <c r="L742" s="27"/>
      <c r="M742" s="28"/>
      <c r="N742" s="22"/>
      <c r="O742" s="23" t="e">
        <f>VLOOKUP(B742,ИНФО!$L$4:$T$172,3,0)</f>
        <v>#N/A</v>
      </c>
      <c r="P742" s="11" t="s">
        <v>72</v>
      </c>
      <c r="Q742" s="24">
        <f t="shared" si="44"/>
        <v>410</v>
      </c>
      <c r="R742" s="24" t="e">
        <f>VLOOKUP(B742,ИНФО!$L$4:$T$140,6,0)</f>
        <v>#N/A</v>
      </c>
      <c r="S742" s="24" t="s">
        <v>260</v>
      </c>
      <c r="T742" s="13" t="s">
        <v>260</v>
      </c>
      <c r="U742" s="24" t="s">
        <v>260</v>
      </c>
      <c r="V742" s="26" t="s">
        <v>260</v>
      </c>
      <c r="W742" s="24" t="s">
        <v>260</v>
      </c>
      <c r="X742" s="24">
        <f t="shared" si="45"/>
        <v>0</v>
      </c>
      <c r="Y742" s="13" t="e">
        <f>VLOOKUP(J742,ИНФО!$Y$5:$AD$412,6,0)</f>
        <v>#N/A</v>
      </c>
      <c r="Z742" s="24" t="e">
        <f>VLOOKUP(J742,ИНФО!$Y$5:$AD$412,5,0)</f>
        <v>#N/A</v>
      </c>
      <c r="AA742" s="26">
        <f t="shared" si="46"/>
        <v>0</v>
      </c>
      <c r="AB742" s="24" t="e">
        <f>VLOOKUP(L742,ИНФО!$C$21:$D$24,2,0)</f>
        <v>#N/A</v>
      </c>
      <c r="AC742" s="19">
        <f t="shared" si="47"/>
        <v>0</v>
      </c>
      <c r="AD742" s="24" t="e">
        <f>VLOOKUP(N742,ИНФО!$C$26:$D$38,2,0)</f>
        <v>#N/A</v>
      </c>
      <c r="AE742" s="24" t="e">
        <f>VLOOKUP(B742,ИНФО!$L$4:$T$172,8,0)</f>
        <v>#N/A</v>
      </c>
      <c r="AF742" s="11" t="s">
        <v>74</v>
      </c>
      <c r="AG742" s="24" t="e">
        <f>VLOOKUP(J742,ИНФО!$Y$5:$AD$413,7,0)</f>
        <v>#N/A</v>
      </c>
    </row>
    <row r="743" spans="1:33" x14ac:dyDescent="0.25">
      <c r="A743" s="5">
        <v>411</v>
      </c>
      <c r="B743" s="6"/>
      <c r="C743" s="21"/>
      <c r="D743" s="8" t="s">
        <v>260</v>
      </c>
      <c r="E743" s="9"/>
      <c r="F743" s="17"/>
      <c r="G743" s="17"/>
      <c r="H743" s="17"/>
      <c r="I743" s="8" t="str">
        <f>IF(J743=0," ",VLOOKUP(J743,ИНФО!$Y$4:$AD$412,2,0))</f>
        <v xml:space="preserve"> </v>
      </c>
      <c r="J743" s="9"/>
      <c r="K743" s="17"/>
      <c r="L743" s="27"/>
      <c r="M743" s="28"/>
      <c r="N743" s="22"/>
      <c r="O743" s="23" t="e">
        <f>VLOOKUP(B743,ИНФО!$L$4:$T$172,3,0)</f>
        <v>#N/A</v>
      </c>
      <c r="P743" s="11" t="s">
        <v>72</v>
      </c>
      <c r="Q743" s="24">
        <f t="shared" si="44"/>
        <v>411</v>
      </c>
      <c r="R743" s="24" t="e">
        <f>VLOOKUP(B743,ИНФО!$L$4:$T$140,6,0)</f>
        <v>#N/A</v>
      </c>
      <c r="S743" s="24" t="s">
        <v>260</v>
      </c>
      <c r="T743" s="13" t="s">
        <v>260</v>
      </c>
      <c r="U743" s="24" t="s">
        <v>260</v>
      </c>
      <c r="V743" s="26" t="s">
        <v>260</v>
      </c>
      <c r="W743" s="24" t="s">
        <v>260</v>
      </c>
      <c r="X743" s="24">
        <f t="shared" si="45"/>
        <v>0</v>
      </c>
      <c r="Y743" s="13" t="e">
        <f>VLOOKUP(J743,ИНФО!$Y$5:$AD$412,6,0)</f>
        <v>#N/A</v>
      </c>
      <c r="Z743" s="24" t="e">
        <f>VLOOKUP(J743,ИНФО!$Y$5:$AD$412,5,0)</f>
        <v>#N/A</v>
      </c>
      <c r="AA743" s="26">
        <f t="shared" si="46"/>
        <v>0</v>
      </c>
      <c r="AB743" s="24" t="e">
        <f>VLOOKUP(L743,ИНФО!$C$21:$D$24,2,0)</f>
        <v>#N/A</v>
      </c>
      <c r="AC743" s="19">
        <f t="shared" si="47"/>
        <v>0</v>
      </c>
      <c r="AD743" s="24" t="e">
        <f>VLOOKUP(N743,ИНФО!$C$26:$D$38,2,0)</f>
        <v>#N/A</v>
      </c>
      <c r="AE743" s="24" t="e">
        <f>VLOOKUP(B743,ИНФО!$L$4:$T$172,8,0)</f>
        <v>#N/A</v>
      </c>
      <c r="AF743" s="11" t="s">
        <v>74</v>
      </c>
      <c r="AG743" s="24" t="e">
        <f>VLOOKUP(J743,ИНФО!$Y$5:$AD$413,7,0)</f>
        <v>#N/A</v>
      </c>
    </row>
    <row r="744" spans="1:33" x14ac:dyDescent="0.25">
      <c r="A744" s="5">
        <v>412</v>
      </c>
      <c r="B744" s="6"/>
      <c r="C744" s="21"/>
      <c r="D744" s="8" t="s">
        <v>260</v>
      </c>
      <c r="E744" s="9"/>
      <c r="F744" s="17"/>
      <c r="G744" s="17"/>
      <c r="H744" s="17"/>
      <c r="I744" s="8" t="str">
        <f>IF(J744=0," ",VLOOKUP(J744,ИНФО!$Y$4:$AD$412,2,0))</f>
        <v xml:space="preserve"> </v>
      </c>
      <c r="J744" s="9"/>
      <c r="K744" s="17"/>
      <c r="L744" s="27"/>
      <c r="M744" s="28"/>
      <c r="N744" s="22"/>
      <c r="O744" s="23" t="e">
        <f>VLOOKUP(B744,ИНФО!$L$4:$T$172,3,0)</f>
        <v>#N/A</v>
      </c>
      <c r="P744" s="11" t="s">
        <v>72</v>
      </c>
      <c r="Q744" s="24">
        <f t="shared" si="44"/>
        <v>412</v>
      </c>
      <c r="R744" s="24" t="e">
        <f>VLOOKUP(B744,ИНФО!$L$4:$T$140,6,0)</f>
        <v>#N/A</v>
      </c>
      <c r="S744" s="24" t="s">
        <v>260</v>
      </c>
      <c r="T744" s="13" t="s">
        <v>260</v>
      </c>
      <c r="U744" s="24" t="s">
        <v>260</v>
      </c>
      <c r="V744" s="26" t="s">
        <v>260</v>
      </c>
      <c r="W744" s="24" t="s">
        <v>260</v>
      </c>
      <c r="X744" s="24">
        <f t="shared" si="45"/>
        <v>0</v>
      </c>
      <c r="Y744" s="13" t="e">
        <f>VLOOKUP(J744,ИНФО!$Y$5:$AD$412,6,0)</f>
        <v>#N/A</v>
      </c>
      <c r="Z744" s="24" t="e">
        <f>VLOOKUP(J744,ИНФО!$Y$5:$AD$412,5,0)</f>
        <v>#N/A</v>
      </c>
      <c r="AA744" s="26">
        <f t="shared" si="46"/>
        <v>0</v>
      </c>
      <c r="AB744" s="24" t="e">
        <f>VLOOKUP(L744,ИНФО!$C$21:$D$24,2,0)</f>
        <v>#N/A</v>
      </c>
      <c r="AC744" s="19">
        <f t="shared" si="47"/>
        <v>0</v>
      </c>
      <c r="AD744" s="24" t="e">
        <f>VLOOKUP(N744,ИНФО!$C$26:$D$38,2,0)</f>
        <v>#N/A</v>
      </c>
      <c r="AE744" s="24" t="e">
        <f>VLOOKUP(B744,ИНФО!$L$4:$T$172,8,0)</f>
        <v>#N/A</v>
      </c>
      <c r="AF744" s="11" t="s">
        <v>74</v>
      </c>
      <c r="AG744" s="24" t="e">
        <f>VLOOKUP(J744,ИНФО!$Y$5:$AD$413,7,0)</f>
        <v>#N/A</v>
      </c>
    </row>
    <row r="745" spans="1:33" x14ac:dyDescent="0.25">
      <c r="A745" s="5">
        <v>413</v>
      </c>
      <c r="B745" s="6"/>
      <c r="C745" s="21"/>
      <c r="D745" s="8" t="s">
        <v>260</v>
      </c>
      <c r="E745" s="9"/>
      <c r="F745" s="17"/>
      <c r="G745" s="17"/>
      <c r="H745" s="17"/>
      <c r="I745" s="8" t="str">
        <f>IF(J745=0," ",VLOOKUP(J745,ИНФО!$Y$4:$AD$412,2,0))</f>
        <v xml:space="preserve"> </v>
      </c>
      <c r="J745" s="9"/>
      <c r="K745" s="17"/>
      <c r="L745" s="27"/>
      <c r="M745" s="28"/>
      <c r="N745" s="22"/>
      <c r="O745" s="23" t="e">
        <f>VLOOKUP(B745,ИНФО!$L$4:$T$172,3,0)</f>
        <v>#N/A</v>
      </c>
      <c r="P745" s="11" t="s">
        <v>72</v>
      </c>
      <c r="Q745" s="24">
        <f t="shared" si="44"/>
        <v>413</v>
      </c>
      <c r="R745" s="24" t="e">
        <f>VLOOKUP(B745,ИНФО!$L$4:$T$140,6,0)</f>
        <v>#N/A</v>
      </c>
      <c r="S745" s="24" t="s">
        <v>260</v>
      </c>
      <c r="T745" s="13" t="s">
        <v>260</v>
      </c>
      <c r="U745" s="24" t="s">
        <v>260</v>
      </c>
      <c r="V745" s="26" t="s">
        <v>260</v>
      </c>
      <c r="W745" s="24" t="s">
        <v>260</v>
      </c>
      <c r="X745" s="24">
        <f t="shared" si="45"/>
        <v>0</v>
      </c>
      <c r="Y745" s="13" t="e">
        <f>VLOOKUP(J745,ИНФО!$Y$5:$AD$412,6,0)</f>
        <v>#N/A</v>
      </c>
      <c r="Z745" s="24" t="e">
        <f>VLOOKUP(J745,ИНФО!$Y$5:$AD$412,5,0)</f>
        <v>#N/A</v>
      </c>
      <c r="AA745" s="26">
        <f t="shared" si="46"/>
        <v>0</v>
      </c>
      <c r="AB745" s="24" t="e">
        <f>VLOOKUP(L745,ИНФО!$C$21:$D$24,2,0)</f>
        <v>#N/A</v>
      </c>
      <c r="AC745" s="19">
        <f t="shared" si="47"/>
        <v>0</v>
      </c>
      <c r="AD745" s="24" t="e">
        <f>VLOOKUP(N745,ИНФО!$C$26:$D$38,2,0)</f>
        <v>#N/A</v>
      </c>
      <c r="AE745" s="24" t="e">
        <f>VLOOKUP(B745,ИНФО!$L$4:$T$172,8,0)</f>
        <v>#N/A</v>
      </c>
      <c r="AF745" s="11" t="s">
        <v>74</v>
      </c>
      <c r="AG745" s="24" t="e">
        <f>VLOOKUP(J745,ИНФО!$Y$5:$AD$413,7,0)</f>
        <v>#N/A</v>
      </c>
    </row>
    <row r="746" spans="1:33" x14ac:dyDescent="0.25">
      <c r="A746" s="5">
        <v>414</v>
      </c>
      <c r="B746" s="6"/>
      <c r="C746" s="21"/>
      <c r="D746" s="8" t="s">
        <v>260</v>
      </c>
      <c r="E746" s="9"/>
      <c r="F746" s="17"/>
      <c r="G746" s="17"/>
      <c r="H746" s="17"/>
      <c r="I746" s="8" t="str">
        <f>IF(J746=0," ",VLOOKUP(J746,ИНФО!$Y$4:$AD$412,2,0))</f>
        <v xml:space="preserve"> </v>
      </c>
      <c r="J746" s="9"/>
      <c r="K746" s="17"/>
      <c r="L746" s="27"/>
      <c r="M746" s="28"/>
      <c r="N746" s="22"/>
      <c r="O746" s="23" t="e">
        <f>VLOOKUP(B746,ИНФО!$L$4:$T$172,3,0)</f>
        <v>#N/A</v>
      </c>
      <c r="P746" s="11" t="s">
        <v>72</v>
      </c>
      <c r="Q746" s="24">
        <f t="shared" si="44"/>
        <v>414</v>
      </c>
      <c r="R746" s="24" t="e">
        <f>VLOOKUP(B746,ИНФО!$L$4:$T$140,6,0)</f>
        <v>#N/A</v>
      </c>
      <c r="S746" s="24" t="s">
        <v>260</v>
      </c>
      <c r="T746" s="13" t="s">
        <v>260</v>
      </c>
      <c r="U746" s="24" t="s">
        <v>260</v>
      </c>
      <c r="V746" s="26" t="s">
        <v>260</v>
      </c>
      <c r="W746" s="24" t="s">
        <v>260</v>
      </c>
      <c r="X746" s="24">
        <f t="shared" si="45"/>
        <v>0</v>
      </c>
      <c r="Y746" s="13" t="e">
        <f>VLOOKUP(J746,ИНФО!$Y$5:$AD$412,6,0)</f>
        <v>#N/A</v>
      </c>
      <c r="Z746" s="24" t="e">
        <f>VLOOKUP(J746,ИНФО!$Y$5:$AD$412,5,0)</f>
        <v>#N/A</v>
      </c>
      <c r="AA746" s="26">
        <f t="shared" si="46"/>
        <v>0</v>
      </c>
      <c r="AB746" s="24" t="e">
        <f>VLOOKUP(L746,ИНФО!$C$21:$D$24,2,0)</f>
        <v>#N/A</v>
      </c>
      <c r="AC746" s="19">
        <f t="shared" si="47"/>
        <v>0</v>
      </c>
      <c r="AD746" s="24" t="e">
        <f>VLOOKUP(N746,ИНФО!$C$26:$D$38,2,0)</f>
        <v>#N/A</v>
      </c>
      <c r="AE746" s="24" t="e">
        <f>VLOOKUP(B746,ИНФО!$L$4:$T$172,8,0)</f>
        <v>#N/A</v>
      </c>
      <c r="AF746" s="11" t="s">
        <v>74</v>
      </c>
      <c r="AG746" s="24" t="e">
        <f>VLOOKUP(J746,ИНФО!$Y$5:$AD$413,7,0)</f>
        <v>#N/A</v>
      </c>
    </row>
    <row r="747" spans="1:33" x14ac:dyDescent="0.25">
      <c r="A747" s="5">
        <v>415</v>
      </c>
      <c r="B747" s="6"/>
      <c r="C747" s="21"/>
      <c r="D747" s="8" t="s">
        <v>260</v>
      </c>
      <c r="E747" s="9"/>
      <c r="F747" s="17"/>
      <c r="G747" s="17"/>
      <c r="H747" s="17"/>
      <c r="I747" s="8" t="str">
        <f>IF(J747=0," ",VLOOKUP(J747,ИНФО!$Y$4:$AD$412,2,0))</f>
        <v xml:space="preserve"> </v>
      </c>
      <c r="J747" s="9"/>
      <c r="K747" s="17"/>
      <c r="L747" s="27"/>
      <c r="M747" s="28"/>
      <c r="N747" s="22"/>
      <c r="O747" s="23" t="e">
        <f>VLOOKUP(B747,ИНФО!$L$4:$T$172,3,0)</f>
        <v>#N/A</v>
      </c>
      <c r="P747" s="11" t="s">
        <v>72</v>
      </c>
      <c r="Q747" s="24">
        <f t="shared" si="44"/>
        <v>415</v>
      </c>
      <c r="R747" s="24" t="e">
        <f>VLOOKUP(B747,ИНФО!$L$4:$T$140,6,0)</f>
        <v>#N/A</v>
      </c>
      <c r="S747" s="24" t="s">
        <v>260</v>
      </c>
      <c r="T747" s="13" t="s">
        <v>260</v>
      </c>
      <c r="U747" s="24" t="s">
        <v>260</v>
      </c>
      <c r="V747" s="26" t="s">
        <v>260</v>
      </c>
      <c r="W747" s="24" t="s">
        <v>260</v>
      </c>
      <c r="X747" s="24">
        <f t="shared" si="45"/>
        <v>0</v>
      </c>
      <c r="Y747" s="13" t="e">
        <f>VLOOKUP(J747,ИНФО!$Y$5:$AD$412,6,0)</f>
        <v>#N/A</v>
      </c>
      <c r="Z747" s="24" t="e">
        <f>VLOOKUP(J747,ИНФО!$Y$5:$AD$412,5,0)</f>
        <v>#N/A</v>
      </c>
      <c r="AA747" s="26">
        <f t="shared" si="46"/>
        <v>0</v>
      </c>
      <c r="AB747" s="24" t="e">
        <f>VLOOKUP(L747,ИНФО!$C$21:$D$24,2,0)</f>
        <v>#N/A</v>
      </c>
      <c r="AC747" s="19">
        <f t="shared" si="47"/>
        <v>0</v>
      </c>
      <c r="AD747" s="24" t="e">
        <f>VLOOKUP(N747,ИНФО!$C$26:$D$38,2,0)</f>
        <v>#N/A</v>
      </c>
      <c r="AE747" s="24" t="e">
        <f>VLOOKUP(B747,ИНФО!$L$4:$T$172,8,0)</f>
        <v>#N/A</v>
      </c>
      <c r="AF747" s="11" t="s">
        <v>74</v>
      </c>
      <c r="AG747" s="24" t="e">
        <f>VLOOKUP(J747,ИНФО!$Y$5:$AD$413,7,0)</f>
        <v>#N/A</v>
      </c>
    </row>
    <row r="748" spans="1:33" x14ac:dyDescent="0.25">
      <c r="A748" s="5">
        <v>416</v>
      </c>
      <c r="B748" s="6"/>
      <c r="C748" s="21"/>
      <c r="D748" s="8" t="s">
        <v>260</v>
      </c>
      <c r="E748" s="9"/>
      <c r="F748" s="17"/>
      <c r="G748" s="17"/>
      <c r="H748" s="17"/>
      <c r="I748" s="8" t="str">
        <f>IF(J748=0," ",VLOOKUP(J748,ИНФО!$Y$4:$AD$412,2,0))</f>
        <v xml:space="preserve"> </v>
      </c>
      <c r="J748" s="9"/>
      <c r="K748" s="17"/>
      <c r="L748" s="27"/>
      <c r="M748" s="28"/>
      <c r="N748" s="22"/>
      <c r="O748" s="23" t="e">
        <f>VLOOKUP(B748,ИНФО!$L$4:$T$172,3,0)</f>
        <v>#N/A</v>
      </c>
      <c r="P748" s="11" t="s">
        <v>72</v>
      </c>
      <c r="Q748" s="24">
        <f t="shared" si="44"/>
        <v>416</v>
      </c>
      <c r="R748" s="24" t="e">
        <f>VLOOKUP(B748,ИНФО!$L$4:$T$140,6,0)</f>
        <v>#N/A</v>
      </c>
      <c r="S748" s="24" t="s">
        <v>260</v>
      </c>
      <c r="T748" s="13" t="s">
        <v>260</v>
      </c>
      <c r="U748" s="24" t="s">
        <v>260</v>
      </c>
      <c r="V748" s="26" t="s">
        <v>260</v>
      </c>
      <c r="W748" s="24" t="s">
        <v>260</v>
      </c>
      <c r="X748" s="24">
        <f t="shared" si="45"/>
        <v>0</v>
      </c>
      <c r="Y748" s="13" t="e">
        <f>VLOOKUP(J748,ИНФО!$Y$5:$AD$412,6,0)</f>
        <v>#N/A</v>
      </c>
      <c r="Z748" s="24" t="e">
        <f>VLOOKUP(J748,ИНФО!$Y$5:$AD$412,5,0)</f>
        <v>#N/A</v>
      </c>
      <c r="AA748" s="26">
        <f t="shared" si="46"/>
        <v>0</v>
      </c>
      <c r="AB748" s="24" t="e">
        <f>VLOOKUP(L748,ИНФО!$C$21:$D$24,2,0)</f>
        <v>#N/A</v>
      </c>
      <c r="AC748" s="19">
        <f t="shared" si="47"/>
        <v>0</v>
      </c>
      <c r="AD748" s="24" t="e">
        <f>VLOOKUP(N748,ИНФО!$C$26:$D$38,2,0)</f>
        <v>#N/A</v>
      </c>
      <c r="AE748" s="24" t="e">
        <f>VLOOKUP(B748,ИНФО!$L$4:$T$172,8,0)</f>
        <v>#N/A</v>
      </c>
      <c r="AF748" s="11" t="s">
        <v>74</v>
      </c>
      <c r="AG748" s="24" t="e">
        <f>VLOOKUP(J748,ИНФО!$Y$5:$AD$413,7,0)</f>
        <v>#N/A</v>
      </c>
    </row>
    <row r="749" spans="1:33" x14ac:dyDescent="0.25">
      <c r="A749" s="5">
        <v>417</v>
      </c>
      <c r="B749" s="6"/>
      <c r="C749" s="21"/>
      <c r="D749" s="8" t="s">
        <v>260</v>
      </c>
      <c r="E749" s="9"/>
      <c r="F749" s="17"/>
      <c r="G749" s="17"/>
      <c r="H749" s="17"/>
      <c r="I749" s="8" t="str">
        <f>IF(J749=0," ",VLOOKUP(J749,ИНФО!$Y$4:$AD$412,2,0))</f>
        <v xml:space="preserve"> </v>
      </c>
      <c r="J749" s="9"/>
      <c r="K749" s="17"/>
      <c r="L749" s="27"/>
      <c r="M749" s="28"/>
      <c r="N749" s="22"/>
      <c r="O749" s="23" t="e">
        <f>VLOOKUP(B749,ИНФО!$L$4:$T$172,3,0)</f>
        <v>#N/A</v>
      </c>
      <c r="P749" s="11" t="s">
        <v>72</v>
      </c>
      <c r="Q749" s="24">
        <f t="shared" si="44"/>
        <v>417</v>
      </c>
      <c r="R749" s="24" t="e">
        <f>VLOOKUP(B749,ИНФО!$L$4:$T$140,6,0)</f>
        <v>#N/A</v>
      </c>
      <c r="S749" s="24" t="s">
        <v>260</v>
      </c>
      <c r="T749" s="13" t="s">
        <v>260</v>
      </c>
      <c r="U749" s="24" t="s">
        <v>260</v>
      </c>
      <c r="V749" s="26" t="s">
        <v>260</v>
      </c>
      <c r="W749" s="24" t="s">
        <v>260</v>
      </c>
      <c r="X749" s="24">
        <f t="shared" si="45"/>
        <v>0</v>
      </c>
      <c r="Y749" s="13" t="e">
        <f>VLOOKUP(J749,ИНФО!$Y$5:$AD$412,6,0)</f>
        <v>#N/A</v>
      </c>
      <c r="Z749" s="24" t="e">
        <f>VLOOKUP(J749,ИНФО!$Y$5:$AD$412,5,0)</f>
        <v>#N/A</v>
      </c>
      <c r="AA749" s="26">
        <f t="shared" si="46"/>
        <v>0</v>
      </c>
      <c r="AB749" s="24" t="e">
        <f>VLOOKUP(L749,ИНФО!$C$21:$D$24,2,0)</f>
        <v>#N/A</v>
      </c>
      <c r="AC749" s="19">
        <f t="shared" si="47"/>
        <v>0</v>
      </c>
      <c r="AD749" s="24" t="e">
        <f>VLOOKUP(N749,ИНФО!$C$26:$D$38,2,0)</f>
        <v>#N/A</v>
      </c>
      <c r="AE749" s="24" t="e">
        <f>VLOOKUP(B749,ИНФО!$L$4:$T$172,8,0)</f>
        <v>#N/A</v>
      </c>
      <c r="AF749" s="11" t="s">
        <v>74</v>
      </c>
      <c r="AG749" s="24" t="e">
        <f>VLOOKUP(J749,ИНФО!$Y$5:$AD$413,7,0)</f>
        <v>#N/A</v>
      </c>
    </row>
    <row r="750" spans="1:33" x14ac:dyDescent="0.25">
      <c r="A750" s="5">
        <v>418</v>
      </c>
      <c r="B750" s="6"/>
      <c r="C750" s="21"/>
      <c r="D750" s="8" t="s">
        <v>260</v>
      </c>
      <c r="E750" s="9"/>
      <c r="F750" s="17"/>
      <c r="G750" s="17"/>
      <c r="H750" s="17"/>
      <c r="I750" s="8" t="str">
        <f>IF(J750=0," ",VLOOKUP(J750,ИНФО!$Y$4:$AD$412,2,0))</f>
        <v xml:space="preserve"> </v>
      </c>
      <c r="J750" s="9"/>
      <c r="K750" s="17"/>
      <c r="L750" s="27"/>
      <c r="M750" s="28"/>
      <c r="N750" s="22"/>
      <c r="O750" s="23" t="e">
        <f>VLOOKUP(B750,ИНФО!$L$4:$T$172,3,0)</f>
        <v>#N/A</v>
      </c>
      <c r="P750" s="11" t="s">
        <v>72</v>
      </c>
      <c r="Q750" s="24">
        <f t="shared" si="44"/>
        <v>418</v>
      </c>
      <c r="R750" s="24" t="e">
        <f>VLOOKUP(B750,ИНФО!$L$4:$T$140,6,0)</f>
        <v>#N/A</v>
      </c>
      <c r="S750" s="24" t="s">
        <v>260</v>
      </c>
      <c r="T750" s="13" t="s">
        <v>260</v>
      </c>
      <c r="U750" s="24" t="s">
        <v>260</v>
      </c>
      <c r="V750" s="26" t="s">
        <v>260</v>
      </c>
      <c r="W750" s="24" t="s">
        <v>260</v>
      </c>
      <c r="X750" s="24">
        <f t="shared" si="45"/>
        <v>0</v>
      </c>
      <c r="Y750" s="13" t="e">
        <f>VLOOKUP(J750,ИНФО!$Y$5:$AD$412,6,0)</f>
        <v>#N/A</v>
      </c>
      <c r="Z750" s="24" t="e">
        <f>VLOOKUP(J750,ИНФО!$Y$5:$AD$412,5,0)</f>
        <v>#N/A</v>
      </c>
      <c r="AA750" s="26">
        <f t="shared" si="46"/>
        <v>0</v>
      </c>
      <c r="AB750" s="24" t="e">
        <f>VLOOKUP(L750,ИНФО!$C$21:$D$24,2,0)</f>
        <v>#N/A</v>
      </c>
      <c r="AC750" s="19">
        <f t="shared" si="47"/>
        <v>0</v>
      </c>
      <c r="AD750" s="24" t="e">
        <f>VLOOKUP(N750,ИНФО!$C$26:$D$38,2,0)</f>
        <v>#N/A</v>
      </c>
      <c r="AE750" s="24" t="e">
        <f>VLOOKUP(B750,ИНФО!$L$4:$T$172,8,0)</f>
        <v>#N/A</v>
      </c>
      <c r="AF750" s="11" t="s">
        <v>74</v>
      </c>
      <c r="AG750" s="24" t="e">
        <f>VLOOKUP(J750,ИНФО!$Y$5:$AD$413,7,0)</f>
        <v>#N/A</v>
      </c>
    </row>
    <row r="751" spans="1:33" x14ac:dyDescent="0.25">
      <c r="A751" s="5">
        <v>419</v>
      </c>
      <c r="B751" s="6"/>
      <c r="C751" s="21"/>
      <c r="D751" s="8" t="s">
        <v>260</v>
      </c>
      <c r="E751" s="9"/>
      <c r="F751" s="17"/>
      <c r="G751" s="17"/>
      <c r="H751" s="17"/>
      <c r="I751" s="8" t="str">
        <f>IF(J751=0," ",VLOOKUP(J751,ИНФО!$Y$4:$AD$412,2,0))</f>
        <v xml:space="preserve"> </v>
      </c>
      <c r="J751" s="9"/>
      <c r="K751" s="17"/>
      <c r="L751" s="27"/>
      <c r="M751" s="28"/>
      <c r="N751" s="22"/>
      <c r="O751" s="23" t="e">
        <f>VLOOKUP(B751,ИНФО!$L$4:$T$172,3,0)</f>
        <v>#N/A</v>
      </c>
      <c r="P751" s="11" t="s">
        <v>72</v>
      </c>
      <c r="Q751" s="24">
        <f t="shared" si="44"/>
        <v>419</v>
      </c>
      <c r="R751" s="24" t="e">
        <f>VLOOKUP(B751,ИНФО!$L$4:$T$140,6,0)</f>
        <v>#N/A</v>
      </c>
      <c r="S751" s="24" t="s">
        <v>260</v>
      </c>
      <c r="T751" s="13" t="s">
        <v>260</v>
      </c>
      <c r="U751" s="24" t="s">
        <v>260</v>
      </c>
      <c r="V751" s="26" t="s">
        <v>260</v>
      </c>
      <c r="W751" s="24" t="s">
        <v>260</v>
      </c>
      <c r="X751" s="24">
        <f t="shared" si="45"/>
        <v>0</v>
      </c>
      <c r="Y751" s="13" t="e">
        <f>VLOOKUP(J751,ИНФО!$Y$5:$AD$412,6,0)</f>
        <v>#N/A</v>
      </c>
      <c r="Z751" s="24" t="e">
        <f>VLOOKUP(J751,ИНФО!$Y$5:$AD$412,5,0)</f>
        <v>#N/A</v>
      </c>
      <c r="AA751" s="26">
        <f t="shared" si="46"/>
        <v>0</v>
      </c>
      <c r="AB751" s="24" t="e">
        <f>VLOOKUP(L751,ИНФО!$C$21:$D$24,2,0)</f>
        <v>#N/A</v>
      </c>
      <c r="AC751" s="19">
        <f t="shared" si="47"/>
        <v>0</v>
      </c>
      <c r="AD751" s="24" t="e">
        <f>VLOOKUP(N751,ИНФО!$C$26:$D$38,2,0)</f>
        <v>#N/A</v>
      </c>
      <c r="AE751" s="24" t="e">
        <f>VLOOKUP(B751,ИНФО!$L$4:$T$172,8,0)</f>
        <v>#N/A</v>
      </c>
      <c r="AF751" s="11" t="s">
        <v>74</v>
      </c>
      <c r="AG751" s="24" t="e">
        <f>VLOOKUP(J751,ИНФО!$Y$5:$AD$413,7,0)</f>
        <v>#N/A</v>
      </c>
    </row>
    <row r="752" spans="1:33" x14ac:dyDescent="0.25">
      <c r="A752" s="5">
        <v>420</v>
      </c>
      <c r="B752" s="6"/>
      <c r="C752" s="21"/>
      <c r="D752" s="8" t="s">
        <v>260</v>
      </c>
      <c r="E752" s="9"/>
      <c r="F752" s="17"/>
      <c r="G752" s="17"/>
      <c r="H752" s="17"/>
      <c r="I752" s="8" t="str">
        <f>IF(J752=0," ",VLOOKUP(J752,ИНФО!$Y$4:$AD$412,2,0))</f>
        <v xml:space="preserve"> </v>
      </c>
      <c r="J752" s="9"/>
      <c r="K752" s="17"/>
      <c r="L752" s="27"/>
      <c r="M752" s="28"/>
      <c r="N752" s="22"/>
      <c r="O752" s="23" t="e">
        <f>VLOOKUP(B752,ИНФО!$L$4:$T$172,3,0)</f>
        <v>#N/A</v>
      </c>
      <c r="P752" s="11" t="s">
        <v>72</v>
      </c>
      <c r="Q752" s="24">
        <f t="shared" si="44"/>
        <v>420</v>
      </c>
      <c r="R752" s="24" t="e">
        <f>VLOOKUP(B752,ИНФО!$L$4:$T$140,6,0)</f>
        <v>#N/A</v>
      </c>
      <c r="S752" s="24" t="s">
        <v>260</v>
      </c>
      <c r="T752" s="13" t="s">
        <v>260</v>
      </c>
      <c r="U752" s="24" t="s">
        <v>260</v>
      </c>
      <c r="V752" s="26" t="s">
        <v>260</v>
      </c>
      <c r="W752" s="24" t="s">
        <v>260</v>
      </c>
      <c r="X752" s="24">
        <f t="shared" si="45"/>
        <v>0</v>
      </c>
      <c r="Y752" s="13" t="e">
        <f>VLOOKUP(J752,ИНФО!$Y$5:$AD$412,6,0)</f>
        <v>#N/A</v>
      </c>
      <c r="Z752" s="24" t="e">
        <f>VLOOKUP(J752,ИНФО!$Y$5:$AD$412,5,0)</f>
        <v>#N/A</v>
      </c>
      <c r="AA752" s="26">
        <f t="shared" si="46"/>
        <v>0</v>
      </c>
      <c r="AB752" s="24" t="e">
        <f>VLOOKUP(L752,ИНФО!$C$21:$D$24,2,0)</f>
        <v>#N/A</v>
      </c>
      <c r="AC752" s="19">
        <f t="shared" si="47"/>
        <v>0</v>
      </c>
      <c r="AD752" s="24" t="e">
        <f>VLOOKUP(N752,ИНФО!$C$26:$D$38,2,0)</f>
        <v>#N/A</v>
      </c>
      <c r="AE752" s="24" t="e">
        <f>VLOOKUP(B752,ИНФО!$L$4:$T$172,8,0)</f>
        <v>#N/A</v>
      </c>
      <c r="AF752" s="11" t="s">
        <v>74</v>
      </c>
      <c r="AG752" s="24" t="e">
        <f>VLOOKUP(J752,ИНФО!$Y$5:$AD$413,7,0)</f>
        <v>#N/A</v>
      </c>
    </row>
    <row r="753" spans="1:33" x14ac:dyDescent="0.25">
      <c r="A753" s="5">
        <v>421</v>
      </c>
      <c r="B753" s="6"/>
      <c r="C753" s="21"/>
      <c r="D753" s="8" t="s">
        <v>260</v>
      </c>
      <c r="E753" s="9"/>
      <c r="F753" s="17"/>
      <c r="G753" s="17"/>
      <c r="H753" s="17"/>
      <c r="I753" s="8" t="str">
        <f>IF(J753=0," ",VLOOKUP(J753,ИНФО!$Y$4:$AD$412,2,0))</f>
        <v xml:space="preserve"> </v>
      </c>
      <c r="J753" s="9"/>
      <c r="K753" s="17"/>
      <c r="L753" s="27"/>
      <c r="M753" s="28"/>
      <c r="N753" s="22"/>
      <c r="O753" s="23" t="e">
        <f>VLOOKUP(B753,ИНФО!$L$4:$T$172,3,0)</f>
        <v>#N/A</v>
      </c>
      <c r="P753" s="11" t="s">
        <v>72</v>
      </c>
      <c r="Q753" s="24">
        <f t="shared" si="44"/>
        <v>421</v>
      </c>
      <c r="R753" s="24" t="e">
        <f>VLOOKUP(B753,ИНФО!$L$4:$T$140,6,0)</f>
        <v>#N/A</v>
      </c>
      <c r="S753" s="24" t="s">
        <v>260</v>
      </c>
      <c r="T753" s="13" t="s">
        <v>260</v>
      </c>
      <c r="U753" s="24" t="s">
        <v>260</v>
      </c>
      <c r="V753" s="26" t="s">
        <v>260</v>
      </c>
      <c r="W753" s="24" t="s">
        <v>260</v>
      </c>
      <c r="X753" s="24">
        <f t="shared" si="45"/>
        <v>0</v>
      </c>
      <c r="Y753" s="13" t="e">
        <f>VLOOKUP(J753,ИНФО!$Y$5:$AD$412,6,0)</f>
        <v>#N/A</v>
      </c>
      <c r="Z753" s="24" t="e">
        <f>VLOOKUP(J753,ИНФО!$Y$5:$AD$412,5,0)</f>
        <v>#N/A</v>
      </c>
      <c r="AA753" s="26">
        <f t="shared" si="46"/>
        <v>0</v>
      </c>
      <c r="AB753" s="24" t="e">
        <f>VLOOKUP(L753,ИНФО!$C$21:$D$24,2,0)</f>
        <v>#N/A</v>
      </c>
      <c r="AC753" s="19">
        <f t="shared" si="47"/>
        <v>0</v>
      </c>
      <c r="AD753" s="24" t="e">
        <f>VLOOKUP(N753,ИНФО!$C$26:$D$38,2,0)</f>
        <v>#N/A</v>
      </c>
      <c r="AE753" s="24" t="e">
        <f>VLOOKUP(B753,ИНФО!$L$4:$T$172,8,0)</f>
        <v>#N/A</v>
      </c>
      <c r="AF753" s="11" t="s">
        <v>74</v>
      </c>
      <c r="AG753" s="24" t="e">
        <f>VLOOKUP(J753,ИНФО!$Y$5:$AD$413,7,0)</f>
        <v>#N/A</v>
      </c>
    </row>
    <row r="754" spans="1:33" x14ac:dyDescent="0.25">
      <c r="A754" s="5">
        <v>422</v>
      </c>
      <c r="B754" s="6"/>
      <c r="C754" s="21"/>
      <c r="D754" s="8" t="s">
        <v>260</v>
      </c>
      <c r="E754" s="9"/>
      <c r="F754" s="17"/>
      <c r="G754" s="17"/>
      <c r="H754" s="17"/>
      <c r="I754" s="8" t="str">
        <f>IF(J754=0," ",VLOOKUP(J754,ИНФО!$Y$4:$AD$412,2,0))</f>
        <v xml:space="preserve"> </v>
      </c>
      <c r="J754" s="9"/>
      <c r="K754" s="17"/>
      <c r="L754" s="27"/>
      <c r="M754" s="28"/>
      <c r="N754" s="22"/>
      <c r="O754" s="23" t="e">
        <f>VLOOKUP(B754,ИНФО!$L$4:$T$172,3,0)</f>
        <v>#N/A</v>
      </c>
      <c r="P754" s="11" t="s">
        <v>72</v>
      </c>
      <c r="Q754" s="24">
        <f t="shared" si="44"/>
        <v>422</v>
      </c>
      <c r="R754" s="24" t="e">
        <f>VLOOKUP(B754,ИНФО!$L$4:$T$140,6,0)</f>
        <v>#N/A</v>
      </c>
      <c r="S754" s="24" t="s">
        <v>260</v>
      </c>
      <c r="T754" s="13" t="s">
        <v>260</v>
      </c>
      <c r="U754" s="24" t="s">
        <v>260</v>
      </c>
      <c r="V754" s="26" t="s">
        <v>260</v>
      </c>
      <c r="W754" s="24" t="s">
        <v>260</v>
      </c>
      <c r="X754" s="24">
        <f t="shared" si="45"/>
        <v>0</v>
      </c>
      <c r="Y754" s="13" t="e">
        <f>VLOOKUP(J754,ИНФО!$Y$5:$AD$412,6,0)</f>
        <v>#N/A</v>
      </c>
      <c r="Z754" s="24" t="e">
        <f>VLOOKUP(J754,ИНФО!$Y$5:$AD$412,5,0)</f>
        <v>#N/A</v>
      </c>
      <c r="AA754" s="26">
        <f t="shared" si="46"/>
        <v>0</v>
      </c>
      <c r="AB754" s="24" t="e">
        <f>VLOOKUP(L754,ИНФО!$C$21:$D$24,2,0)</f>
        <v>#N/A</v>
      </c>
      <c r="AC754" s="19">
        <f t="shared" si="47"/>
        <v>0</v>
      </c>
      <c r="AD754" s="24" t="e">
        <f>VLOOKUP(N754,ИНФО!$C$26:$D$38,2,0)</f>
        <v>#N/A</v>
      </c>
      <c r="AE754" s="24" t="e">
        <f>VLOOKUP(B754,ИНФО!$L$4:$T$172,8,0)</f>
        <v>#N/A</v>
      </c>
      <c r="AF754" s="11" t="s">
        <v>74</v>
      </c>
      <c r="AG754" s="24" t="e">
        <f>VLOOKUP(J754,ИНФО!$Y$5:$AD$413,7,0)</f>
        <v>#N/A</v>
      </c>
    </row>
    <row r="755" spans="1:33" x14ac:dyDescent="0.25">
      <c r="A755" s="5">
        <v>423</v>
      </c>
      <c r="B755" s="6"/>
      <c r="C755" s="21"/>
      <c r="D755" s="8" t="s">
        <v>260</v>
      </c>
      <c r="E755" s="9"/>
      <c r="F755" s="17"/>
      <c r="G755" s="17"/>
      <c r="H755" s="17"/>
      <c r="I755" s="8" t="str">
        <f>IF(J755=0," ",VLOOKUP(J755,ИНФО!$Y$4:$AD$412,2,0))</f>
        <v xml:space="preserve"> </v>
      </c>
      <c r="J755" s="9"/>
      <c r="K755" s="17"/>
      <c r="L755" s="27"/>
      <c r="M755" s="28"/>
      <c r="N755" s="22"/>
      <c r="O755" s="23" t="e">
        <f>VLOOKUP(B755,ИНФО!$L$4:$T$172,3,0)</f>
        <v>#N/A</v>
      </c>
      <c r="P755" s="11" t="s">
        <v>72</v>
      </c>
      <c r="Q755" s="24">
        <f t="shared" si="44"/>
        <v>423</v>
      </c>
      <c r="R755" s="24" t="e">
        <f>VLOOKUP(B755,ИНФО!$L$4:$T$140,6,0)</f>
        <v>#N/A</v>
      </c>
      <c r="S755" s="24" t="s">
        <v>260</v>
      </c>
      <c r="T755" s="13" t="s">
        <v>260</v>
      </c>
      <c r="U755" s="24" t="s">
        <v>260</v>
      </c>
      <c r="V755" s="26" t="s">
        <v>260</v>
      </c>
      <c r="W755" s="24" t="s">
        <v>260</v>
      </c>
      <c r="X755" s="24">
        <f t="shared" si="45"/>
        <v>0</v>
      </c>
      <c r="Y755" s="13" t="e">
        <f>VLOOKUP(J755,ИНФО!$Y$5:$AD$412,6,0)</f>
        <v>#N/A</v>
      </c>
      <c r="Z755" s="24" t="e">
        <f>VLOOKUP(J755,ИНФО!$Y$5:$AD$412,5,0)</f>
        <v>#N/A</v>
      </c>
      <c r="AA755" s="26">
        <f t="shared" si="46"/>
        <v>0</v>
      </c>
      <c r="AB755" s="24" t="e">
        <f>VLOOKUP(L755,ИНФО!$C$21:$D$24,2,0)</f>
        <v>#N/A</v>
      </c>
      <c r="AC755" s="19">
        <f t="shared" si="47"/>
        <v>0</v>
      </c>
      <c r="AD755" s="24" t="e">
        <f>VLOOKUP(N755,ИНФО!$C$26:$D$38,2,0)</f>
        <v>#N/A</v>
      </c>
      <c r="AE755" s="24" t="e">
        <f>VLOOKUP(B755,ИНФО!$L$4:$T$172,8,0)</f>
        <v>#N/A</v>
      </c>
      <c r="AF755" s="11" t="s">
        <v>74</v>
      </c>
      <c r="AG755" s="24" t="e">
        <f>VLOOKUP(J755,ИНФО!$Y$5:$AD$413,7,0)</f>
        <v>#N/A</v>
      </c>
    </row>
    <row r="756" spans="1:33" x14ac:dyDescent="0.25">
      <c r="A756" s="5">
        <v>424</v>
      </c>
      <c r="B756" s="6"/>
      <c r="C756" s="21"/>
      <c r="D756" s="8" t="s">
        <v>260</v>
      </c>
      <c r="E756" s="9"/>
      <c r="F756" s="17"/>
      <c r="G756" s="17"/>
      <c r="H756" s="17"/>
      <c r="I756" s="8" t="str">
        <f>IF(J756=0," ",VLOOKUP(J756,ИНФО!$Y$4:$AD$412,2,0))</f>
        <v xml:space="preserve"> </v>
      </c>
      <c r="J756" s="9"/>
      <c r="K756" s="17"/>
      <c r="L756" s="27"/>
      <c r="M756" s="28"/>
      <c r="N756" s="22"/>
      <c r="O756" s="23" t="e">
        <f>VLOOKUP(B756,ИНФО!$L$4:$T$172,3,0)</f>
        <v>#N/A</v>
      </c>
      <c r="P756" s="11" t="s">
        <v>72</v>
      </c>
      <c r="Q756" s="24">
        <f t="shared" si="44"/>
        <v>424</v>
      </c>
      <c r="R756" s="24" t="e">
        <f>VLOOKUP(B756,ИНФО!$L$4:$T$140,6,0)</f>
        <v>#N/A</v>
      </c>
      <c r="S756" s="24" t="s">
        <v>260</v>
      </c>
      <c r="T756" s="13" t="s">
        <v>260</v>
      </c>
      <c r="U756" s="24" t="s">
        <v>260</v>
      </c>
      <c r="V756" s="26" t="s">
        <v>260</v>
      </c>
      <c r="W756" s="24" t="s">
        <v>260</v>
      </c>
      <c r="X756" s="24">
        <f t="shared" si="45"/>
        <v>0</v>
      </c>
      <c r="Y756" s="13" t="e">
        <f>VLOOKUP(J756,ИНФО!$Y$5:$AD$412,6,0)</f>
        <v>#N/A</v>
      </c>
      <c r="Z756" s="24" t="e">
        <f>VLOOKUP(J756,ИНФО!$Y$5:$AD$412,5,0)</f>
        <v>#N/A</v>
      </c>
      <c r="AA756" s="26">
        <f t="shared" si="46"/>
        <v>0</v>
      </c>
      <c r="AB756" s="24" t="e">
        <f>VLOOKUP(L756,ИНФО!$C$21:$D$24,2,0)</f>
        <v>#N/A</v>
      </c>
      <c r="AC756" s="19">
        <f t="shared" si="47"/>
        <v>0</v>
      </c>
      <c r="AD756" s="24" t="e">
        <f>VLOOKUP(N756,ИНФО!$C$26:$D$38,2,0)</f>
        <v>#N/A</v>
      </c>
      <c r="AE756" s="24" t="e">
        <f>VLOOKUP(B756,ИНФО!$L$4:$T$172,8,0)</f>
        <v>#N/A</v>
      </c>
      <c r="AF756" s="11" t="s">
        <v>74</v>
      </c>
      <c r="AG756" s="24" t="e">
        <f>VLOOKUP(J756,ИНФО!$Y$5:$AD$413,7,0)</f>
        <v>#N/A</v>
      </c>
    </row>
    <row r="757" spans="1:33" x14ac:dyDescent="0.25">
      <c r="A757" s="5">
        <v>425</v>
      </c>
      <c r="B757" s="6"/>
      <c r="C757" s="21"/>
      <c r="D757" s="8" t="s">
        <v>260</v>
      </c>
      <c r="E757" s="9"/>
      <c r="F757" s="17"/>
      <c r="G757" s="17"/>
      <c r="H757" s="17"/>
      <c r="I757" s="8" t="str">
        <f>IF(J757=0," ",VLOOKUP(J757,ИНФО!$Y$4:$AD$412,2,0))</f>
        <v xml:space="preserve"> </v>
      </c>
      <c r="J757" s="9"/>
      <c r="K757" s="17"/>
      <c r="L757" s="27"/>
      <c r="M757" s="28"/>
      <c r="N757" s="22"/>
      <c r="O757" s="23" t="e">
        <f>VLOOKUP(B757,ИНФО!$L$4:$T$172,3,0)</f>
        <v>#N/A</v>
      </c>
      <c r="P757" s="11" t="s">
        <v>72</v>
      </c>
      <c r="Q757" s="24">
        <f t="shared" si="44"/>
        <v>425</v>
      </c>
      <c r="R757" s="24" t="e">
        <f>VLOOKUP(B757,ИНФО!$L$4:$T$140,6,0)</f>
        <v>#N/A</v>
      </c>
      <c r="S757" s="24" t="s">
        <v>260</v>
      </c>
      <c r="T757" s="13" t="s">
        <v>260</v>
      </c>
      <c r="U757" s="24" t="s">
        <v>260</v>
      </c>
      <c r="V757" s="26" t="s">
        <v>260</v>
      </c>
      <c r="W757" s="24" t="s">
        <v>260</v>
      </c>
      <c r="X757" s="24">
        <f t="shared" si="45"/>
        <v>0</v>
      </c>
      <c r="Y757" s="13" t="e">
        <f>VLOOKUP(J757,ИНФО!$Y$5:$AD$412,6,0)</f>
        <v>#N/A</v>
      </c>
      <c r="Z757" s="24" t="e">
        <f>VLOOKUP(J757,ИНФО!$Y$5:$AD$412,5,0)</f>
        <v>#N/A</v>
      </c>
      <c r="AA757" s="26">
        <f t="shared" si="46"/>
        <v>0</v>
      </c>
      <c r="AB757" s="24" t="e">
        <f>VLOOKUP(L757,ИНФО!$C$21:$D$24,2,0)</f>
        <v>#N/A</v>
      </c>
      <c r="AC757" s="19">
        <f t="shared" si="47"/>
        <v>0</v>
      </c>
      <c r="AD757" s="24" t="e">
        <f>VLOOKUP(N757,ИНФО!$C$26:$D$38,2,0)</f>
        <v>#N/A</v>
      </c>
      <c r="AE757" s="24" t="e">
        <f>VLOOKUP(B757,ИНФО!$L$4:$T$172,8,0)</f>
        <v>#N/A</v>
      </c>
      <c r="AF757" s="11" t="s">
        <v>74</v>
      </c>
      <c r="AG757" s="24" t="e">
        <f>VLOOKUP(J757,ИНФО!$Y$5:$AD$413,7,0)</f>
        <v>#N/A</v>
      </c>
    </row>
    <row r="758" spans="1:33" x14ac:dyDescent="0.25">
      <c r="A758" s="5">
        <v>426</v>
      </c>
      <c r="B758" s="6"/>
      <c r="C758" s="21"/>
      <c r="D758" s="8" t="s">
        <v>260</v>
      </c>
      <c r="E758" s="9"/>
      <c r="F758" s="17"/>
      <c r="G758" s="17"/>
      <c r="H758" s="17"/>
      <c r="I758" s="8" t="str">
        <f>IF(J758=0," ",VLOOKUP(J758,ИНФО!$Y$4:$AD$412,2,0))</f>
        <v xml:space="preserve"> </v>
      </c>
      <c r="J758" s="9"/>
      <c r="K758" s="17"/>
      <c r="L758" s="27"/>
      <c r="M758" s="28"/>
      <c r="N758" s="22"/>
      <c r="O758" s="23" t="e">
        <f>VLOOKUP(B758,ИНФО!$L$4:$T$172,3,0)</f>
        <v>#N/A</v>
      </c>
      <c r="P758" s="11" t="s">
        <v>72</v>
      </c>
      <c r="Q758" s="24">
        <f t="shared" si="44"/>
        <v>426</v>
      </c>
      <c r="R758" s="24" t="e">
        <f>VLOOKUP(B758,ИНФО!$L$4:$T$140,6,0)</f>
        <v>#N/A</v>
      </c>
      <c r="S758" s="24" t="s">
        <v>260</v>
      </c>
      <c r="T758" s="13" t="s">
        <v>260</v>
      </c>
      <c r="U758" s="24" t="s">
        <v>260</v>
      </c>
      <c r="V758" s="26" t="s">
        <v>260</v>
      </c>
      <c r="W758" s="24" t="s">
        <v>260</v>
      </c>
      <c r="X758" s="24">
        <f t="shared" si="45"/>
        <v>0</v>
      </c>
      <c r="Y758" s="13" t="e">
        <f>VLOOKUP(J758,ИНФО!$Y$5:$AD$412,6,0)</f>
        <v>#N/A</v>
      </c>
      <c r="Z758" s="24" t="e">
        <f>VLOOKUP(J758,ИНФО!$Y$5:$AD$412,5,0)</f>
        <v>#N/A</v>
      </c>
      <c r="AA758" s="26">
        <f t="shared" si="46"/>
        <v>0</v>
      </c>
      <c r="AB758" s="24" t="e">
        <f>VLOOKUP(L758,ИНФО!$C$21:$D$24,2,0)</f>
        <v>#N/A</v>
      </c>
      <c r="AC758" s="19">
        <f t="shared" si="47"/>
        <v>0</v>
      </c>
      <c r="AD758" s="24" t="e">
        <f>VLOOKUP(N758,ИНФО!$C$26:$D$38,2,0)</f>
        <v>#N/A</v>
      </c>
      <c r="AE758" s="24" t="e">
        <f>VLOOKUP(B758,ИНФО!$L$4:$T$172,8,0)</f>
        <v>#N/A</v>
      </c>
      <c r="AF758" s="11" t="s">
        <v>74</v>
      </c>
      <c r="AG758" s="24" t="e">
        <f>VLOOKUP(J758,ИНФО!$Y$5:$AD$413,7,0)</f>
        <v>#N/A</v>
      </c>
    </row>
    <row r="759" spans="1:33" x14ac:dyDescent="0.25">
      <c r="A759" s="5">
        <v>427</v>
      </c>
      <c r="B759" s="6"/>
      <c r="C759" s="21"/>
      <c r="D759" s="8" t="s">
        <v>260</v>
      </c>
      <c r="E759" s="9"/>
      <c r="F759" s="17"/>
      <c r="G759" s="17"/>
      <c r="H759" s="17"/>
      <c r="I759" s="8" t="str">
        <f>IF(J759=0," ",VLOOKUP(J759,ИНФО!$Y$4:$AD$412,2,0))</f>
        <v xml:space="preserve"> </v>
      </c>
      <c r="J759" s="9"/>
      <c r="K759" s="17"/>
      <c r="L759" s="27"/>
      <c r="M759" s="28"/>
      <c r="N759" s="22"/>
      <c r="O759" s="23" t="e">
        <f>VLOOKUP(B759,ИНФО!$L$4:$T$172,3,0)</f>
        <v>#N/A</v>
      </c>
      <c r="P759" s="11" t="s">
        <v>72</v>
      </c>
      <c r="Q759" s="24">
        <f t="shared" si="44"/>
        <v>427</v>
      </c>
      <c r="R759" s="24" t="e">
        <f>VLOOKUP(B759,ИНФО!$L$4:$T$140,6,0)</f>
        <v>#N/A</v>
      </c>
      <c r="S759" s="24" t="s">
        <v>260</v>
      </c>
      <c r="T759" s="13" t="s">
        <v>260</v>
      </c>
      <c r="U759" s="24" t="s">
        <v>260</v>
      </c>
      <c r="V759" s="26" t="s">
        <v>260</v>
      </c>
      <c r="W759" s="24" t="s">
        <v>260</v>
      </c>
      <c r="X759" s="24">
        <f t="shared" si="45"/>
        <v>0</v>
      </c>
      <c r="Y759" s="13" t="e">
        <f>VLOOKUP(J759,ИНФО!$Y$5:$AD$412,6,0)</f>
        <v>#N/A</v>
      </c>
      <c r="Z759" s="24" t="e">
        <f>VLOOKUP(J759,ИНФО!$Y$5:$AD$412,5,0)</f>
        <v>#N/A</v>
      </c>
      <c r="AA759" s="26">
        <f t="shared" si="46"/>
        <v>0</v>
      </c>
      <c r="AB759" s="24" t="e">
        <f>VLOOKUP(L759,ИНФО!$C$21:$D$24,2,0)</f>
        <v>#N/A</v>
      </c>
      <c r="AC759" s="19">
        <f t="shared" si="47"/>
        <v>0</v>
      </c>
      <c r="AD759" s="24" t="e">
        <f>VLOOKUP(N759,ИНФО!$C$26:$D$38,2,0)</f>
        <v>#N/A</v>
      </c>
      <c r="AE759" s="24" t="e">
        <f>VLOOKUP(B759,ИНФО!$L$4:$T$172,8,0)</f>
        <v>#N/A</v>
      </c>
      <c r="AF759" s="11" t="s">
        <v>74</v>
      </c>
      <c r="AG759" s="24" t="e">
        <f>VLOOKUP(J759,ИНФО!$Y$5:$AD$413,7,0)</f>
        <v>#N/A</v>
      </c>
    </row>
    <row r="760" spans="1:33" x14ac:dyDescent="0.25">
      <c r="A760" s="5">
        <v>428</v>
      </c>
      <c r="B760" s="6"/>
      <c r="C760" s="21"/>
      <c r="D760" s="8" t="s">
        <v>260</v>
      </c>
      <c r="E760" s="9"/>
      <c r="F760" s="17"/>
      <c r="G760" s="17"/>
      <c r="H760" s="17"/>
      <c r="I760" s="8" t="str">
        <f>IF(J760=0," ",VLOOKUP(J760,ИНФО!$Y$4:$AD$412,2,0))</f>
        <v xml:space="preserve"> </v>
      </c>
      <c r="J760" s="9"/>
      <c r="K760" s="17"/>
      <c r="L760" s="27"/>
      <c r="M760" s="28"/>
      <c r="N760" s="22"/>
      <c r="O760" s="23" t="e">
        <f>VLOOKUP(B760,ИНФО!$L$4:$T$172,3,0)</f>
        <v>#N/A</v>
      </c>
      <c r="P760" s="11" t="s">
        <v>72</v>
      </c>
      <c r="Q760" s="24">
        <f t="shared" si="44"/>
        <v>428</v>
      </c>
      <c r="R760" s="24" t="e">
        <f>VLOOKUP(B760,ИНФО!$L$4:$T$140,6,0)</f>
        <v>#N/A</v>
      </c>
      <c r="S760" s="24" t="s">
        <v>260</v>
      </c>
      <c r="T760" s="13" t="s">
        <v>260</v>
      </c>
      <c r="U760" s="24" t="s">
        <v>260</v>
      </c>
      <c r="V760" s="26" t="s">
        <v>260</v>
      </c>
      <c r="W760" s="24" t="s">
        <v>260</v>
      </c>
      <c r="X760" s="24">
        <f t="shared" si="45"/>
        <v>0</v>
      </c>
      <c r="Y760" s="13" t="e">
        <f>VLOOKUP(J760,ИНФО!$Y$5:$AD$412,6,0)</f>
        <v>#N/A</v>
      </c>
      <c r="Z760" s="24" t="e">
        <f>VLOOKUP(J760,ИНФО!$Y$5:$AD$412,5,0)</f>
        <v>#N/A</v>
      </c>
      <c r="AA760" s="26">
        <f t="shared" si="46"/>
        <v>0</v>
      </c>
      <c r="AB760" s="24" t="e">
        <f>VLOOKUP(L760,ИНФО!$C$21:$D$24,2,0)</f>
        <v>#N/A</v>
      </c>
      <c r="AC760" s="19">
        <f t="shared" si="47"/>
        <v>0</v>
      </c>
      <c r="AD760" s="24" t="e">
        <f>VLOOKUP(N760,ИНФО!$C$26:$D$38,2,0)</f>
        <v>#N/A</v>
      </c>
      <c r="AE760" s="24" t="e">
        <f>VLOOKUP(B760,ИНФО!$L$4:$T$172,8,0)</f>
        <v>#N/A</v>
      </c>
      <c r="AF760" s="11" t="s">
        <v>74</v>
      </c>
      <c r="AG760" s="24" t="e">
        <f>VLOOKUP(J760,ИНФО!$Y$5:$AD$413,7,0)</f>
        <v>#N/A</v>
      </c>
    </row>
    <row r="761" spans="1:33" x14ac:dyDescent="0.25">
      <c r="A761" s="5">
        <v>429</v>
      </c>
      <c r="B761" s="6"/>
      <c r="C761" s="21"/>
      <c r="D761" s="8" t="s">
        <v>260</v>
      </c>
      <c r="E761" s="9"/>
      <c r="F761" s="17"/>
      <c r="G761" s="17"/>
      <c r="H761" s="17"/>
      <c r="I761" s="8" t="str">
        <f>IF(J761=0," ",VLOOKUP(J761,ИНФО!$Y$4:$AD$412,2,0))</f>
        <v xml:space="preserve"> </v>
      </c>
      <c r="J761" s="9"/>
      <c r="K761" s="17"/>
      <c r="L761" s="27"/>
      <c r="M761" s="28"/>
      <c r="N761" s="22"/>
      <c r="O761" s="23" t="e">
        <f>VLOOKUP(B761,ИНФО!$L$4:$T$172,3,0)</f>
        <v>#N/A</v>
      </c>
      <c r="P761" s="11" t="s">
        <v>72</v>
      </c>
      <c r="Q761" s="24">
        <f t="shared" si="44"/>
        <v>429</v>
      </c>
      <c r="R761" s="24" t="e">
        <f>VLOOKUP(B761,ИНФО!$L$4:$T$140,6,0)</f>
        <v>#N/A</v>
      </c>
      <c r="S761" s="24" t="s">
        <v>260</v>
      </c>
      <c r="T761" s="13" t="s">
        <v>260</v>
      </c>
      <c r="U761" s="24" t="s">
        <v>260</v>
      </c>
      <c r="V761" s="26" t="s">
        <v>260</v>
      </c>
      <c r="W761" s="24" t="s">
        <v>260</v>
      </c>
      <c r="X761" s="24">
        <f t="shared" si="45"/>
        <v>0</v>
      </c>
      <c r="Y761" s="13" t="e">
        <f>VLOOKUP(J761,ИНФО!$Y$5:$AD$412,6,0)</f>
        <v>#N/A</v>
      </c>
      <c r="Z761" s="24" t="e">
        <f>VLOOKUP(J761,ИНФО!$Y$5:$AD$412,5,0)</f>
        <v>#N/A</v>
      </c>
      <c r="AA761" s="26">
        <f t="shared" si="46"/>
        <v>0</v>
      </c>
      <c r="AB761" s="24" t="e">
        <f>VLOOKUP(L761,ИНФО!$C$21:$D$24,2,0)</f>
        <v>#N/A</v>
      </c>
      <c r="AC761" s="19">
        <f t="shared" si="47"/>
        <v>0</v>
      </c>
      <c r="AD761" s="24" t="e">
        <f>VLOOKUP(N761,ИНФО!$C$26:$D$38,2,0)</f>
        <v>#N/A</v>
      </c>
      <c r="AE761" s="24" t="e">
        <f>VLOOKUP(B761,ИНФО!$L$4:$T$172,8,0)</f>
        <v>#N/A</v>
      </c>
      <c r="AF761" s="11" t="s">
        <v>74</v>
      </c>
      <c r="AG761" s="24" t="e">
        <f>VLOOKUP(J761,ИНФО!$Y$5:$AD$413,7,0)</f>
        <v>#N/A</v>
      </c>
    </row>
    <row r="762" spans="1:33" x14ac:dyDescent="0.25">
      <c r="A762" s="5">
        <v>430</v>
      </c>
      <c r="B762" s="6"/>
      <c r="C762" s="21"/>
      <c r="D762" s="8" t="s">
        <v>260</v>
      </c>
      <c r="E762" s="9"/>
      <c r="F762" s="17"/>
      <c r="G762" s="17"/>
      <c r="H762" s="17"/>
      <c r="I762" s="8" t="str">
        <f>IF(J762=0," ",VLOOKUP(J762,ИНФО!$Y$4:$AD$412,2,0))</f>
        <v xml:space="preserve"> </v>
      </c>
      <c r="J762" s="9"/>
      <c r="K762" s="17"/>
      <c r="L762" s="27"/>
      <c r="M762" s="28"/>
      <c r="N762" s="22"/>
      <c r="O762" s="23" t="e">
        <f>VLOOKUP(B762,ИНФО!$L$4:$T$172,3,0)</f>
        <v>#N/A</v>
      </c>
      <c r="P762" s="11" t="s">
        <v>72</v>
      </c>
      <c r="Q762" s="24">
        <f t="shared" si="44"/>
        <v>430</v>
      </c>
      <c r="R762" s="24" t="e">
        <f>VLOOKUP(B762,ИНФО!$L$4:$T$140,6,0)</f>
        <v>#N/A</v>
      </c>
      <c r="S762" s="24" t="s">
        <v>260</v>
      </c>
      <c r="T762" s="13" t="s">
        <v>260</v>
      </c>
      <c r="U762" s="24" t="s">
        <v>260</v>
      </c>
      <c r="V762" s="26" t="s">
        <v>260</v>
      </c>
      <c r="W762" s="24" t="s">
        <v>260</v>
      </c>
      <c r="X762" s="24">
        <f t="shared" si="45"/>
        <v>0</v>
      </c>
      <c r="Y762" s="13" t="e">
        <f>VLOOKUP(J762,ИНФО!$Y$5:$AD$412,6,0)</f>
        <v>#N/A</v>
      </c>
      <c r="Z762" s="24" t="e">
        <f>VLOOKUP(J762,ИНФО!$Y$5:$AD$412,5,0)</f>
        <v>#N/A</v>
      </c>
      <c r="AA762" s="26">
        <f t="shared" si="46"/>
        <v>0</v>
      </c>
      <c r="AB762" s="24" t="e">
        <f>VLOOKUP(L762,ИНФО!$C$21:$D$24,2,0)</f>
        <v>#N/A</v>
      </c>
      <c r="AC762" s="19">
        <f t="shared" si="47"/>
        <v>0</v>
      </c>
      <c r="AD762" s="24" t="e">
        <f>VLOOKUP(N762,ИНФО!$C$26:$D$38,2,0)</f>
        <v>#N/A</v>
      </c>
      <c r="AE762" s="24" t="e">
        <f>VLOOKUP(B762,ИНФО!$L$4:$T$172,8,0)</f>
        <v>#N/A</v>
      </c>
      <c r="AF762" s="11" t="s">
        <v>74</v>
      </c>
      <c r="AG762" s="24" t="e">
        <f>VLOOKUP(J762,ИНФО!$Y$5:$AD$413,7,0)</f>
        <v>#N/A</v>
      </c>
    </row>
    <row r="763" spans="1:33" x14ac:dyDescent="0.25">
      <c r="A763" s="5">
        <v>431</v>
      </c>
      <c r="B763" s="6"/>
      <c r="C763" s="21"/>
      <c r="D763" s="8" t="s">
        <v>260</v>
      </c>
      <c r="E763" s="9"/>
      <c r="F763" s="17"/>
      <c r="G763" s="17"/>
      <c r="H763" s="17"/>
      <c r="I763" s="8" t="str">
        <f>IF(J763=0," ",VLOOKUP(J763,ИНФО!$Y$4:$AD$412,2,0))</f>
        <v xml:space="preserve"> </v>
      </c>
      <c r="J763" s="9"/>
      <c r="K763" s="17"/>
      <c r="L763" s="27"/>
      <c r="M763" s="28"/>
      <c r="N763" s="22"/>
      <c r="O763" s="23" t="e">
        <f>VLOOKUP(B763,ИНФО!$L$4:$T$172,3,0)</f>
        <v>#N/A</v>
      </c>
      <c r="P763" s="11" t="s">
        <v>72</v>
      </c>
      <c r="Q763" s="24">
        <f t="shared" si="44"/>
        <v>431</v>
      </c>
      <c r="R763" s="24" t="e">
        <f>VLOOKUP(B763,ИНФО!$L$4:$T$140,6,0)</f>
        <v>#N/A</v>
      </c>
      <c r="S763" s="24" t="s">
        <v>260</v>
      </c>
      <c r="T763" s="13" t="s">
        <v>260</v>
      </c>
      <c r="U763" s="24" t="s">
        <v>260</v>
      </c>
      <c r="V763" s="26" t="s">
        <v>260</v>
      </c>
      <c r="W763" s="24" t="s">
        <v>260</v>
      </c>
      <c r="X763" s="24">
        <f t="shared" si="45"/>
        <v>0</v>
      </c>
      <c r="Y763" s="13" t="e">
        <f>VLOOKUP(J763,ИНФО!$Y$5:$AD$412,6,0)</f>
        <v>#N/A</v>
      </c>
      <c r="Z763" s="24" t="e">
        <f>VLOOKUP(J763,ИНФО!$Y$5:$AD$412,5,0)</f>
        <v>#N/A</v>
      </c>
      <c r="AA763" s="26">
        <f t="shared" si="46"/>
        <v>0</v>
      </c>
      <c r="AB763" s="24" t="e">
        <f>VLOOKUP(L763,ИНФО!$C$21:$D$24,2,0)</f>
        <v>#N/A</v>
      </c>
      <c r="AC763" s="19">
        <f t="shared" si="47"/>
        <v>0</v>
      </c>
      <c r="AD763" s="24" t="e">
        <f>VLOOKUP(N763,ИНФО!$C$26:$D$38,2,0)</f>
        <v>#N/A</v>
      </c>
      <c r="AE763" s="24" t="e">
        <f>VLOOKUP(B763,ИНФО!$L$4:$T$172,8,0)</f>
        <v>#N/A</v>
      </c>
      <c r="AF763" s="11" t="s">
        <v>74</v>
      </c>
      <c r="AG763" s="24" t="e">
        <f>VLOOKUP(J763,ИНФО!$Y$5:$AD$413,7,0)</f>
        <v>#N/A</v>
      </c>
    </row>
    <row r="764" spans="1:33" x14ac:dyDescent="0.25">
      <c r="A764" s="5">
        <v>432</v>
      </c>
      <c r="B764" s="6"/>
      <c r="C764" s="21"/>
      <c r="D764" s="8" t="s">
        <v>260</v>
      </c>
      <c r="E764" s="9"/>
      <c r="F764" s="17"/>
      <c r="G764" s="17"/>
      <c r="H764" s="17"/>
      <c r="I764" s="8" t="str">
        <f>IF(J764=0," ",VLOOKUP(J764,ИНФО!$Y$4:$AD$412,2,0))</f>
        <v xml:space="preserve"> </v>
      </c>
      <c r="J764" s="9"/>
      <c r="K764" s="17"/>
      <c r="L764" s="27"/>
      <c r="M764" s="28"/>
      <c r="N764" s="22"/>
      <c r="O764" s="23" t="e">
        <f>VLOOKUP(B764,ИНФО!$L$4:$T$172,3,0)</f>
        <v>#N/A</v>
      </c>
      <c r="P764" s="11" t="s">
        <v>72</v>
      </c>
      <c r="Q764" s="24">
        <f t="shared" si="44"/>
        <v>432</v>
      </c>
      <c r="R764" s="24" t="e">
        <f>VLOOKUP(B764,ИНФО!$L$4:$T$140,6,0)</f>
        <v>#N/A</v>
      </c>
      <c r="S764" s="24" t="s">
        <v>260</v>
      </c>
      <c r="T764" s="13" t="s">
        <v>260</v>
      </c>
      <c r="U764" s="24" t="s">
        <v>260</v>
      </c>
      <c r="V764" s="26" t="s">
        <v>260</v>
      </c>
      <c r="W764" s="24" t="s">
        <v>260</v>
      </c>
      <c r="X764" s="24">
        <f t="shared" si="45"/>
        <v>0</v>
      </c>
      <c r="Y764" s="13" t="e">
        <f>VLOOKUP(J764,ИНФО!$Y$5:$AD$412,6,0)</f>
        <v>#N/A</v>
      </c>
      <c r="Z764" s="24" t="e">
        <f>VLOOKUP(J764,ИНФО!$Y$5:$AD$412,5,0)</f>
        <v>#N/A</v>
      </c>
      <c r="AA764" s="26">
        <f t="shared" si="46"/>
        <v>0</v>
      </c>
      <c r="AB764" s="24" t="e">
        <f>VLOOKUP(L764,ИНФО!$C$21:$D$24,2,0)</f>
        <v>#N/A</v>
      </c>
      <c r="AC764" s="19">
        <f t="shared" si="47"/>
        <v>0</v>
      </c>
      <c r="AD764" s="24" t="e">
        <f>VLOOKUP(N764,ИНФО!$C$26:$D$38,2,0)</f>
        <v>#N/A</v>
      </c>
      <c r="AE764" s="24" t="e">
        <f>VLOOKUP(B764,ИНФО!$L$4:$T$172,8,0)</f>
        <v>#N/A</v>
      </c>
      <c r="AF764" s="11" t="s">
        <v>74</v>
      </c>
      <c r="AG764" s="24" t="e">
        <f>VLOOKUP(J764,ИНФО!$Y$5:$AD$413,7,0)</f>
        <v>#N/A</v>
      </c>
    </row>
    <row r="765" spans="1:33" x14ac:dyDescent="0.25">
      <c r="A765" s="5">
        <v>433</v>
      </c>
      <c r="B765" s="6"/>
      <c r="C765" s="21"/>
      <c r="D765" s="8" t="s">
        <v>260</v>
      </c>
      <c r="E765" s="9"/>
      <c r="F765" s="17"/>
      <c r="G765" s="17"/>
      <c r="H765" s="17"/>
      <c r="I765" s="8" t="str">
        <f>IF(J765=0," ",VLOOKUP(J765,ИНФО!$Y$4:$AD$412,2,0))</f>
        <v xml:space="preserve"> </v>
      </c>
      <c r="J765" s="9"/>
      <c r="K765" s="17"/>
      <c r="L765" s="27"/>
      <c r="M765" s="28"/>
      <c r="N765" s="22"/>
      <c r="O765" s="23" t="e">
        <f>VLOOKUP(B765,ИНФО!$L$4:$T$172,3,0)</f>
        <v>#N/A</v>
      </c>
      <c r="P765" s="11" t="s">
        <v>72</v>
      </c>
      <c r="Q765" s="24">
        <f t="shared" si="44"/>
        <v>433</v>
      </c>
      <c r="R765" s="24" t="e">
        <f>VLOOKUP(B765,ИНФО!$L$4:$T$140,6,0)</f>
        <v>#N/A</v>
      </c>
      <c r="S765" s="24" t="s">
        <v>260</v>
      </c>
      <c r="T765" s="13" t="s">
        <v>260</v>
      </c>
      <c r="U765" s="24" t="s">
        <v>260</v>
      </c>
      <c r="V765" s="26" t="s">
        <v>260</v>
      </c>
      <c r="W765" s="24" t="s">
        <v>260</v>
      </c>
      <c r="X765" s="24">
        <f t="shared" si="45"/>
        <v>0</v>
      </c>
      <c r="Y765" s="13" t="e">
        <f>VLOOKUP(J765,ИНФО!$Y$5:$AD$412,6,0)</f>
        <v>#N/A</v>
      </c>
      <c r="Z765" s="24" t="e">
        <f>VLOOKUP(J765,ИНФО!$Y$5:$AD$412,5,0)</f>
        <v>#N/A</v>
      </c>
      <c r="AA765" s="26">
        <f t="shared" si="46"/>
        <v>0</v>
      </c>
      <c r="AB765" s="24" t="e">
        <f>VLOOKUP(L765,ИНФО!$C$21:$D$24,2,0)</f>
        <v>#N/A</v>
      </c>
      <c r="AC765" s="19">
        <f t="shared" si="47"/>
        <v>0</v>
      </c>
      <c r="AD765" s="24" t="e">
        <f>VLOOKUP(N765,ИНФО!$C$26:$D$38,2,0)</f>
        <v>#N/A</v>
      </c>
      <c r="AE765" s="24" t="e">
        <f>VLOOKUP(B765,ИНФО!$L$4:$T$172,8,0)</f>
        <v>#N/A</v>
      </c>
      <c r="AF765" s="11" t="s">
        <v>74</v>
      </c>
      <c r="AG765" s="24" t="e">
        <f>VLOOKUP(J765,ИНФО!$Y$5:$AD$413,7,0)</f>
        <v>#N/A</v>
      </c>
    </row>
    <row r="766" spans="1:33" x14ac:dyDescent="0.25">
      <c r="A766" s="5">
        <v>434</v>
      </c>
      <c r="B766" s="6"/>
      <c r="C766" s="21"/>
      <c r="D766" s="8" t="s">
        <v>260</v>
      </c>
      <c r="E766" s="9"/>
      <c r="F766" s="17"/>
      <c r="G766" s="17"/>
      <c r="H766" s="17"/>
      <c r="I766" s="8" t="str">
        <f>IF(J766=0," ",VLOOKUP(J766,ИНФО!$Y$4:$AD$412,2,0))</f>
        <v xml:space="preserve"> </v>
      </c>
      <c r="J766" s="9"/>
      <c r="K766" s="17"/>
      <c r="L766" s="27"/>
      <c r="M766" s="28"/>
      <c r="N766" s="22"/>
      <c r="O766" s="23" t="e">
        <f>VLOOKUP(B766,ИНФО!$L$4:$T$172,3,0)</f>
        <v>#N/A</v>
      </c>
      <c r="P766" s="11" t="s">
        <v>72</v>
      </c>
      <c r="Q766" s="24">
        <f t="shared" si="44"/>
        <v>434</v>
      </c>
      <c r="R766" s="24" t="e">
        <f>VLOOKUP(B766,ИНФО!$L$4:$T$140,6,0)</f>
        <v>#N/A</v>
      </c>
      <c r="S766" s="24" t="s">
        <v>260</v>
      </c>
      <c r="T766" s="13" t="s">
        <v>260</v>
      </c>
      <c r="U766" s="24" t="s">
        <v>260</v>
      </c>
      <c r="V766" s="26" t="s">
        <v>260</v>
      </c>
      <c r="W766" s="24" t="s">
        <v>260</v>
      </c>
      <c r="X766" s="24">
        <f t="shared" si="45"/>
        <v>0</v>
      </c>
      <c r="Y766" s="13" t="e">
        <f>VLOOKUP(J766,ИНФО!$Y$5:$AD$412,6,0)</f>
        <v>#N/A</v>
      </c>
      <c r="Z766" s="24" t="e">
        <f>VLOOKUP(J766,ИНФО!$Y$5:$AD$412,5,0)</f>
        <v>#N/A</v>
      </c>
      <c r="AA766" s="26">
        <f t="shared" si="46"/>
        <v>0</v>
      </c>
      <c r="AB766" s="24" t="e">
        <f>VLOOKUP(L766,ИНФО!$C$21:$D$24,2,0)</f>
        <v>#N/A</v>
      </c>
      <c r="AC766" s="19">
        <f t="shared" si="47"/>
        <v>0</v>
      </c>
      <c r="AD766" s="24" t="e">
        <f>VLOOKUP(N766,ИНФО!$C$26:$D$38,2,0)</f>
        <v>#N/A</v>
      </c>
      <c r="AE766" s="24" t="e">
        <f>VLOOKUP(B766,ИНФО!$L$4:$T$172,8,0)</f>
        <v>#N/A</v>
      </c>
      <c r="AF766" s="11" t="s">
        <v>74</v>
      </c>
      <c r="AG766" s="24" t="e">
        <f>VLOOKUP(J766,ИНФО!$Y$5:$AD$413,7,0)</f>
        <v>#N/A</v>
      </c>
    </row>
    <row r="767" spans="1:33" x14ac:dyDescent="0.25">
      <c r="A767" s="5">
        <v>435</v>
      </c>
      <c r="B767" s="6"/>
      <c r="C767" s="21"/>
      <c r="D767" s="8" t="s">
        <v>260</v>
      </c>
      <c r="E767" s="9"/>
      <c r="F767" s="17"/>
      <c r="G767" s="17"/>
      <c r="H767" s="17"/>
      <c r="I767" s="8" t="str">
        <f>IF(J767=0," ",VLOOKUP(J767,ИНФО!$Y$4:$AD$412,2,0))</f>
        <v xml:space="preserve"> </v>
      </c>
      <c r="J767" s="9"/>
      <c r="K767" s="17"/>
      <c r="L767" s="27"/>
      <c r="M767" s="28"/>
      <c r="N767" s="22"/>
      <c r="O767" s="23" t="e">
        <f>VLOOKUP(B767,ИНФО!$L$4:$T$172,3,0)</f>
        <v>#N/A</v>
      </c>
      <c r="P767" s="11" t="s">
        <v>72</v>
      </c>
      <c r="Q767" s="24">
        <f t="shared" si="44"/>
        <v>435</v>
      </c>
      <c r="R767" s="24" t="e">
        <f>VLOOKUP(B767,ИНФО!$L$4:$T$140,6,0)</f>
        <v>#N/A</v>
      </c>
      <c r="S767" s="24" t="s">
        <v>260</v>
      </c>
      <c r="T767" s="13" t="s">
        <v>260</v>
      </c>
      <c r="U767" s="24" t="s">
        <v>260</v>
      </c>
      <c r="V767" s="26" t="s">
        <v>260</v>
      </c>
      <c r="W767" s="24" t="s">
        <v>260</v>
      </c>
      <c r="X767" s="24">
        <f t="shared" si="45"/>
        <v>0</v>
      </c>
      <c r="Y767" s="13" t="e">
        <f>VLOOKUP(J767,ИНФО!$Y$5:$AD$412,6,0)</f>
        <v>#N/A</v>
      </c>
      <c r="Z767" s="24" t="e">
        <f>VLOOKUP(J767,ИНФО!$Y$5:$AD$412,5,0)</f>
        <v>#N/A</v>
      </c>
      <c r="AA767" s="26">
        <f t="shared" si="46"/>
        <v>0</v>
      </c>
      <c r="AB767" s="24" t="e">
        <f>VLOOKUP(L767,ИНФО!$C$21:$D$24,2,0)</f>
        <v>#N/A</v>
      </c>
      <c r="AC767" s="19">
        <f t="shared" si="47"/>
        <v>0</v>
      </c>
      <c r="AD767" s="24" t="e">
        <f>VLOOKUP(N767,ИНФО!$C$26:$D$38,2,0)</f>
        <v>#N/A</v>
      </c>
      <c r="AE767" s="24" t="e">
        <f>VLOOKUP(B767,ИНФО!$L$4:$T$172,8,0)</f>
        <v>#N/A</v>
      </c>
      <c r="AF767" s="11" t="s">
        <v>74</v>
      </c>
      <c r="AG767" s="24" t="e">
        <f>VLOOKUP(J767,ИНФО!$Y$5:$AD$413,7,0)</f>
        <v>#N/A</v>
      </c>
    </row>
    <row r="768" spans="1:33" x14ac:dyDescent="0.25">
      <c r="A768" s="5">
        <v>436</v>
      </c>
      <c r="B768" s="6"/>
      <c r="C768" s="21"/>
      <c r="D768" s="8" t="s">
        <v>260</v>
      </c>
      <c r="E768" s="9"/>
      <c r="F768" s="17"/>
      <c r="G768" s="17"/>
      <c r="H768" s="17"/>
      <c r="I768" s="8" t="str">
        <f>IF(J768=0," ",VLOOKUP(J768,ИНФО!$Y$4:$AD$412,2,0))</f>
        <v xml:space="preserve"> </v>
      </c>
      <c r="J768" s="9"/>
      <c r="K768" s="17"/>
      <c r="L768" s="27"/>
      <c r="M768" s="28"/>
      <c r="N768" s="22"/>
      <c r="O768" s="23" t="e">
        <f>VLOOKUP(B768,ИНФО!$L$4:$T$172,3,0)</f>
        <v>#N/A</v>
      </c>
      <c r="P768" s="11" t="s">
        <v>72</v>
      </c>
      <c r="Q768" s="24">
        <f t="shared" si="44"/>
        <v>436</v>
      </c>
      <c r="R768" s="24" t="e">
        <f>VLOOKUP(B768,ИНФО!$L$4:$T$140,6,0)</f>
        <v>#N/A</v>
      </c>
      <c r="S768" s="24" t="s">
        <v>260</v>
      </c>
      <c r="T768" s="13" t="s">
        <v>260</v>
      </c>
      <c r="U768" s="24" t="s">
        <v>260</v>
      </c>
      <c r="V768" s="26" t="s">
        <v>260</v>
      </c>
      <c r="W768" s="24" t="s">
        <v>260</v>
      </c>
      <c r="X768" s="24">
        <f t="shared" si="45"/>
        <v>0</v>
      </c>
      <c r="Y768" s="13" t="e">
        <f>VLOOKUP(J768,ИНФО!$Y$5:$AD$412,6,0)</f>
        <v>#N/A</v>
      </c>
      <c r="Z768" s="24" t="e">
        <f>VLOOKUP(J768,ИНФО!$Y$5:$AD$412,5,0)</f>
        <v>#N/A</v>
      </c>
      <c r="AA768" s="26">
        <f t="shared" si="46"/>
        <v>0</v>
      </c>
      <c r="AB768" s="24" t="e">
        <f>VLOOKUP(L768,ИНФО!$C$21:$D$24,2,0)</f>
        <v>#N/A</v>
      </c>
      <c r="AC768" s="19">
        <f t="shared" si="47"/>
        <v>0</v>
      </c>
      <c r="AD768" s="24" t="e">
        <f>VLOOKUP(N768,ИНФО!$C$26:$D$38,2,0)</f>
        <v>#N/A</v>
      </c>
      <c r="AE768" s="24" t="e">
        <f>VLOOKUP(B768,ИНФО!$L$4:$T$172,8,0)</f>
        <v>#N/A</v>
      </c>
      <c r="AF768" s="11" t="s">
        <v>74</v>
      </c>
      <c r="AG768" s="24" t="e">
        <f>VLOOKUP(J768,ИНФО!$Y$5:$AD$413,7,0)</f>
        <v>#N/A</v>
      </c>
    </row>
    <row r="769" spans="1:33" x14ac:dyDescent="0.25">
      <c r="A769" s="5">
        <v>437</v>
      </c>
      <c r="B769" s="6"/>
      <c r="C769" s="21"/>
      <c r="D769" s="8" t="s">
        <v>260</v>
      </c>
      <c r="E769" s="9"/>
      <c r="F769" s="17"/>
      <c r="G769" s="17"/>
      <c r="H769" s="17"/>
      <c r="I769" s="8" t="str">
        <f>IF(J769=0," ",VLOOKUP(J769,ИНФО!$Y$4:$AD$412,2,0))</f>
        <v xml:space="preserve"> </v>
      </c>
      <c r="J769" s="9"/>
      <c r="K769" s="17"/>
      <c r="L769" s="27"/>
      <c r="M769" s="28"/>
      <c r="N769" s="22"/>
      <c r="O769" s="23" t="e">
        <f>VLOOKUP(B769,ИНФО!$L$4:$T$172,3,0)</f>
        <v>#N/A</v>
      </c>
      <c r="P769" s="11" t="s">
        <v>72</v>
      </c>
      <c r="Q769" s="24">
        <f t="shared" si="44"/>
        <v>437</v>
      </c>
      <c r="R769" s="24" t="e">
        <f>VLOOKUP(B769,ИНФО!$L$4:$T$140,6,0)</f>
        <v>#N/A</v>
      </c>
      <c r="S769" s="24" t="s">
        <v>260</v>
      </c>
      <c r="T769" s="13" t="s">
        <v>260</v>
      </c>
      <c r="U769" s="24" t="s">
        <v>260</v>
      </c>
      <c r="V769" s="26" t="s">
        <v>260</v>
      </c>
      <c r="W769" s="24" t="s">
        <v>260</v>
      </c>
      <c r="X769" s="24">
        <f t="shared" si="45"/>
        <v>0</v>
      </c>
      <c r="Y769" s="13" t="e">
        <f>VLOOKUP(J769,ИНФО!$Y$5:$AD$412,6,0)</f>
        <v>#N/A</v>
      </c>
      <c r="Z769" s="24" t="e">
        <f>VLOOKUP(J769,ИНФО!$Y$5:$AD$412,5,0)</f>
        <v>#N/A</v>
      </c>
      <c r="AA769" s="26">
        <f t="shared" si="46"/>
        <v>0</v>
      </c>
      <c r="AB769" s="24" t="e">
        <f>VLOOKUP(L769,ИНФО!$C$21:$D$24,2,0)</f>
        <v>#N/A</v>
      </c>
      <c r="AC769" s="19">
        <f t="shared" si="47"/>
        <v>0</v>
      </c>
      <c r="AD769" s="24" t="e">
        <f>VLOOKUP(N769,ИНФО!$C$26:$D$38,2,0)</f>
        <v>#N/A</v>
      </c>
      <c r="AE769" s="24" t="e">
        <f>VLOOKUP(B769,ИНФО!$L$4:$T$172,8,0)</f>
        <v>#N/A</v>
      </c>
      <c r="AF769" s="11" t="s">
        <v>74</v>
      </c>
      <c r="AG769" s="24" t="e">
        <f>VLOOKUP(J769,ИНФО!$Y$5:$AD$413,7,0)</f>
        <v>#N/A</v>
      </c>
    </row>
    <row r="770" spans="1:33" x14ac:dyDescent="0.25">
      <c r="A770" s="5">
        <v>438</v>
      </c>
      <c r="B770" s="6"/>
      <c r="C770" s="21"/>
      <c r="D770" s="8" t="s">
        <v>260</v>
      </c>
      <c r="E770" s="9"/>
      <c r="F770" s="17"/>
      <c r="G770" s="17"/>
      <c r="H770" s="17"/>
      <c r="I770" s="8" t="str">
        <f>IF(J770=0," ",VLOOKUP(J770,ИНФО!$Y$4:$AD$412,2,0))</f>
        <v xml:space="preserve"> </v>
      </c>
      <c r="J770" s="9"/>
      <c r="K770" s="17"/>
      <c r="L770" s="27"/>
      <c r="M770" s="28"/>
      <c r="N770" s="22"/>
      <c r="O770" s="23" t="e">
        <f>VLOOKUP(B770,ИНФО!$L$4:$T$172,3,0)</f>
        <v>#N/A</v>
      </c>
      <c r="P770" s="11" t="s">
        <v>72</v>
      </c>
      <c r="Q770" s="24">
        <f t="shared" si="44"/>
        <v>438</v>
      </c>
      <c r="R770" s="24" t="e">
        <f>VLOOKUP(B770,ИНФО!$L$4:$T$140,6,0)</f>
        <v>#N/A</v>
      </c>
      <c r="S770" s="24" t="s">
        <v>260</v>
      </c>
      <c r="T770" s="13" t="s">
        <v>260</v>
      </c>
      <c r="U770" s="24" t="s">
        <v>260</v>
      </c>
      <c r="V770" s="26" t="s">
        <v>260</v>
      </c>
      <c r="W770" s="24" t="s">
        <v>260</v>
      </c>
      <c r="X770" s="24">
        <f t="shared" si="45"/>
        <v>0</v>
      </c>
      <c r="Y770" s="13" t="e">
        <f>VLOOKUP(J770,ИНФО!$Y$5:$AD$412,6,0)</f>
        <v>#N/A</v>
      </c>
      <c r="Z770" s="24" t="e">
        <f>VLOOKUP(J770,ИНФО!$Y$5:$AD$412,5,0)</f>
        <v>#N/A</v>
      </c>
      <c r="AA770" s="26">
        <f t="shared" si="46"/>
        <v>0</v>
      </c>
      <c r="AB770" s="24" t="e">
        <f>VLOOKUP(L770,ИНФО!$C$21:$D$24,2,0)</f>
        <v>#N/A</v>
      </c>
      <c r="AC770" s="19">
        <f t="shared" si="47"/>
        <v>0</v>
      </c>
      <c r="AD770" s="24" t="e">
        <f>VLOOKUP(N770,ИНФО!$C$26:$D$38,2,0)</f>
        <v>#N/A</v>
      </c>
      <c r="AE770" s="24" t="e">
        <f>VLOOKUP(B770,ИНФО!$L$4:$T$172,8,0)</f>
        <v>#N/A</v>
      </c>
      <c r="AF770" s="11" t="s">
        <v>74</v>
      </c>
      <c r="AG770" s="24" t="e">
        <f>VLOOKUP(J770,ИНФО!$Y$5:$AD$413,7,0)</f>
        <v>#N/A</v>
      </c>
    </row>
    <row r="771" spans="1:33" x14ac:dyDescent="0.25">
      <c r="A771" s="5">
        <v>439</v>
      </c>
      <c r="B771" s="6"/>
      <c r="C771" s="21"/>
      <c r="D771" s="8" t="s">
        <v>260</v>
      </c>
      <c r="E771" s="9"/>
      <c r="F771" s="17"/>
      <c r="G771" s="17"/>
      <c r="H771" s="17"/>
      <c r="I771" s="8" t="str">
        <f>IF(J771=0," ",VLOOKUP(J771,ИНФО!$Y$4:$AD$412,2,0))</f>
        <v xml:space="preserve"> </v>
      </c>
      <c r="J771" s="9"/>
      <c r="K771" s="17"/>
      <c r="L771" s="27"/>
      <c r="M771" s="28"/>
      <c r="N771" s="22"/>
      <c r="O771" s="23" t="e">
        <f>VLOOKUP(B771,ИНФО!$L$4:$T$172,3,0)</f>
        <v>#N/A</v>
      </c>
      <c r="P771" s="11" t="s">
        <v>72</v>
      </c>
      <c r="Q771" s="24">
        <f t="shared" si="44"/>
        <v>439</v>
      </c>
      <c r="R771" s="24" t="e">
        <f>VLOOKUP(B771,ИНФО!$L$4:$T$140,6,0)</f>
        <v>#N/A</v>
      </c>
      <c r="S771" s="24" t="s">
        <v>260</v>
      </c>
      <c r="T771" s="13" t="s">
        <v>260</v>
      </c>
      <c r="U771" s="24" t="s">
        <v>260</v>
      </c>
      <c r="V771" s="26" t="s">
        <v>260</v>
      </c>
      <c r="W771" s="24" t="s">
        <v>260</v>
      </c>
      <c r="X771" s="24">
        <f t="shared" si="45"/>
        <v>0</v>
      </c>
      <c r="Y771" s="13" t="e">
        <f>VLOOKUP(J771,ИНФО!$Y$5:$AD$412,6,0)</f>
        <v>#N/A</v>
      </c>
      <c r="Z771" s="24" t="e">
        <f>VLOOKUP(J771,ИНФО!$Y$5:$AD$412,5,0)</f>
        <v>#N/A</v>
      </c>
      <c r="AA771" s="26">
        <f t="shared" si="46"/>
        <v>0</v>
      </c>
      <c r="AB771" s="24" t="e">
        <f>VLOOKUP(L771,ИНФО!$C$21:$D$24,2,0)</f>
        <v>#N/A</v>
      </c>
      <c r="AC771" s="19">
        <f t="shared" si="47"/>
        <v>0</v>
      </c>
      <c r="AD771" s="24" t="e">
        <f>VLOOKUP(N771,ИНФО!$C$26:$D$38,2,0)</f>
        <v>#N/A</v>
      </c>
      <c r="AE771" s="24" t="e">
        <f>VLOOKUP(B771,ИНФО!$L$4:$T$172,8,0)</f>
        <v>#N/A</v>
      </c>
      <c r="AF771" s="11" t="s">
        <v>74</v>
      </c>
      <c r="AG771" s="24" t="e">
        <f>VLOOKUP(J771,ИНФО!$Y$5:$AD$413,7,0)</f>
        <v>#N/A</v>
      </c>
    </row>
    <row r="772" spans="1:33" x14ac:dyDescent="0.25">
      <c r="A772" s="5">
        <v>440</v>
      </c>
      <c r="B772" s="6"/>
      <c r="C772" s="21"/>
      <c r="D772" s="8" t="s">
        <v>260</v>
      </c>
      <c r="E772" s="9"/>
      <c r="F772" s="17"/>
      <c r="G772" s="17"/>
      <c r="H772" s="17"/>
      <c r="I772" s="8" t="str">
        <f>IF(J772=0," ",VLOOKUP(J772,ИНФО!$Y$4:$AD$412,2,0))</f>
        <v xml:space="preserve"> </v>
      </c>
      <c r="J772" s="9"/>
      <c r="K772" s="17"/>
      <c r="L772" s="27"/>
      <c r="M772" s="28"/>
      <c r="N772" s="22"/>
      <c r="O772" s="23" t="e">
        <f>VLOOKUP(B772,ИНФО!$L$4:$T$172,3,0)</f>
        <v>#N/A</v>
      </c>
      <c r="P772" s="11" t="s">
        <v>72</v>
      </c>
      <c r="Q772" s="24">
        <f t="shared" ref="Q772:Q806" si="48">A772</f>
        <v>440</v>
      </c>
      <c r="R772" s="24" t="e">
        <f>VLOOKUP(B772,ИНФО!$L$4:$T$140,6,0)</f>
        <v>#N/A</v>
      </c>
      <c r="S772" s="24" t="s">
        <v>260</v>
      </c>
      <c r="T772" s="13" t="s">
        <v>260</v>
      </c>
      <c r="U772" s="24" t="s">
        <v>260</v>
      </c>
      <c r="V772" s="26" t="s">
        <v>260</v>
      </c>
      <c r="W772" s="24" t="s">
        <v>260</v>
      </c>
      <c r="X772" s="24">
        <f t="shared" ref="X772:X806" si="49">H772</f>
        <v>0</v>
      </c>
      <c r="Y772" s="13" t="e">
        <f>VLOOKUP(J772,ИНФО!$Y$5:$AD$412,6,0)</f>
        <v>#N/A</v>
      </c>
      <c r="Z772" s="24" t="e">
        <f>VLOOKUP(J772,ИНФО!$Y$5:$AD$412,5,0)</f>
        <v>#N/A</v>
      </c>
      <c r="AA772" s="26">
        <f t="shared" ref="AA772:AA806" si="50">K772</f>
        <v>0</v>
      </c>
      <c r="AB772" s="24" t="e">
        <f>VLOOKUP(L772,ИНФО!$C$21:$D$24,2,0)</f>
        <v>#N/A</v>
      </c>
      <c r="AC772" s="19">
        <f t="shared" ref="AC772:AC806" si="51">M772</f>
        <v>0</v>
      </c>
      <c r="AD772" s="24" t="e">
        <f>VLOOKUP(N772,ИНФО!$C$26:$D$38,2,0)</f>
        <v>#N/A</v>
      </c>
      <c r="AE772" s="24" t="e">
        <f>VLOOKUP(B772,ИНФО!$L$4:$T$172,8,0)</f>
        <v>#N/A</v>
      </c>
      <c r="AF772" s="11" t="s">
        <v>74</v>
      </c>
      <c r="AG772" s="24" t="e">
        <f>VLOOKUP(J772,ИНФО!$Y$5:$AD$413,7,0)</f>
        <v>#N/A</v>
      </c>
    </row>
    <row r="773" spans="1:33" x14ac:dyDescent="0.25">
      <c r="A773" s="5">
        <v>441</v>
      </c>
      <c r="B773" s="6"/>
      <c r="C773" s="21"/>
      <c r="D773" s="8" t="s">
        <v>260</v>
      </c>
      <c r="E773" s="9"/>
      <c r="F773" s="17"/>
      <c r="G773" s="17"/>
      <c r="H773" s="17"/>
      <c r="I773" s="8" t="str">
        <f>IF(J773=0," ",VLOOKUP(J773,ИНФО!$Y$4:$AD$412,2,0))</f>
        <v xml:space="preserve"> </v>
      </c>
      <c r="J773" s="9"/>
      <c r="K773" s="17"/>
      <c r="L773" s="27"/>
      <c r="M773" s="28"/>
      <c r="N773" s="22"/>
      <c r="O773" s="23" t="e">
        <f>VLOOKUP(B773,ИНФО!$L$4:$T$172,3,0)</f>
        <v>#N/A</v>
      </c>
      <c r="P773" s="11" t="s">
        <v>72</v>
      </c>
      <c r="Q773" s="24">
        <f t="shared" si="48"/>
        <v>441</v>
      </c>
      <c r="R773" s="24" t="e">
        <f>VLOOKUP(B773,ИНФО!$L$4:$T$140,6,0)</f>
        <v>#N/A</v>
      </c>
      <c r="S773" s="24" t="s">
        <v>260</v>
      </c>
      <c r="T773" s="13" t="s">
        <v>260</v>
      </c>
      <c r="U773" s="24" t="s">
        <v>260</v>
      </c>
      <c r="V773" s="26" t="s">
        <v>260</v>
      </c>
      <c r="W773" s="24" t="s">
        <v>260</v>
      </c>
      <c r="X773" s="24">
        <f t="shared" si="49"/>
        <v>0</v>
      </c>
      <c r="Y773" s="13" t="e">
        <f>VLOOKUP(J773,ИНФО!$Y$5:$AD$412,6,0)</f>
        <v>#N/A</v>
      </c>
      <c r="Z773" s="24" t="e">
        <f>VLOOKUP(J773,ИНФО!$Y$5:$AD$412,5,0)</f>
        <v>#N/A</v>
      </c>
      <c r="AA773" s="26">
        <f t="shared" si="50"/>
        <v>0</v>
      </c>
      <c r="AB773" s="24" t="e">
        <f>VLOOKUP(L773,ИНФО!$C$21:$D$24,2,0)</f>
        <v>#N/A</v>
      </c>
      <c r="AC773" s="19">
        <f t="shared" si="51"/>
        <v>0</v>
      </c>
      <c r="AD773" s="24" t="e">
        <f>VLOOKUP(N773,ИНФО!$C$26:$D$38,2,0)</f>
        <v>#N/A</v>
      </c>
      <c r="AE773" s="24" t="e">
        <f>VLOOKUP(B773,ИНФО!$L$4:$T$172,8,0)</f>
        <v>#N/A</v>
      </c>
      <c r="AF773" s="11" t="s">
        <v>74</v>
      </c>
      <c r="AG773" s="24" t="e">
        <f>VLOOKUP(J773,ИНФО!$Y$5:$AD$413,7,0)</f>
        <v>#N/A</v>
      </c>
    </row>
    <row r="774" spans="1:33" x14ac:dyDescent="0.25">
      <c r="A774" s="5">
        <v>442</v>
      </c>
      <c r="B774" s="6"/>
      <c r="C774" s="21"/>
      <c r="D774" s="8" t="s">
        <v>260</v>
      </c>
      <c r="E774" s="9"/>
      <c r="F774" s="17"/>
      <c r="G774" s="17"/>
      <c r="H774" s="17"/>
      <c r="I774" s="8" t="str">
        <f>IF(J774=0," ",VLOOKUP(J774,ИНФО!$Y$4:$AD$412,2,0))</f>
        <v xml:space="preserve"> </v>
      </c>
      <c r="J774" s="9"/>
      <c r="K774" s="17"/>
      <c r="L774" s="27"/>
      <c r="M774" s="28"/>
      <c r="N774" s="22"/>
      <c r="O774" s="23" t="e">
        <f>VLOOKUP(B774,ИНФО!$L$4:$T$172,3,0)</f>
        <v>#N/A</v>
      </c>
      <c r="P774" s="11" t="s">
        <v>72</v>
      </c>
      <c r="Q774" s="24">
        <f t="shared" si="48"/>
        <v>442</v>
      </c>
      <c r="R774" s="24" t="e">
        <f>VLOOKUP(B774,ИНФО!$L$4:$T$140,6,0)</f>
        <v>#N/A</v>
      </c>
      <c r="S774" s="24" t="s">
        <v>260</v>
      </c>
      <c r="T774" s="13" t="s">
        <v>260</v>
      </c>
      <c r="U774" s="24" t="s">
        <v>260</v>
      </c>
      <c r="V774" s="26" t="s">
        <v>260</v>
      </c>
      <c r="W774" s="24" t="s">
        <v>260</v>
      </c>
      <c r="X774" s="24">
        <f t="shared" si="49"/>
        <v>0</v>
      </c>
      <c r="Y774" s="13" t="e">
        <f>VLOOKUP(J774,ИНФО!$Y$5:$AD$412,6,0)</f>
        <v>#N/A</v>
      </c>
      <c r="Z774" s="24" t="e">
        <f>VLOOKUP(J774,ИНФО!$Y$5:$AD$412,5,0)</f>
        <v>#N/A</v>
      </c>
      <c r="AA774" s="26">
        <f t="shared" si="50"/>
        <v>0</v>
      </c>
      <c r="AB774" s="24" t="e">
        <f>VLOOKUP(L774,ИНФО!$C$21:$D$24,2,0)</f>
        <v>#N/A</v>
      </c>
      <c r="AC774" s="19">
        <f t="shared" si="51"/>
        <v>0</v>
      </c>
      <c r="AD774" s="24" t="e">
        <f>VLOOKUP(N774,ИНФО!$C$26:$D$38,2,0)</f>
        <v>#N/A</v>
      </c>
      <c r="AE774" s="24" t="e">
        <f>VLOOKUP(B774,ИНФО!$L$4:$T$172,8,0)</f>
        <v>#N/A</v>
      </c>
      <c r="AF774" s="11" t="s">
        <v>74</v>
      </c>
      <c r="AG774" s="24" t="e">
        <f>VLOOKUP(J774,ИНФО!$Y$5:$AD$413,7,0)</f>
        <v>#N/A</v>
      </c>
    </row>
    <row r="775" spans="1:33" x14ac:dyDescent="0.25">
      <c r="A775" s="5">
        <v>443</v>
      </c>
      <c r="B775" s="6"/>
      <c r="C775" s="21"/>
      <c r="D775" s="8" t="s">
        <v>260</v>
      </c>
      <c r="E775" s="9"/>
      <c r="F775" s="17"/>
      <c r="G775" s="17"/>
      <c r="H775" s="17"/>
      <c r="I775" s="8" t="str">
        <f>IF(J775=0," ",VLOOKUP(J775,ИНФО!$Y$4:$AD$412,2,0))</f>
        <v xml:space="preserve"> </v>
      </c>
      <c r="J775" s="9"/>
      <c r="K775" s="17"/>
      <c r="L775" s="27"/>
      <c r="M775" s="28"/>
      <c r="N775" s="22"/>
      <c r="O775" s="23" t="e">
        <f>VLOOKUP(B775,ИНФО!$L$4:$T$172,3,0)</f>
        <v>#N/A</v>
      </c>
      <c r="P775" s="11" t="s">
        <v>72</v>
      </c>
      <c r="Q775" s="24">
        <f t="shared" si="48"/>
        <v>443</v>
      </c>
      <c r="R775" s="24" t="e">
        <f>VLOOKUP(B775,ИНФО!$L$4:$T$140,6,0)</f>
        <v>#N/A</v>
      </c>
      <c r="S775" s="24" t="s">
        <v>260</v>
      </c>
      <c r="T775" s="13" t="s">
        <v>260</v>
      </c>
      <c r="U775" s="24" t="s">
        <v>260</v>
      </c>
      <c r="V775" s="26" t="s">
        <v>260</v>
      </c>
      <c r="W775" s="24" t="s">
        <v>260</v>
      </c>
      <c r="X775" s="24">
        <f t="shared" si="49"/>
        <v>0</v>
      </c>
      <c r="Y775" s="13" t="e">
        <f>VLOOKUP(J775,ИНФО!$Y$5:$AD$412,6,0)</f>
        <v>#N/A</v>
      </c>
      <c r="Z775" s="24" t="e">
        <f>VLOOKUP(J775,ИНФО!$Y$5:$AD$412,5,0)</f>
        <v>#N/A</v>
      </c>
      <c r="AA775" s="26">
        <f t="shared" si="50"/>
        <v>0</v>
      </c>
      <c r="AB775" s="24" t="e">
        <f>VLOOKUP(L775,ИНФО!$C$21:$D$24,2,0)</f>
        <v>#N/A</v>
      </c>
      <c r="AC775" s="19">
        <f t="shared" si="51"/>
        <v>0</v>
      </c>
      <c r="AD775" s="24" t="e">
        <f>VLOOKUP(N775,ИНФО!$C$26:$D$38,2,0)</f>
        <v>#N/A</v>
      </c>
      <c r="AE775" s="24" t="e">
        <f>VLOOKUP(B775,ИНФО!$L$4:$T$172,8,0)</f>
        <v>#N/A</v>
      </c>
      <c r="AF775" s="11" t="s">
        <v>74</v>
      </c>
      <c r="AG775" s="24" t="e">
        <f>VLOOKUP(J775,ИНФО!$Y$5:$AD$413,7,0)</f>
        <v>#N/A</v>
      </c>
    </row>
    <row r="776" spans="1:33" x14ac:dyDescent="0.25">
      <c r="A776" s="5">
        <v>444</v>
      </c>
      <c r="B776" s="6"/>
      <c r="C776" s="21"/>
      <c r="D776" s="8" t="s">
        <v>260</v>
      </c>
      <c r="E776" s="9"/>
      <c r="F776" s="17"/>
      <c r="G776" s="17"/>
      <c r="H776" s="17"/>
      <c r="I776" s="8" t="str">
        <f>IF(J776=0," ",VLOOKUP(J776,ИНФО!$Y$4:$AD$412,2,0))</f>
        <v xml:space="preserve"> </v>
      </c>
      <c r="J776" s="9"/>
      <c r="K776" s="17"/>
      <c r="L776" s="27"/>
      <c r="M776" s="28"/>
      <c r="N776" s="22"/>
      <c r="O776" s="23" t="e">
        <f>VLOOKUP(B776,ИНФО!$L$4:$T$172,3,0)</f>
        <v>#N/A</v>
      </c>
      <c r="P776" s="11" t="s">
        <v>72</v>
      </c>
      <c r="Q776" s="24">
        <f t="shared" si="48"/>
        <v>444</v>
      </c>
      <c r="R776" s="24" t="e">
        <f>VLOOKUP(B776,ИНФО!$L$4:$T$140,6,0)</f>
        <v>#N/A</v>
      </c>
      <c r="S776" s="24" t="s">
        <v>260</v>
      </c>
      <c r="T776" s="13" t="s">
        <v>260</v>
      </c>
      <c r="U776" s="24" t="s">
        <v>260</v>
      </c>
      <c r="V776" s="26" t="s">
        <v>260</v>
      </c>
      <c r="W776" s="24" t="s">
        <v>260</v>
      </c>
      <c r="X776" s="24">
        <f t="shared" si="49"/>
        <v>0</v>
      </c>
      <c r="Y776" s="13" t="e">
        <f>VLOOKUP(J776,ИНФО!$Y$5:$AD$412,6,0)</f>
        <v>#N/A</v>
      </c>
      <c r="Z776" s="24" t="e">
        <f>VLOOKUP(J776,ИНФО!$Y$5:$AD$412,5,0)</f>
        <v>#N/A</v>
      </c>
      <c r="AA776" s="26">
        <f t="shared" si="50"/>
        <v>0</v>
      </c>
      <c r="AB776" s="24" t="e">
        <f>VLOOKUP(L776,ИНФО!$C$21:$D$24,2,0)</f>
        <v>#N/A</v>
      </c>
      <c r="AC776" s="19">
        <f t="shared" si="51"/>
        <v>0</v>
      </c>
      <c r="AD776" s="24" t="e">
        <f>VLOOKUP(N776,ИНФО!$C$26:$D$38,2,0)</f>
        <v>#N/A</v>
      </c>
      <c r="AE776" s="24" t="e">
        <f>VLOOKUP(B776,ИНФО!$L$4:$T$172,8,0)</f>
        <v>#N/A</v>
      </c>
      <c r="AF776" s="11" t="s">
        <v>74</v>
      </c>
      <c r="AG776" s="24" t="e">
        <f>VLOOKUP(J776,ИНФО!$Y$5:$AD$413,7,0)</f>
        <v>#N/A</v>
      </c>
    </row>
    <row r="777" spans="1:33" x14ac:dyDescent="0.25">
      <c r="A777" s="5">
        <v>445</v>
      </c>
      <c r="B777" s="6"/>
      <c r="C777" s="21"/>
      <c r="D777" s="8" t="s">
        <v>260</v>
      </c>
      <c r="E777" s="9"/>
      <c r="F777" s="17"/>
      <c r="G777" s="17"/>
      <c r="H777" s="17"/>
      <c r="I777" s="8" t="str">
        <f>IF(J777=0," ",VLOOKUP(J777,ИНФО!$Y$4:$AD$412,2,0))</f>
        <v xml:space="preserve"> </v>
      </c>
      <c r="J777" s="9"/>
      <c r="K777" s="17"/>
      <c r="L777" s="27"/>
      <c r="M777" s="28"/>
      <c r="N777" s="22"/>
      <c r="O777" s="23" t="e">
        <f>VLOOKUP(B777,ИНФО!$L$4:$T$172,3,0)</f>
        <v>#N/A</v>
      </c>
      <c r="P777" s="11" t="s">
        <v>72</v>
      </c>
      <c r="Q777" s="24">
        <f t="shared" si="48"/>
        <v>445</v>
      </c>
      <c r="R777" s="24" t="e">
        <f>VLOOKUP(B777,ИНФО!$L$4:$T$140,6,0)</f>
        <v>#N/A</v>
      </c>
      <c r="S777" s="24" t="s">
        <v>260</v>
      </c>
      <c r="T777" s="13" t="s">
        <v>260</v>
      </c>
      <c r="U777" s="24" t="s">
        <v>260</v>
      </c>
      <c r="V777" s="26" t="s">
        <v>260</v>
      </c>
      <c r="W777" s="24" t="s">
        <v>260</v>
      </c>
      <c r="X777" s="24">
        <f t="shared" si="49"/>
        <v>0</v>
      </c>
      <c r="Y777" s="13" t="e">
        <f>VLOOKUP(J777,ИНФО!$Y$5:$AD$412,6,0)</f>
        <v>#N/A</v>
      </c>
      <c r="Z777" s="24" t="e">
        <f>VLOOKUP(J777,ИНФО!$Y$5:$AD$412,5,0)</f>
        <v>#N/A</v>
      </c>
      <c r="AA777" s="26">
        <f t="shared" si="50"/>
        <v>0</v>
      </c>
      <c r="AB777" s="24" t="e">
        <f>VLOOKUP(L777,ИНФО!$C$21:$D$24,2,0)</f>
        <v>#N/A</v>
      </c>
      <c r="AC777" s="19">
        <f t="shared" si="51"/>
        <v>0</v>
      </c>
      <c r="AD777" s="24" t="e">
        <f>VLOOKUP(N777,ИНФО!$C$26:$D$38,2,0)</f>
        <v>#N/A</v>
      </c>
      <c r="AE777" s="24" t="e">
        <f>VLOOKUP(B777,ИНФО!$L$4:$T$172,8,0)</f>
        <v>#N/A</v>
      </c>
      <c r="AF777" s="11" t="s">
        <v>74</v>
      </c>
      <c r="AG777" s="24" t="e">
        <f>VLOOKUP(J777,ИНФО!$Y$5:$AD$413,7,0)</f>
        <v>#N/A</v>
      </c>
    </row>
    <row r="778" spans="1:33" x14ac:dyDescent="0.25">
      <c r="A778" s="5">
        <v>446</v>
      </c>
      <c r="B778" s="6"/>
      <c r="C778" s="21"/>
      <c r="D778" s="8" t="s">
        <v>260</v>
      </c>
      <c r="E778" s="9"/>
      <c r="F778" s="17"/>
      <c r="G778" s="17"/>
      <c r="H778" s="17"/>
      <c r="I778" s="8" t="str">
        <f>IF(J778=0," ",VLOOKUP(J778,ИНФО!$Y$4:$AD$412,2,0))</f>
        <v xml:space="preserve"> </v>
      </c>
      <c r="J778" s="9"/>
      <c r="K778" s="17"/>
      <c r="L778" s="27"/>
      <c r="M778" s="28"/>
      <c r="N778" s="22"/>
      <c r="O778" s="23" t="e">
        <f>VLOOKUP(B778,ИНФО!$L$4:$T$172,3,0)</f>
        <v>#N/A</v>
      </c>
      <c r="P778" s="11" t="s">
        <v>72</v>
      </c>
      <c r="Q778" s="24">
        <f t="shared" si="48"/>
        <v>446</v>
      </c>
      <c r="R778" s="24" t="e">
        <f>VLOOKUP(B778,ИНФО!$L$4:$T$140,6,0)</f>
        <v>#N/A</v>
      </c>
      <c r="S778" s="24" t="s">
        <v>260</v>
      </c>
      <c r="T778" s="13" t="s">
        <v>260</v>
      </c>
      <c r="U778" s="24" t="s">
        <v>260</v>
      </c>
      <c r="V778" s="26" t="s">
        <v>260</v>
      </c>
      <c r="W778" s="24" t="s">
        <v>260</v>
      </c>
      <c r="X778" s="24">
        <f t="shared" si="49"/>
        <v>0</v>
      </c>
      <c r="Y778" s="13" t="e">
        <f>VLOOKUP(J778,ИНФО!$Y$5:$AD$412,6,0)</f>
        <v>#N/A</v>
      </c>
      <c r="Z778" s="24" t="e">
        <f>VLOOKUP(J778,ИНФО!$Y$5:$AD$412,5,0)</f>
        <v>#N/A</v>
      </c>
      <c r="AA778" s="26">
        <f t="shared" si="50"/>
        <v>0</v>
      </c>
      <c r="AB778" s="24" t="e">
        <f>VLOOKUP(L778,ИНФО!$C$21:$D$24,2,0)</f>
        <v>#N/A</v>
      </c>
      <c r="AC778" s="19">
        <f t="shared" si="51"/>
        <v>0</v>
      </c>
      <c r="AD778" s="24" t="e">
        <f>VLOOKUP(N778,ИНФО!$C$26:$D$38,2,0)</f>
        <v>#N/A</v>
      </c>
      <c r="AE778" s="24" t="e">
        <f>VLOOKUP(B778,ИНФО!$L$4:$T$172,8,0)</f>
        <v>#N/A</v>
      </c>
      <c r="AF778" s="11" t="s">
        <v>74</v>
      </c>
      <c r="AG778" s="24" t="e">
        <f>VLOOKUP(J778,ИНФО!$Y$5:$AD$413,7,0)</f>
        <v>#N/A</v>
      </c>
    </row>
    <row r="779" spans="1:33" x14ac:dyDescent="0.25">
      <c r="A779" s="5">
        <v>447</v>
      </c>
      <c r="B779" s="6"/>
      <c r="C779" s="21"/>
      <c r="D779" s="8" t="s">
        <v>260</v>
      </c>
      <c r="E779" s="9"/>
      <c r="F779" s="17"/>
      <c r="G779" s="17"/>
      <c r="H779" s="17"/>
      <c r="I779" s="8" t="str">
        <f>IF(J779=0," ",VLOOKUP(J779,ИНФО!$Y$4:$AD$412,2,0))</f>
        <v xml:space="preserve"> </v>
      </c>
      <c r="J779" s="9"/>
      <c r="K779" s="17"/>
      <c r="L779" s="27"/>
      <c r="M779" s="28"/>
      <c r="N779" s="22"/>
      <c r="O779" s="23" t="e">
        <f>VLOOKUP(B779,ИНФО!$L$4:$T$172,3,0)</f>
        <v>#N/A</v>
      </c>
      <c r="P779" s="11" t="s">
        <v>72</v>
      </c>
      <c r="Q779" s="24">
        <f t="shared" si="48"/>
        <v>447</v>
      </c>
      <c r="R779" s="24" t="e">
        <f>VLOOKUP(B779,ИНФО!$L$4:$T$140,6,0)</f>
        <v>#N/A</v>
      </c>
      <c r="S779" s="24" t="s">
        <v>260</v>
      </c>
      <c r="T779" s="13" t="s">
        <v>260</v>
      </c>
      <c r="U779" s="24" t="s">
        <v>260</v>
      </c>
      <c r="V779" s="26" t="s">
        <v>260</v>
      </c>
      <c r="W779" s="24" t="s">
        <v>260</v>
      </c>
      <c r="X779" s="24">
        <f t="shared" si="49"/>
        <v>0</v>
      </c>
      <c r="Y779" s="13" t="e">
        <f>VLOOKUP(J779,ИНФО!$Y$5:$AD$412,6,0)</f>
        <v>#N/A</v>
      </c>
      <c r="Z779" s="24" t="e">
        <f>VLOOKUP(J779,ИНФО!$Y$5:$AD$412,5,0)</f>
        <v>#N/A</v>
      </c>
      <c r="AA779" s="26">
        <f t="shared" si="50"/>
        <v>0</v>
      </c>
      <c r="AB779" s="24" t="e">
        <f>VLOOKUP(L779,ИНФО!$C$21:$D$24,2,0)</f>
        <v>#N/A</v>
      </c>
      <c r="AC779" s="19">
        <f t="shared" si="51"/>
        <v>0</v>
      </c>
      <c r="AD779" s="24" t="e">
        <f>VLOOKUP(N779,ИНФО!$C$26:$D$38,2,0)</f>
        <v>#N/A</v>
      </c>
      <c r="AE779" s="24" t="e">
        <f>VLOOKUP(B779,ИНФО!$L$4:$T$172,8,0)</f>
        <v>#N/A</v>
      </c>
      <c r="AF779" s="11" t="s">
        <v>74</v>
      </c>
      <c r="AG779" s="24" t="e">
        <f>VLOOKUP(J779,ИНФО!$Y$5:$AD$413,7,0)</f>
        <v>#N/A</v>
      </c>
    </row>
    <row r="780" spans="1:33" x14ac:dyDescent="0.25">
      <c r="A780" s="5">
        <v>448</v>
      </c>
      <c r="B780" s="6"/>
      <c r="C780" s="21"/>
      <c r="D780" s="8" t="s">
        <v>260</v>
      </c>
      <c r="E780" s="9"/>
      <c r="F780" s="17"/>
      <c r="G780" s="17"/>
      <c r="H780" s="17"/>
      <c r="I780" s="8" t="str">
        <f>IF(J780=0," ",VLOOKUP(J780,ИНФО!$Y$4:$AD$412,2,0))</f>
        <v xml:space="preserve"> </v>
      </c>
      <c r="J780" s="9"/>
      <c r="K780" s="17"/>
      <c r="L780" s="27"/>
      <c r="M780" s="28"/>
      <c r="N780" s="22"/>
      <c r="O780" s="23" t="e">
        <f>VLOOKUP(B780,ИНФО!$L$4:$T$172,3,0)</f>
        <v>#N/A</v>
      </c>
      <c r="P780" s="11" t="s">
        <v>72</v>
      </c>
      <c r="Q780" s="24">
        <f t="shared" si="48"/>
        <v>448</v>
      </c>
      <c r="R780" s="24" t="e">
        <f>VLOOKUP(B780,ИНФО!$L$4:$T$140,6,0)</f>
        <v>#N/A</v>
      </c>
      <c r="S780" s="24" t="s">
        <v>260</v>
      </c>
      <c r="T780" s="13" t="s">
        <v>260</v>
      </c>
      <c r="U780" s="24" t="s">
        <v>260</v>
      </c>
      <c r="V780" s="26" t="s">
        <v>260</v>
      </c>
      <c r="W780" s="24" t="s">
        <v>260</v>
      </c>
      <c r="X780" s="24">
        <f t="shared" si="49"/>
        <v>0</v>
      </c>
      <c r="Y780" s="13" t="e">
        <f>VLOOKUP(J780,ИНФО!$Y$5:$AD$412,6,0)</f>
        <v>#N/A</v>
      </c>
      <c r="Z780" s="24" t="e">
        <f>VLOOKUP(J780,ИНФО!$Y$5:$AD$412,5,0)</f>
        <v>#N/A</v>
      </c>
      <c r="AA780" s="26">
        <f t="shared" si="50"/>
        <v>0</v>
      </c>
      <c r="AB780" s="24" t="e">
        <f>VLOOKUP(L780,ИНФО!$C$21:$D$24,2,0)</f>
        <v>#N/A</v>
      </c>
      <c r="AC780" s="19">
        <f t="shared" si="51"/>
        <v>0</v>
      </c>
      <c r="AD780" s="24" t="e">
        <f>VLOOKUP(N780,ИНФО!$C$26:$D$38,2,0)</f>
        <v>#N/A</v>
      </c>
      <c r="AE780" s="24" t="e">
        <f>VLOOKUP(B780,ИНФО!$L$4:$T$172,8,0)</f>
        <v>#N/A</v>
      </c>
      <c r="AF780" s="11" t="s">
        <v>74</v>
      </c>
      <c r="AG780" s="24" t="e">
        <f>VLOOKUP(J780,ИНФО!$Y$5:$AD$413,7,0)</f>
        <v>#N/A</v>
      </c>
    </row>
    <row r="781" spans="1:33" x14ac:dyDescent="0.25">
      <c r="A781" s="5">
        <v>449</v>
      </c>
      <c r="B781" s="6"/>
      <c r="C781" s="21"/>
      <c r="D781" s="8" t="s">
        <v>260</v>
      </c>
      <c r="E781" s="9"/>
      <c r="F781" s="17"/>
      <c r="G781" s="17"/>
      <c r="H781" s="17"/>
      <c r="I781" s="8" t="str">
        <f>IF(J781=0," ",VLOOKUP(J781,ИНФО!$Y$4:$AD$412,2,0))</f>
        <v xml:space="preserve"> </v>
      </c>
      <c r="J781" s="9"/>
      <c r="K781" s="17"/>
      <c r="L781" s="27"/>
      <c r="M781" s="28"/>
      <c r="N781" s="22"/>
      <c r="O781" s="23" t="e">
        <f>VLOOKUP(B781,ИНФО!$L$4:$T$172,3,0)</f>
        <v>#N/A</v>
      </c>
      <c r="P781" s="11" t="s">
        <v>72</v>
      </c>
      <c r="Q781" s="24">
        <f t="shared" si="48"/>
        <v>449</v>
      </c>
      <c r="R781" s="24" t="e">
        <f>VLOOKUP(B781,ИНФО!$L$4:$T$140,6,0)</f>
        <v>#N/A</v>
      </c>
      <c r="S781" s="24" t="s">
        <v>260</v>
      </c>
      <c r="T781" s="13" t="s">
        <v>260</v>
      </c>
      <c r="U781" s="24" t="s">
        <v>260</v>
      </c>
      <c r="V781" s="26" t="s">
        <v>260</v>
      </c>
      <c r="W781" s="24" t="s">
        <v>260</v>
      </c>
      <c r="X781" s="24">
        <f t="shared" si="49"/>
        <v>0</v>
      </c>
      <c r="Y781" s="13" t="e">
        <f>VLOOKUP(J781,ИНФО!$Y$5:$AD$412,6,0)</f>
        <v>#N/A</v>
      </c>
      <c r="Z781" s="24" t="e">
        <f>VLOOKUP(J781,ИНФО!$Y$5:$AD$412,5,0)</f>
        <v>#N/A</v>
      </c>
      <c r="AA781" s="26">
        <f t="shared" si="50"/>
        <v>0</v>
      </c>
      <c r="AB781" s="24" t="e">
        <f>VLOOKUP(L781,ИНФО!$C$21:$D$24,2,0)</f>
        <v>#N/A</v>
      </c>
      <c r="AC781" s="19">
        <f t="shared" si="51"/>
        <v>0</v>
      </c>
      <c r="AD781" s="24" t="e">
        <f>VLOOKUP(N781,ИНФО!$C$26:$D$38,2,0)</f>
        <v>#N/A</v>
      </c>
      <c r="AE781" s="24" t="e">
        <f>VLOOKUP(B781,ИНФО!$L$4:$T$172,8,0)</f>
        <v>#N/A</v>
      </c>
      <c r="AF781" s="11" t="s">
        <v>74</v>
      </c>
      <c r="AG781" s="24" t="e">
        <f>VLOOKUP(J781,ИНФО!$Y$5:$AD$413,7,0)</f>
        <v>#N/A</v>
      </c>
    </row>
    <row r="782" spans="1:33" x14ac:dyDescent="0.25">
      <c r="A782" s="5">
        <v>450</v>
      </c>
      <c r="B782" s="6"/>
      <c r="C782" s="21"/>
      <c r="D782" s="8" t="s">
        <v>260</v>
      </c>
      <c r="E782" s="9"/>
      <c r="F782" s="17"/>
      <c r="G782" s="17"/>
      <c r="H782" s="17"/>
      <c r="I782" s="8" t="str">
        <f>IF(J782=0," ",VLOOKUP(J782,ИНФО!$Y$4:$AD$412,2,0))</f>
        <v xml:space="preserve"> </v>
      </c>
      <c r="J782" s="9"/>
      <c r="K782" s="17"/>
      <c r="L782" s="27"/>
      <c r="M782" s="28"/>
      <c r="N782" s="22"/>
      <c r="O782" s="23" t="e">
        <f>VLOOKUP(B782,ИНФО!$L$4:$T$172,3,0)</f>
        <v>#N/A</v>
      </c>
      <c r="P782" s="11" t="s">
        <v>72</v>
      </c>
      <c r="Q782" s="24">
        <f t="shared" si="48"/>
        <v>450</v>
      </c>
      <c r="R782" s="24" t="e">
        <f>VLOOKUP(B782,ИНФО!$L$4:$T$140,6,0)</f>
        <v>#N/A</v>
      </c>
      <c r="S782" s="24" t="s">
        <v>260</v>
      </c>
      <c r="T782" s="13" t="s">
        <v>260</v>
      </c>
      <c r="U782" s="24" t="s">
        <v>260</v>
      </c>
      <c r="V782" s="26" t="s">
        <v>260</v>
      </c>
      <c r="W782" s="24" t="s">
        <v>260</v>
      </c>
      <c r="X782" s="24">
        <f t="shared" si="49"/>
        <v>0</v>
      </c>
      <c r="Y782" s="13" t="e">
        <f>VLOOKUP(J782,ИНФО!$Y$5:$AD$412,6,0)</f>
        <v>#N/A</v>
      </c>
      <c r="Z782" s="24" t="e">
        <f>VLOOKUP(J782,ИНФО!$Y$5:$AD$412,5,0)</f>
        <v>#N/A</v>
      </c>
      <c r="AA782" s="26">
        <f t="shared" si="50"/>
        <v>0</v>
      </c>
      <c r="AB782" s="24" t="e">
        <f>VLOOKUP(L782,ИНФО!$C$21:$D$24,2,0)</f>
        <v>#N/A</v>
      </c>
      <c r="AC782" s="19">
        <f t="shared" si="51"/>
        <v>0</v>
      </c>
      <c r="AD782" s="24" t="e">
        <f>VLOOKUP(N782,ИНФО!$C$26:$D$38,2,0)</f>
        <v>#N/A</v>
      </c>
      <c r="AE782" s="24" t="e">
        <f>VLOOKUP(B782,ИНФО!$L$4:$T$172,8,0)</f>
        <v>#N/A</v>
      </c>
      <c r="AF782" s="11" t="s">
        <v>74</v>
      </c>
      <c r="AG782" s="24" t="e">
        <f>VLOOKUP(J782,ИНФО!$Y$5:$AD$413,7,0)</f>
        <v>#N/A</v>
      </c>
    </row>
    <row r="783" spans="1:33" x14ac:dyDescent="0.25">
      <c r="A783" s="5">
        <v>451</v>
      </c>
      <c r="B783" s="6"/>
      <c r="C783" s="21"/>
      <c r="D783" s="8" t="s">
        <v>260</v>
      </c>
      <c r="E783" s="9"/>
      <c r="F783" s="17"/>
      <c r="G783" s="17"/>
      <c r="H783" s="17"/>
      <c r="I783" s="8" t="str">
        <f>IF(J783=0," ",VLOOKUP(J783,ИНФО!$Y$4:$AD$412,2,0))</f>
        <v xml:space="preserve"> </v>
      </c>
      <c r="J783" s="9"/>
      <c r="K783" s="17"/>
      <c r="L783" s="27"/>
      <c r="M783" s="28"/>
      <c r="N783" s="22"/>
      <c r="O783" s="23" t="e">
        <f>VLOOKUP(B783,ИНФО!$L$4:$T$172,3,0)</f>
        <v>#N/A</v>
      </c>
      <c r="P783" s="11" t="s">
        <v>72</v>
      </c>
      <c r="Q783" s="24">
        <f t="shared" si="48"/>
        <v>451</v>
      </c>
      <c r="R783" s="24" t="e">
        <f>VLOOKUP(B783,ИНФО!$L$4:$T$140,6,0)</f>
        <v>#N/A</v>
      </c>
      <c r="S783" s="24" t="s">
        <v>260</v>
      </c>
      <c r="T783" s="13" t="s">
        <v>260</v>
      </c>
      <c r="U783" s="24" t="s">
        <v>260</v>
      </c>
      <c r="V783" s="26" t="s">
        <v>260</v>
      </c>
      <c r="W783" s="24" t="s">
        <v>260</v>
      </c>
      <c r="X783" s="24">
        <f t="shared" si="49"/>
        <v>0</v>
      </c>
      <c r="Y783" s="13" t="e">
        <f>VLOOKUP(J783,ИНФО!$Y$5:$AD$412,6,0)</f>
        <v>#N/A</v>
      </c>
      <c r="Z783" s="24" t="e">
        <f>VLOOKUP(J783,ИНФО!$Y$5:$AD$412,5,0)</f>
        <v>#N/A</v>
      </c>
      <c r="AA783" s="26">
        <f t="shared" si="50"/>
        <v>0</v>
      </c>
      <c r="AB783" s="24" t="e">
        <f>VLOOKUP(L783,ИНФО!$C$21:$D$24,2,0)</f>
        <v>#N/A</v>
      </c>
      <c r="AC783" s="19">
        <f t="shared" si="51"/>
        <v>0</v>
      </c>
      <c r="AD783" s="24" t="e">
        <f>VLOOKUP(N783,ИНФО!$C$26:$D$38,2,0)</f>
        <v>#N/A</v>
      </c>
      <c r="AE783" s="24" t="e">
        <f>VLOOKUP(B783,ИНФО!$L$4:$T$172,8,0)</f>
        <v>#N/A</v>
      </c>
      <c r="AF783" s="11" t="s">
        <v>74</v>
      </c>
      <c r="AG783" s="24" t="e">
        <f>VLOOKUP(J783,ИНФО!$Y$5:$AD$413,7,0)</f>
        <v>#N/A</v>
      </c>
    </row>
    <row r="784" spans="1:33" x14ac:dyDescent="0.25">
      <c r="A784" s="5">
        <v>452</v>
      </c>
      <c r="B784" s="6"/>
      <c r="C784" s="21"/>
      <c r="D784" s="8" t="s">
        <v>260</v>
      </c>
      <c r="E784" s="9"/>
      <c r="F784" s="17"/>
      <c r="G784" s="17"/>
      <c r="H784" s="17"/>
      <c r="I784" s="8" t="str">
        <f>IF(J784=0," ",VLOOKUP(J784,ИНФО!$Y$4:$AD$412,2,0))</f>
        <v xml:space="preserve"> </v>
      </c>
      <c r="J784" s="9"/>
      <c r="K784" s="17"/>
      <c r="L784" s="27"/>
      <c r="M784" s="28"/>
      <c r="N784" s="22"/>
      <c r="O784" s="23" t="e">
        <f>VLOOKUP(B784,ИНФО!$L$4:$T$172,3,0)</f>
        <v>#N/A</v>
      </c>
      <c r="P784" s="11" t="s">
        <v>72</v>
      </c>
      <c r="Q784" s="24">
        <f t="shared" si="48"/>
        <v>452</v>
      </c>
      <c r="R784" s="24" t="e">
        <f>VLOOKUP(B784,ИНФО!$L$4:$T$140,6,0)</f>
        <v>#N/A</v>
      </c>
      <c r="S784" s="24" t="s">
        <v>260</v>
      </c>
      <c r="T784" s="13" t="s">
        <v>260</v>
      </c>
      <c r="U784" s="24" t="s">
        <v>260</v>
      </c>
      <c r="V784" s="26" t="s">
        <v>260</v>
      </c>
      <c r="W784" s="24" t="s">
        <v>260</v>
      </c>
      <c r="X784" s="24">
        <f t="shared" si="49"/>
        <v>0</v>
      </c>
      <c r="Y784" s="13" t="e">
        <f>VLOOKUP(J784,ИНФО!$Y$5:$AD$412,6,0)</f>
        <v>#N/A</v>
      </c>
      <c r="Z784" s="24" t="e">
        <f>VLOOKUP(J784,ИНФО!$Y$5:$AD$412,5,0)</f>
        <v>#N/A</v>
      </c>
      <c r="AA784" s="26">
        <f t="shared" si="50"/>
        <v>0</v>
      </c>
      <c r="AB784" s="24" t="e">
        <f>VLOOKUP(L784,ИНФО!$C$21:$D$24,2,0)</f>
        <v>#N/A</v>
      </c>
      <c r="AC784" s="19">
        <f t="shared" si="51"/>
        <v>0</v>
      </c>
      <c r="AD784" s="24" t="e">
        <f>VLOOKUP(N784,ИНФО!$C$26:$D$38,2,0)</f>
        <v>#N/A</v>
      </c>
      <c r="AE784" s="24" t="e">
        <f>VLOOKUP(B784,ИНФО!$L$4:$T$172,8,0)</f>
        <v>#N/A</v>
      </c>
      <c r="AF784" s="11" t="s">
        <v>74</v>
      </c>
      <c r="AG784" s="24" t="e">
        <f>VLOOKUP(J784,ИНФО!$Y$5:$AD$413,7,0)</f>
        <v>#N/A</v>
      </c>
    </row>
    <row r="785" spans="1:33" x14ac:dyDescent="0.25">
      <c r="A785" s="5">
        <v>453</v>
      </c>
      <c r="B785" s="6"/>
      <c r="C785" s="21"/>
      <c r="D785" s="8" t="s">
        <v>260</v>
      </c>
      <c r="E785" s="9"/>
      <c r="F785" s="17"/>
      <c r="G785" s="17"/>
      <c r="H785" s="17"/>
      <c r="I785" s="8" t="str">
        <f>IF(J785=0," ",VLOOKUP(J785,ИНФО!$Y$4:$AD$412,2,0))</f>
        <v xml:space="preserve"> </v>
      </c>
      <c r="J785" s="9"/>
      <c r="K785" s="17"/>
      <c r="L785" s="27"/>
      <c r="M785" s="28"/>
      <c r="N785" s="22"/>
      <c r="O785" s="23" t="e">
        <f>VLOOKUP(B785,ИНФО!$L$4:$T$172,3,0)</f>
        <v>#N/A</v>
      </c>
      <c r="P785" s="11" t="s">
        <v>72</v>
      </c>
      <c r="Q785" s="24">
        <f t="shared" si="48"/>
        <v>453</v>
      </c>
      <c r="R785" s="24" t="e">
        <f>VLOOKUP(B785,ИНФО!$L$4:$T$140,6,0)</f>
        <v>#N/A</v>
      </c>
      <c r="S785" s="24" t="s">
        <v>260</v>
      </c>
      <c r="T785" s="13" t="s">
        <v>260</v>
      </c>
      <c r="U785" s="24" t="s">
        <v>260</v>
      </c>
      <c r="V785" s="26" t="s">
        <v>260</v>
      </c>
      <c r="W785" s="24" t="s">
        <v>260</v>
      </c>
      <c r="X785" s="24">
        <f t="shared" si="49"/>
        <v>0</v>
      </c>
      <c r="Y785" s="13" t="e">
        <f>VLOOKUP(J785,ИНФО!$Y$5:$AD$412,6,0)</f>
        <v>#N/A</v>
      </c>
      <c r="Z785" s="24" t="e">
        <f>VLOOKUP(J785,ИНФО!$Y$5:$AD$412,5,0)</f>
        <v>#N/A</v>
      </c>
      <c r="AA785" s="26">
        <f t="shared" si="50"/>
        <v>0</v>
      </c>
      <c r="AB785" s="24" t="e">
        <f>VLOOKUP(L785,ИНФО!$C$21:$D$24,2,0)</f>
        <v>#N/A</v>
      </c>
      <c r="AC785" s="19">
        <f t="shared" si="51"/>
        <v>0</v>
      </c>
      <c r="AD785" s="24" t="e">
        <f>VLOOKUP(N785,ИНФО!$C$26:$D$38,2,0)</f>
        <v>#N/A</v>
      </c>
      <c r="AE785" s="24" t="e">
        <f>VLOOKUP(B785,ИНФО!$L$4:$T$172,8,0)</f>
        <v>#N/A</v>
      </c>
      <c r="AF785" s="11" t="s">
        <v>74</v>
      </c>
      <c r="AG785" s="24" t="e">
        <f>VLOOKUP(J785,ИНФО!$Y$5:$AD$413,7,0)</f>
        <v>#N/A</v>
      </c>
    </row>
    <row r="786" spans="1:33" x14ac:dyDescent="0.25">
      <c r="A786" s="5">
        <v>454</v>
      </c>
      <c r="B786" s="6"/>
      <c r="C786" s="21"/>
      <c r="D786" s="8" t="s">
        <v>260</v>
      </c>
      <c r="E786" s="9"/>
      <c r="F786" s="17"/>
      <c r="G786" s="17"/>
      <c r="H786" s="17"/>
      <c r="I786" s="8" t="str">
        <f>IF(J786=0," ",VLOOKUP(J786,ИНФО!$Y$4:$AD$412,2,0))</f>
        <v xml:space="preserve"> </v>
      </c>
      <c r="J786" s="9"/>
      <c r="K786" s="17"/>
      <c r="L786" s="27"/>
      <c r="M786" s="28"/>
      <c r="N786" s="22"/>
      <c r="O786" s="23" t="e">
        <f>VLOOKUP(B786,ИНФО!$L$4:$T$172,3,0)</f>
        <v>#N/A</v>
      </c>
      <c r="P786" s="11" t="s">
        <v>72</v>
      </c>
      <c r="Q786" s="24">
        <f t="shared" si="48"/>
        <v>454</v>
      </c>
      <c r="R786" s="24" t="e">
        <f>VLOOKUP(B786,ИНФО!$L$4:$T$140,6,0)</f>
        <v>#N/A</v>
      </c>
      <c r="S786" s="24" t="s">
        <v>260</v>
      </c>
      <c r="T786" s="13" t="s">
        <v>260</v>
      </c>
      <c r="U786" s="24" t="s">
        <v>260</v>
      </c>
      <c r="V786" s="26" t="s">
        <v>260</v>
      </c>
      <c r="W786" s="24" t="s">
        <v>260</v>
      </c>
      <c r="X786" s="24">
        <f t="shared" si="49"/>
        <v>0</v>
      </c>
      <c r="Y786" s="13" t="e">
        <f>VLOOKUP(J786,ИНФО!$Y$5:$AD$412,6,0)</f>
        <v>#N/A</v>
      </c>
      <c r="Z786" s="24" t="e">
        <f>VLOOKUP(J786,ИНФО!$Y$5:$AD$412,5,0)</f>
        <v>#N/A</v>
      </c>
      <c r="AA786" s="26">
        <f t="shared" si="50"/>
        <v>0</v>
      </c>
      <c r="AB786" s="24" t="e">
        <f>VLOOKUP(L786,ИНФО!$C$21:$D$24,2,0)</f>
        <v>#N/A</v>
      </c>
      <c r="AC786" s="19">
        <f t="shared" si="51"/>
        <v>0</v>
      </c>
      <c r="AD786" s="24" t="e">
        <f>VLOOKUP(N786,ИНФО!$C$26:$D$38,2,0)</f>
        <v>#N/A</v>
      </c>
      <c r="AE786" s="24" t="e">
        <f>VLOOKUP(B786,ИНФО!$L$4:$T$172,8,0)</f>
        <v>#N/A</v>
      </c>
      <c r="AF786" s="11" t="s">
        <v>74</v>
      </c>
      <c r="AG786" s="24" t="e">
        <f>VLOOKUP(J786,ИНФО!$Y$5:$AD$413,7,0)</f>
        <v>#N/A</v>
      </c>
    </row>
    <row r="787" spans="1:33" x14ac:dyDescent="0.25">
      <c r="A787" s="5">
        <v>455</v>
      </c>
      <c r="B787" s="6"/>
      <c r="C787" s="21"/>
      <c r="D787" s="8" t="s">
        <v>260</v>
      </c>
      <c r="E787" s="9"/>
      <c r="F787" s="17"/>
      <c r="G787" s="17"/>
      <c r="H787" s="17"/>
      <c r="I787" s="8" t="str">
        <f>IF(J787=0," ",VLOOKUP(J787,ИНФО!$Y$4:$AD$412,2,0))</f>
        <v xml:space="preserve"> </v>
      </c>
      <c r="J787" s="9"/>
      <c r="K787" s="17"/>
      <c r="L787" s="27"/>
      <c r="M787" s="28"/>
      <c r="N787" s="22"/>
      <c r="O787" s="23" t="e">
        <f>VLOOKUP(B787,ИНФО!$L$4:$T$172,3,0)</f>
        <v>#N/A</v>
      </c>
      <c r="P787" s="11" t="s">
        <v>72</v>
      </c>
      <c r="Q787" s="24">
        <f t="shared" si="48"/>
        <v>455</v>
      </c>
      <c r="R787" s="24" t="e">
        <f>VLOOKUP(B787,ИНФО!$L$4:$T$140,6,0)</f>
        <v>#N/A</v>
      </c>
      <c r="S787" s="24" t="s">
        <v>260</v>
      </c>
      <c r="T787" s="13" t="s">
        <v>260</v>
      </c>
      <c r="U787" s="24" t="s">
        <v>260</v>
      </c>
      <c r="V787" s="26" t="s">
        <v>260</v>
      </c>
      <c r="W787" s="24" t="s">
        <v>260</v>
      </c>
      <c r="X787" s="24">
        <f t="shared" si="49"/>
        <v>0</v>
      </c>
      <c r="Y787" s="13" t="e">
        <f>VLOOKUP(J787,ИНФО!$Y$5:$AD$412,6,0)</f>
        <v>#N/A</v>
      </c>
      <c r="Z787" s="24" t="e">
        <f>VLOOKUP(J787,ИНФО!$Y$5:$AD$412,5,0)</f>
        <v>#N/A</v>
      </c>
      <c r="AA787" s="26">
        <f t="shared" si="50"/>
        <v>0</v>
      </c>
      <c r="AB787" s="24" t="e">
        <f>VLOOKUP(L787,ИНФО!$C$21:$D$24,2,0)</f>
        <v>#N/A</v>
      </c>
      <c r="AC787" s="19">
        <f t="shared" si="51"/>
        <v>0</v>
      </c>
      <c r="AD787" s="24" t="e">
        <f>VLOOKUP(N787,ИНФО!$C$26:$D$38,2,0)</f>
        <v>#N/A</v>
      </c>
      <c r="AE787" s="24" t="e">
        <f>VLOOKUP(B787,ИНФО!$L$4:$T$172,8,0)</f>
        <v>#N/A</v>
      </c>
      <c r="AF787" s="11" t="s">
        <v>74</v>
      </c>
      <c r="AG787" s="24" t="e">
        <f>VLOOKUP(J787,ИНФО!$Y$5:$AD$413,7,0)</f>
        <v>#N/A</v>
      </c>
    </row>
    <row r="788" spans="1:33" x14ac:dyDescent="0.25">
      <c r="A788" s="5">
        <v>456</v>
      </c>
      <c r="B788" s="6"/>
      <c r="C788" s="21"/>
      <c r="D788" s="8" t="s">
        <v>260</v>
      </c>
      <c r="E788" s="9"/>
      <c r="F788" s="17"/>
      <c r="G788" s="17"/>
      <c r="H788" s="17"/>
      <c r="I788" s="8" t="str">
        <f>IF(J788=0," ",VLOOKUP(J788,ИНФО!$Y$4:$AD$412,2,0))</f>
        <v xml:space="preserve"> </v>
      </c>
      <c r="J788" s="9"/>
      <c r="K788" s="17"/>
      <c r="L788" s="27"/>
      <c r="M788" s="28"/>
      <c r="N788" s="22"/>
      <c r="O788" s="23" t="e">
        <f>VLOOKUP(B788,ИНФО!$L$4:$T$172,3,0)</f>
        <v>#N/A</v>
      </c>
      <c r="P788" s="11" t="s">
        <v>72</v>
      </c>
      <c r="Q788" s="24">
        <f t="shared" si="48"/>
        <v>456</v>
      </c>
      <c r="R788" s="24" t="e">
        <f>VLOOKUP(B788,ИНФО!$L$4:$T$140,6,0)</f>
        <v>#N/A</v>
      </c>
      <c r="S788" s="24" t="s">
        <v>260</v>
      </c>
      <c r="T788" s="13" t="s">
        <v>260</v>
      </c>
      <c r="U788" s="24" t="s">
        <v>260</v>
      </c>
      <c r="V788" s="26" t="s">
        <v>260</v>
      </c>
      <c r="W788" s="24" t="s">
        <v>260</v>
      </c>
      <c r="X788" s="24">
        <f t="shared" si="49"/>
        <v>0</v>
      </c>
      <c r="Y788" s="13" t="e">
        <f>VLOOKUP(J788,ИНФО!$Y$5:$AD$412,6,0)</f>
        <v>#N/A</v>
      </c>
      <c r="Z788" s="24" t="e">
        <f>VLOOKUP(J788,ИНФО!$Y$5:$AD$412,5,0)</f>
        <v>#N/A</v>
      </c>
      <c r="AA788" s="26">
        <f t="shared" si="50"/>
        <v>0</v>
      </c>
      <c r="AB788" s="24" t="e">
        <f>VLOOKUP(L788,ИНФО!$C$21:$D$24,2,0)</f>
        <v>#N/A</v>
      </c>
      <c r="AC788" s="19">
        <f t="shared" si="51"/>
        <v>0</v>
      </c>
      <c r="AD788" s="24" t="e">
        <f>VLOOKUP(N788,ИНФО!$C$26:$D$38,2,0)</f>
        <v>#N/A</v>
      </c>
      <c r="AE788" s="24" t="e">
        <f>VLOOKUP(B788,ИНФО!$L$4:$T$172,8,0)</f>
        <v>#N/A</v>
      </c>
      <c r="AF788" s="11" t="s">
        <v>74</v>
      </c>
      <c r="AG788" s="24" t="e">
        <f>VLOOKUP(J788,ИНФО!$Y$5:$AD$413,7,0)</f>
        <v>#N/A</v>
      </c>
    </row>
    <row r="789" spans="1:33" x14ac:dyDescent="0.25">
      <c r="A789" s="5">
        <v>457</v>
      </c>
      <c r="B789" s="6"/>
      <c r="C789" s="21"/>
      <c r="D789" s="8" t="s">
        <v>260</v>
      </c>
      <c r="E789" s="9"/>
      <c r="F789" s="17"/>
      <c r="G789" s="17"/>
      <c r="H789" s="17"/>
      <c r="I789" s="8" t="str">
        <f>IF(J789=0," ",VLOOKUP(J789,ИНФО!$Y$4:$AD$412,2,0))</f>
        <v xml:space="preserve"> </v>
      </c>
      <c r="J789" s="9"/>
      <c r="K789" s="17"/>
      <c r="L789" s="27"/>
      <c r="M789" s="28"/>
      <c r="N789" s="22"/>
      <c r="O789" s="23" t="e">
        <f>VLOOKUP(B789,ИНФО!$L$4:$T$172,3,0)</f>
        <v>#N/A</v>
      </c>
      <c r="P789" s="11" t="s">
        <v>72</v>
      </c>
      <c r="Q789" s="24">
        <f t="shared" si="48"/>
        <v>457</v>
      </c>
      <c r="R789" s="24" t="e">
        <f>VLOOKUP(B789,ИНФО!$L$4:$T$140,6,0)</f>
        <v>#N/A</v>
      </c>
      <c r="S789" s="24" t="s">
        <v>260</v>
      </c>
      <c r="T789" s="13" t="s">
        <v>260</v>
      </c>
      <c r="U789" s="24" t="s">
        <v>260</v>
      </c>
      <c r="V789" s="26" t="s">
        <v>260</v>
      </c>
      <c r="W789" s="24" t="s">
        <v>260</v>
      </c>
      <c r="X789" s="24">
        <f t="shared" si="49"/>
        <v>0</v>
      </c>
      <c r="Y789" s="13" t="e">
        <f>VLOOKUP(J789,ИНФО!$Y$5:$AD$412,6,0)</f>
        <v>#N/A</v>
      </c>
      <c r="Z789" s="24" t="e">
        <f>VLOOKUP(J789,ИНФО!$Y$5:$AD$412,5,0)</f>
        <v>#N/A</v>
      </c>
      <c r="AA789" s="26">
        <f t="shared" si="50"/>
        <v>0</v>
      </c>
      <c r="AB789" s="24" t="e">
        <f>VLOOKUP(L789,ИНФО!$C$21:$D$24,2,0)</f>
        <v>#N/A</v>
      </c>
      <c r="AC789" s="19">
        <f t="shared" si="51"/>
        <v>0</v>
      </c>
      <c r="AD789" s="24" t="e">
        <f>VLOOKUP(N789,ИНФО!$C$26:$D$38,2,0)</f>
        <v>#N/A</v>
      </c>
      <c r="AE789" s="24" t="e">
        <f>VLOOKUP(B789,ИНФО!$L$4:$T$172,8,0)</f>
        <v>#N/A</v>
      </c>
      <c r="AF789" s="11" t="s">
        <v>74</v>
      </c>
      <c r="AG789" s="24" t="e">
        <f>VLOOKUP(J789,ИНФО!$Y$5:$AD$413,7,0)</f>
        <v>#N/A</v>
      </c>
    </row>
    <row r="790" spans="1:33" x14ac:dyDescent="0.25">
      <c r="A790" s="5">
        <v>458</v>
      </c>
      <c r="B790" s="6"/>
      <c r="C790" s="21"/>
      <c r="D790" s="8" t="s">
        <v>260</v>
      </c>
      <c r="E790" s="9"/>
      <c r="F790" s="17"/>
      <c r="G790" s="17"/>
      <c r="H790" s="17"/>
      <c r="I790" s="8" t="str">
        <f>IF(J790=0," ",VLOOKUP(J790,ИНФО!$Y$4:$AD$412,2,0))</f>
        <v xml:space="preserve"> </v>
      </c>
      <c r="J790" s="9"/>
      <c r="K790" s="17"/>
      <c r="L790" s="27"/>
      <c r="M790" s="28"/>
      <c r="N790" s="22"/>
      <c r="O790" s="23" t="e">
        <f>VLOOKUP(B790,ИНФО!$L$4:$T$172,3,0)</f>
        <v>#N/A</v>
      </c>
      <c r="P790" s="11" t="s">
        <v>72</v>
      </c>
      <c r="Q790" s="24">
        <f t="shared" si="48"/>
        <v>458</v>
      </c>
      <c r="R790" s="24" t="e">
        <f>VLOOKUP(B790,ИНФО!$L$4:$T$140,6,0)</f>
        <v>#N/A</v>
      </c>
      <c r="S790" s="24" t="s">
        <v>260</v>
      </c>
      <c r="T790" s="13" t="s">
        <v>260</v>
      </c>
      <c r="U790" s="24" t="s">
        <v>260</v>
      </c>
      <c r="V790" s="26" t="s">
        <v>260</v>
      </c>
      <c r="W790" s="24" t="s">
        <v>260</v>
      </c>
      <c r="X790" s="24">
        <f t="shared" si="49"/>
        <v>0</v>
      </c>
      <c r="Y790" s="13" t="e">
        <f>VLOOKUP(J790,ИНФО!$Y$5:$AD$412,6,0)</f>
        <v>#N/A</v>
      </c>
      <c r="Z790" s="24" t="e">
        <f>VLOOKUP(J790,ИНФО!$Y$5:$AD$412,5,0)</f>
        <v>#N/A</v>
      </c>
      <c r="AA790" s="26">
        <f t="shared" si="50"/>
        <v>0</v>
      </c>
      <c r="AB790" s="24" t="e">
        <f>VLOOKUP(L790,ИНФО!$C$21:$D$24,2,0)</f>
        <v>#N/A</v>
      </c>
      <c r="AC790" s="19">
        <f t="shared" si="51"/>
        <v>0</v>
      </c>
      <c r="AD790" s="24" t="e">
        <f>VLOOKUP(N790,ИНФО!$C$26:$D$38,2,0)</f>
        <v>#N/A</v>
      </c>
      <c r="AE790" s="24" t="e">
        <f>VLOOKUP(B790,ИНФО!$L$4:$T$172,8,0)</f>
        <v>#N/A</v>
      </c>
      <c r="AF790" s="11" t="s">
        <v>74</v>
      </c>
      <c r="AG790" s="24" t="e">
        <f>VLOOKUP(J790,ИНФО!$Y$5:$AD$413,7,0)</f>
        <v>#N/A</v>
      </c>
    </row>
    <row r="791" spans="1:33" x14ac:dyDescent="0.25">
      <c r="A791" s="5">
        <v>459</v>
      </c>
      <c r="B791" s="6"/>
      <c r="C791" s="21"/>
      <c r="D791" s="8" t="s">
        <v>260</v>
      </c>
      <c r="E791" s="9"/>
      <c r="F791" s="17"/>
      <c r="G791" s="17"/>
      <c r="H791" s="17"/>
      <c r="I791" s="8" t="str">
        <f>IF(J791=0," ",VLOOKUP(J791,ИНФО!$Y$4:$AD$412,2,0))</f>
        <v xml:space="preserve"> </v>
      </c>
      <c r="J791" s="9"/>
      <c r="K791" s="17"/>
      <c r="L791" s="27"/>
      <c r="M791" s="28"/>
      <c r="N791" s="22"/>
      <c r="O791" s="23" t="e">
        <f>VLOOKUP(B791,ИНФО!$L$4:$T$172,3,0)</f>
        <v>#N/A</v>
      </c>
      <c r="P791" s="11" t="s">
        <v>72</v>
      </c>
      <c r="Q791" s="24">
        <f t="shared" si="48"/>
        <v>459</v>
      </c>
      <c r="R791" s="24" t="e">
        <f>VLOOKUP(B791,ИНФО!$L$4:$T$140,6,0)</f>
        <v>#N/A</v>
      </c>
      <c r="S791" s="24" t="s">
        <v>260</v>
      </c>
      <c r="T791" s="13" t="s">
        <v>260</v>
      </c>
      <c r="U791" s="24" t="s">
        <v>260</v>
      </c>
      <c r="V791" s="26" t="s">
        <v>260</v>
      </c>
      <c r="W791" s="24" t="s">
        <v>260</v>
      </c>
      <c r="X791" s="24">
        <f t="shared" si="49"/>
        <v>0</v>
      </c>
      <c r="Y791" s="13" t="e">
        <f>VLOOKUP(J791,ИНФО!$Y$5:$AD$412,6,0)</f>
        <v>#N/A</v>
      </c>
      <c r="Z791" s="24" t="e">
        <f>VLOOKUP(J791,ИНФО!$Y$5:$AD$412,5,0)</f>
        <v>#N/A</v>
      </c>
      <c r="AA791" s="26">
        <f t="shared" si="50"/>
        <v>0</v>
      </c>
      <c r="AB791" s="24" t="e">
        <f>VLOOKUP(L791,ИНФО!$C$21:$D$24,2,0)</f>
        <v>#N/A</v>
      </c>
      <c r="AC791" s="19">
        <f t="shared" si="51"/>
        <v>0</v>
      </c>
      <c r="AD791" s="24" t="e">
        <f>VLOOKUP(N791,ИНФО!$C$26:$D$38,2,0)</f>
        <v>#N/A</v>
      </c>
      <c r="AE791" s="24" t="e">
        <f>VLOOKUP(B791,ИНФО!$L$4:$T$172,8,0)</f>
        <v>#N/A</v>
      </c>
      <c r="AF791" s="11" t="s">
        <v>74</v>
      </c>
      <c r="AG791" s="24" t="e">
        <f>VLOOKUP(J791,ИНФО!$Y$5:$AD$413,7,0)</f>
        <v>#N/A</v>
      </c>
    </row>
    <row r="792" spans="1:33" x14ac:dyDescent="0.25">
      <c r="A792" s="5">
        <v>460</v>
      </c>
      <c r="B792" s="6"/>
      <c r="C792" s="21"/>
      <c r="D792" s="8" t="s">
        <v>260</v>
      </c>
      <c r="E792" s="9"/>
      <c r="F792" s="17"/>
      <c r="G792" s="17"/>
      <c r="H792" s="17"/>
      <c r="I792" s="8" t="str">
        <f>IF(J792=0," ",VLOOKUP(J792,ИНФО!$Y$4:$AD$412,2,0))</f>
        <v xml:space="preserve"> </v>
      </c>
      <c r="J792" s="9"/>
      <c r="K792" s="17"/>
      <c r="L792" s="27"/>
      <c r="M792" s="28"/>
      <c r="N792" s="22"/>
      <c r="O792" s="23" t="e">
        <f>VLOOKUP(B792,ИНФО!$L$4:$T$172,3,0)</f>
        <v>#N/A</v>
      </c>
      <c r="P792" s="11" t="s">
        <v>72</v>
      </c>
      <c r="Q792" s="24">
        <f t="shared" si="48"/>
        <v>460</v>
      </c>
      <c r="R792" s="24" t="e">
        <f>VLOOKUP(B792,ИНФО!$L$4:$T$140,6,0)</f>
        <v>#N/A</v>
      </c>
      <c r="S792" s="24" t="s">
        <v>260</v>
      </c>
      <c r="T792" s="13" t="s">
        <v>260</v>
      </c>
      <c r="U792" s="24" t="s">
        <v>260</v>
      </c>
      <c r="V792" s="26" t="s">
        <v>260</v>
      </c>
      <c r="W792" s="24" t="s">
        <v>260</v>
      </c>
      <c r="X792" s="24">
        <f t="shared" si="49"/>
        <v>0</v>
      </c>
      <c r="Y792" s="13" t="e">
        <f>VLOOKUP(J792,ИНФО!$Y$5:$AD$412,6,0)</f>
        <v>#N/A</v>
      </c>
      <c r="Z792" s="24" t="e">
        <f>VLOOKUP(J792,ИНФО!$Y$5:$AD$412,5,0)</f>
        <v>#N/A</v>
      </c>
      <c r="AA792" s="26">
        <f t="shared" si="50"/>
        <v>0</v>
      </c>
      <c r="AB792" s="24" t="e">
        <f>VLOOKUP(L792,ИНФО!$C$21:$D$24,2,0)</f>
        <v>#N/A</v>
      </c>
      <c r="AC792" s="19">
        <f t="shared" si="51"/>
        <v>0</v>
      </c>
      <c r="AD792" s="24" t="e">
        <f>VLOOKUP(N792,ИНФО!$C$26:$D$38,2,0)</f>
        <v>#N/A</v>
      </c>
      <c r="AE792" s="24" t="e">
        <f>VLOOKUP(B792,ИНФО!$L$4:$T$172,8,0)</f>
        <v>#N/A</v>
      </c>
      <c r="AF792" s="11" t="s">
        <v>74</v>
      </c>
      <c r="AG792" s="24" t="e">
        <f>VLOOKUP(J792,ИНФО!$Y$5:$AD$413,7,0)</f>
        <v>#N/A</v>
      </c>
    </row>
    <row r="793" spans="1:33" x14ac:dyDescent="0.25">
      <c r="A793" s="5">
        <v>461</v>
      </c>
      <c r="B793" s="6"/>
      <c r="C793" s="21"/>
      <c r="D793" s="8" t="s">
        <v>260</v>
      </c>
      <c r="E793" s="9"/>
      <c r="F793" s="17"/>
      <c r="G793" s="17"/>
      <c r="H793" s="17"/>
      <c r="I793" s="8" t="str">
        <f>IF(J793=0," ",VLOOKUP(J793,ИНФО!$Y$4:$AD$412,2,0))</f>
        <v xml:space="preserve"> </v>
      </c>
      <c r="J793" s="9"/>
      <c r="K793" s="17"/>
      <c r="L793" s="27"/>
      <c r="M793" s="28"/>
      <c r="N793" s="22"/>
      <c r="O793" s="23" t="e">
        <f>VLOOKUP(B793,ИНФО!$L$4:$T$172,3,0)</f>
        <v>#N/A</v>
      </c>
      <c r="P793" s="11" t="s">
        <v>72</v>
      </c>
      <c r="Q793" s="24">
        <f t="shared" si="48"/>
        <v>461</v>
      </c>
      <c r="R793" s="24" t="e">
        <f>VLOOKUP(B793,ИНФО!$L$4:$T$140,6,0)</f>
        <v>#N/A</v>
      </c>
      <c r="S793" s="24" t="s">
        <v>260</v>
      </c>
      <c r="T793" s="13" t="s">
        <v>260</v>
      </c>
      <c r="U793" s="24" t="s">
        <v>260</v>
      </c>
      <c r="V793" s="26" t="s">
        <v>260</v>
      </c>
      <c r="W793" s="24" t="s">
        <v>260</v>
      </c>
      <c r="X793" s="24">
        <f t="shared" si="49"/>
        <v>0</v>
      </c>
      <c r="Y793" s="13" t="e">
        <f>VLOOKUP(J793,ИНФО!$Y$5:$AD$412,6,0)</f>
        <v>#N/A</v>
      </c>
      <c r="Z793" s="24" t="e">
        <f>VLOOKUP(J793,ИНФО!$Y$5:$AD$412,5,0)</f>
        <v>#N/A</v>
      </c>
      <c r="AA793" s="26">
        <f t="shared" si="50"/>
        <v>0</v>
      </c>
      <c r="AB793" s="24" t="e">
        <f>VLOOKUP(L793,ИНФО!$C$21:$D$24,2,0)</f>
        <v>#N/A</v>
      </c>
      <c r="AC793" s="19">
        <f t="shared" si="51"/>
        <v>0</v>
      </c>
      <c r="AD793" s="24" t="e">
        <f>VLOOKUP(N793,ИНФО!$C$26:$D$38,2,0)</f>
        <v>#N/A</v>
      </c>
      <c r="AE793" s="24" t="e">
        <f>VLOOKUP(B793,ИНФО!$L$4:$T$172,8,0)</f>
        <v>#N/A</v>
      </c>
      <c r="AF793" s="11" t="s">
        <v>74</v>
      </c>
      <c r="AG793" s="24" t="e">
        <f>VLOOKUP(J793,ИНФО!$Y$5:$AD$413,7,0)</f>
        <v>#N/A</v>
      </c>
    </row>
    <row r="794" spans="1:33" x14ac:dyDescent="0.25">
      <c r="A794" s="5">
        <v>462</v>
      </c>
      <c r="B794" s="6"/>
      <c r="C794" s="21"/>
      <c r="D794" s="8" t="s">
        <v>260</v>
      </c>
      <c r="E794" s="9"/>
      <c r="F794" s="17"/>
      <c r="G794" s="17"/>
      <c r="H794" s="17"/>
      <c r="I794" s="8" t="str">
        <f>IF(J794=0," ",VLOOKUP(J794,ИНФО!$Y$4:$AD$412,2,0))</f>
        <v xml:space="preserve"> </v>
      </c>
      <c r="J794" s="9"/>
      <c r="K794" s="17"/>
      <c r="L794" s="27"/>
      <c r="M794" s="28"/>
      <c r="N794" s="22"/>
      <c r="O794" s="23" t="e">
        <f>VLOOKUP(B794,ИНФО!$L$4:$T$172,3,0)</f>
        <v>#N/A</v>
      </c>
      <c r="P794" s="11" t="s">
        <v>72</v>
      </c>
      <c r="Q794" s="24">
        <f t="shared" si="48"/>
        <v>462</v>
      </c>
      <c r="R794" s="24" t="e">
        <f>VLOOKUP(B794,ИНФО!$L$4:$T$140,6,0)</f>
        <v>#N/A</v>
      </c>
      <c r="S794" s="24" t="s">
        <v>260</v>
      </c>
      <c r="T794" s="13" t="s">
        <v>260</v>
      </c>
      <c r="U794" s="24" t="s">
        <v>260</v>
      </c>
      <c r="V794" s="26" t="s">
        <v>260</v>
      </c>
      <c r="W794" s="24" t="s">
        <v>260</v>
      </c>
      <c r="X794" s="24">
        <f t="shared" si="49"/>
        <v>0</v>
      </c>
      <c r="Y794" s="13" t="e">
        <f>VLOOKUP(J794,ИНФО!$Y$5:$AD$412,6,0)</f>
        <v>#N/A</v>
      </c>
      <c r="Z794" s="24" t="e">
        <f>VLOOKUP(J794,ИНФО!$Y$5:$AD$412,5,0)</f>
        <v>#N/A</v>
      </c>
      <c r="AA794" s="26">
        <f t="shared" si="50"/>
        <v>0</v>
      </c>
      <c r="AB794" s="24" t="e">
        <f>VLOOKUP(L794,ИНФО!$C$21:$D$24,2,0)</f>
        <v>#N/A</v>
      </c>
      <c r="AC794" s="19">
        <f t="shared" si="51"/>
        <v>0</v>
      </c>
      <c r="AD794" s="24" t="e">
        <f>VLOOKUP(N794,ИНФО!$C$26:$D$38,2,0)</f>
        <v>#N/A</v>
      </c>
      <c r="AE794" s="24" t="e">
        <f>VLOOKUP(B794,ИНФО!$L$4:$T$172,8,0)</f>
        <v>#N/A</v>
      </c>
      <c r="AF794" s="11" t="s">
        <v>74</v>
      </c>
      <c r="AG794" s="24" t="e">
        <f>VLOOKUP(J794,ИНФО!$Y$5:$AD$413,7,0)</f>
        <v>#N/A</v>
      </c>
    </row>
    <row r="795" spans="1:33" x14ac:dyDescent="0.25">
      <c r="A795" s="5">
        <v>463</v>
      </c>
      <c r="B795" s="6"/>
      <c r="C795" s="21"/>
      <c r="D795" s="8" t="s">
        <v>260</v>
      </c>
      <c r="E795" s="9"/>
      <c r="F795" s="17"/>
      <c r="G795" s="17"/>
      <c r="H795" s="17"/>
      <c r="I795" s="8" t="str">
        <f>IF(J795=0," ",VLOOKUP(J795,ИНФО!$Y$4:$AD$412,2,0))</f>
        <v xml:space="preserve"> </v>
      </c>
      <c r="J795" s="9"/>
      <c r="K795" s="17"/>
      <c r="L795" s="27"/>
      <c r="M795" s="28"/>
      <c r="N795" s="22"/>
      <c r="O795" s="23" t="e">
        <f>VLOOKUP(B795,ИНФО!$L$4:$T$172,3,0)</f>
        <v>#N/A</v>
      </c>
      <c r="P795" s="11" t="s">
        <v>72</v>
      </c>
      <c r="Q795" s="24">
        <f t="shared" si="48"/>
        <v>463</v>
      </c>
      <c r="R795" s="24" t="e">
        <f>VLOOKUP(B795,ИНФО!$L$4:$T$140,6,0)</f>
        <v>#N/A</v>
      </c>
      <c r="S795" s="24" t="s">
        <v>260</v>
      </c>
      <c r="T795" s="13" t="s">
        <v>260</v>
      </c>
      <c r="U795" s="24" t="s">
        <v>260</v>
      </c>
      <c r="V795" s="26" t="s">
        <v>260</v>
      </c>
      <c r="W795" s="24" t="s">
        <v>260</v>
      </c>
      <c r="X795" s="24">
        <f t="shared" si="49"/>
        <v>0</v>
      </c>
      <c r="Y795" s="13" t="e">
        <f>VLOOKUP(J795,ИНФО!$Y$5:$AD$412,6,0)</f>
        <v>#N/A</v>
      </c>
      <c r="Z795" s="24" t="e">
        <f>VLOOKUP(J795,ИНФО!$Y$5:$AD$412,5,0)</f>
        <v>#N/A</v>
      </c>
      <c r="AA795" s="26">
        <f t="shared" si="50"/>
        <v>0</v>
      </c>
      <c r="AB795" s="24" t="e">
        <f>VLOOKUP(L795,ИНФО!$C$21:$D$24,2,0)</f>
        <v>#N/A</v>
      </c>
      <c r="AC795" s="19">
        <f t="shared" si="51"/>
        <v>0</v>
      </c>
      <c r="AD795" s="24" t="e">
        <f>VLOOKUP(N795,ИНФО!$C$26:$D$38,2,0)</f>
        <v>#N/A</v>
      </c>
      <c r="AE795" s="24" t="e">
        <f>VLOOKUP(B795,ИНФО!$L$4:$T$172,8,0)</f>
        <v>#N/A</v>
      </c>
      <c r="AF795" s="11" t="s">
        <v>74</v>
      </c>
      <c r="AG795" s="24" t="e">
        <f>VLOOKUP(J795,ИНФО!$Y$5:$AD$413,7,0)</f>
        <v>#N/A</v>
      </c>
    </row>
    <row r="796" spans="1:33" x14ac:dyDescent="0.25">
      <c r="A796" s="5">
        <v>464</v>
      </c>
      <c r="B796" s="6"/>
      <c r="C796" s="21"/>
      <c r="D796" s="8" t="s">
        <v>260</v>
      </c>
      <c r="E796" s="9"/>
      <c r="F796" s="17"/>
      <c r="G796" s="17"/>
      <c r="H796" s="17"/>
      <c r="I796" s="8" t="str">
        <f>IF(J796=0," ",VLOOKUP(J796,ИНФО!$Y$4:$AD$412,2,0))</f>
        <v xml:space="preserve"> </v>
      </c>
      <c r="J796" s="9"/>
      <c r="K796" s="17"/>
      <c r="L796" s="27"/>
      <c r="M796" s="28"/>
      <c r="N796" s="22"/>
      <c r="O796" s="23" t="e">
        <f>VLOOKUP(B796,ИНФО!$L$4:$T$172,3,0)</f>
        <v>#N/A</v>
      </c>
      <c r="P796" s="11" t="s">
        <v>72</v>
      </c>
      <c r="Q796" s="24">
        <f t="shared" si="48"/>
        <v>464</v>
      </c>
      <c r="R796" s="24" t="e">
        <f>VLOOKUP(B796,ИНФО!$L$4:$T$140,6,0)</f>
        <v>#N/A</v>
      </c>
      <c r="S796" s="24" t="s">
        <v>260</v>
      </c>
      <c r="T796" s="13" t="s">
        <v>260</v>
      </c>
      <c r="U796" s="24" t="s">
        <v>260</v>
      </c>
      <c r="V796" s="26" t="s">
        <v>260</v>
      </c>
      <c r="W796" s="24" t="s">
        <v>260</v>
      </c>
      <c r="X796" s="24">
        <f t="shared" si="49"/>
        <v>0</v>
      </c>
      <c r="Y796" s="13" t="e">
        <f>VLOOKUP(J796,ИНФО!$Y$5:$AD$412,6,0)</f>
        <v>#N/A</v>
      </c>
      <c r="Z796" s="24" t="e">
        <f>VLOOKUP(J796,ИНФО!$Y$5:$AD$412,5,0)</f>
        <v>#N/A</v>
      </c>
      <c r="AA796" s="26">
        <f t="shared" si="50"/>
        <v>0</v>
      </c>
      <c r="AB796" s="24" t="e">
        <f>VLOOKUP(L796,ИНФО!$C$21:$D$24,2,0)</f>
        <v>#N/A</v>
      </c>
      <c r="AC796" s="19">
        <f t="shared" si="51"/>
        <v>0</v>
      </c>
      <c r="AD796" s="24" t="e">
        <f>VLOOKUP(N796,ИНФО!$C$26:$D$38,2,0)</f>
        <v>#N/A</v>
      </c>
      <c r="AE796" s="24" t="e">
        <f>VLOOKUP(B796,ИНФО!$L$4:$T$172,8,0)</f>
        <v>#N/A</v>
      </c>
      <c r="AF796" s="11" t="s">
        <v>74</v>
      </c>
      <c r="AG796" s="24" t="e">
        <f>VLOOKUP(J796,ИНФО!$Y$5:$AD$413,7,0)</f>
        <v>#N/A</v>
      </c>
    </row>
    <row r="797" spans="1:33" x14ac:dyDescent="0.25">
      <c r="A797" s="5">
        <v>465</v>
      </c>
      <c r="B797" s="6"/>
      <c r="C797" s="21"/>
      <c r="D797" s="8" t="s">
        <v>260</v>
      </c>
      <c r="E797" s="9"/>
      <c r="F797" s="17"/>
      <c r="G797" s="17"/>
      <c r="H797" s="17"/>
      <c r="I797" s="8" t="str">
        <f>IF(J797=0," ",VLOOKUP(J797,ИНФО!$Y$4:$AD$412,2,0))</f>
        <v xml:space="preserve"> </v>
      </c>
      <c r="J797" s="9"/>
      <c r="K797" s="17"/>
      <c r="L797" s="27"/>
      <c r="M797" s="28"/>
      <c r="N797" s="22"/>
      <c r="O797" s="23" t="e">
        <f>VLOOKUP(B797,ИНФО!$L$4:$T$172,3,0)</f>
        <v>#N/A</v>
      </c>
      <c r="P797" s="11" t="s">
        <v>72</v>
      </c>
      <c r="Q797" s="24">
        <f t="shared" si="48"/>
        <v>465</v>
      </c>
      <c r="R797" s="24" t="e">
        <f>VLOOKUP(B797,ИНФО!$L$4:$T$140,6,0)</f>
        <v>#N/A</v>
      </c>
      <c r="S797" s="24" t="s">
        <v>260</v>
      </c>
      <c r="T797" s="13" t="s">
        <v>260</v>
      </c>
      <c r="U797" s="24" t="s">
        <v>260</v>
      </c>
      <c r="V797" s="26" t="s">
        <v>260</v>
      </c>
      <c r="W797" s="24" t="s">
        <v>260</v>
      </c>
      <c r="X797" s="24">
        <f t="shared" si="49"/>
        <v>0</v>
      </c>
      <c r="Y797" s="13" t="e">
        <f>VLOOKUP(J797,ИНФО!$Y$5:$AD$412,6,0)</f>
        <v>#N/A</v>
      </c>
      <c r="Z797" s="24" t="e">
        <f>VLOOKUP(J797,ИНФО!$Y$5:$AD$412,5,0)</f>
        <v>#N/A</v>
      </c>
      <c r="AA797" s="26">
        <f t="shared" si="50"/>
        <v>0</v>
      </c>
      <c r="AB797" s="24" t="e">
        <f>VLOOKUP(L797,ИНФО!$C$21:$D$24,2,0)</f>
        <v>#N/A</v>
      </c>
      <c r="AC797" s="19">
        <f t="shared" si="51"/>
        <v>0</v>
      </c>
      <c r="AD797" s="24" t="e">
        <f>VLOOKUP(N797,ИНФО!$C$26:$D$38,2,0)</f>
        <v>#N/A</v>
      </c>
      <c r="AE797" s="24" t="e">
        <f>VLOOKUP(B797,ИНФО!$L$4:$T$172,8,0)</f>
        <v>#N/A</v>
      </c>
      <c r="AF797" s="11" t="s">
        <v>74</v>
      </c>
      <c r="AG797" s="24" t="e">
        <f>VLOOKUP(J797,ИНФО!$Y$5:$AD$413,7,0)</f>
        <v>#N/A</v>
      </c>
    </row>
    <row r="798" spans="1:33" x14ac:dyDescent="0.25">
      <c r="A798" s="5">
        <v>466</v>
      </c>
      <c r="B798" s="6"/>
      <c r="C798" s="21"/>
      <c r="D798" s="8" t="s">
        <v>260</v>
      </c>
      <c r="E798" s="9"/>
      <c r="F798" s="17"/>
      <c r="G798" s="17"/>
      <c r="H798" s="17"/>
      <c r="I798" s="8" t="str">
        <f>IF(J798=0," ",VLOOKUP(J798,ИНФО!$Y$4:$AD$412,2,0))</f>
        <v xml:space="preserve"> </v>
      </c>
      <c r="J798" s="9"/>
      <c r="K798" s="17"/>
      <c r="L798" s="27"/>
      <c r="M798" s="28"/>
      <c r="N798" s="22"/>
      <c r="O798" s="23" t="e">
        <f>VLOOKUP(B798,ИНФО!$L$4:$T$172,3,0)</f>
        <v>#N/A</v>
      </c>
      <c r="P798" s="11" t="s">
        <v>72</v>
      </c>
      <c r="Q798" s="24">
        <f t="shared" si="48"/>
        <v>466</v>
      </c>
      <c r="R798" s="24" t="e">
        <f>VLOOKUP(B798,ИНФО!$L$4:$T$140,6,0)</f>
        <v>#N/A</v>
      </c>
      <c r="S798" s="24" t="s">
        <v>260</v>
      </c>
      <c r="T798" s="13" t="s">
        <v>260</v>
      </c>
      <c r="U798" s="24" t="s">
        <v>260</v>
      </c>
      <c r="V798" s="26" t="s">
        <v>260</v>
      </c>
      <c r="W798" s="24" t="s">
        <v>260</v>
      </c>
      <c r="X798" s="24">
        <f t="shared" si="49"/>
        <v>0</v>
      </c>
      <c r="Y798" s="13" t="e">
        <f>VLOOKUP(J798,ИНФО!$Y$5:$AD$412,6,0)</f>
        <v>#N/A</v>
      </c>
      <c r="Z798" s="24" t="e">
        <f>VLOOKUP(J798,ИНФО!$Y$5:$AD$412,5,0)</f>
        <v>#N/A</v>
      </c>
      <c r="AA798" s="26">
        <f t="shared" si="50"/>
        <v>0</v>
      </c>
      <c r="AB798" s="24" t="e">
        <f>VLOOKUP(L798,ИНФО!$C$21:$D$24,2,0)</f>
        <v>#N/A</v>
      </c>
      <c r="AC798" s="19">
        <f t="shared" si="51"/>
        <v>0</v>
      </c>
      <c r="AD798" s="24" t="e">
        <f>VLOOKUP(N798,ИНФО!$C$26:$D$38,2,0)</f>
        <v>#N/A</v>
      </c>
      <c r="AE798" s="24" t="e">
        <f>VLOOKUP(B798,ИНФО!$L$4:$T$172,8,0)</f>
        <v>#N/A</v>
      </c>
      <c r="AF798" s="11" t="s">
        <v>74</v>
      </c>
      <c r="AG798" s="24" t="e">
        <f>VLOOKUP(J798,ИНФО!$Y$5:$AD$413,7,0)</f>
        <v>#N/A</v>
      </c>
    </row>
    <row r="799" spans="1:33" x14ac:dyDescent="0.25">
      <c r="A799" s="5">
        <v>467</v>
      </c>
      <c r="B799" s="6"/>
      <c r="C799" s="21"/>
      <c r="D799" s="8" t="s">
        <v>260</v>
      </c>
      <c r="E799" s="9"/>
      <c r="F799" s="17"/>
      <c r="G799" s="17"/>
      <c r="H799" s="17"/>
      <c r="I799" s="8" t="str">
        <f>IF(J799=0," ",VLOOKUP(J799,ИНФО!$Y$4:$AD$412,2,0))</f>
        <v xml:space="preserve"> </v>
      </c>
      <c r="J799" s="9"/>
      <c r="K799" s="17"/>
      <c r="L799" s="27"/>
      <c r="M799" s="28"/>
      <c r="N799" s="22"/>
      <c r="O799" s="23" t="e">
        <f>VLOOKUP(B799,ИНФО!$L$4:$T$172,3,0)</f>
        <v>#N/A</v>
      </c>
      <c r="P799" s="11" t="s">
        <v>72</v>
      </c>
      <c r="Q799" s="24">
        <f t="shared" si="48"/>
        <v>467</v>
      </c>
      <c r="R799" s="24" t="e">
        <f>VLOOKUP(B799,ИНФО!$L$4:$T$140,6,0)</f>
        <v>#N/A</v>
      </c>
      <c r="S799" s="24" t="s">
        <v>260</v>
      </c>
      <c r="T799" s="13" t="s">
        <v>260</v>
      </c>
      <c r="U799" s="24" t="s">
        <v>260</v>
      </c>
      <c r="V799" s="26" t="s">
        <v>260</v>
      </c>
      <c r="W799" s="24" t="s">
        <v>260</v>
      </c>
      <c r="X799" s="24">
        <f t="shared" si="49"/>
        <v>0</v>
      </c>
      <c r="Y799" s="13" t="e">
        <f>VLOOKUP(J799,ИНФО!$Y$5:$AD$412,6,0)</f>
        <v>#N/A</v>
      </c>
      <c r="Z799" s="24" t="e">
        <f>VLOOKUP(J799,ИНФО!$Y$5:$AD$412,5,0)</f>
        <v>#N/A</v>
      </c>
      <c r="AA799" s="26">
        <f t="shared" si="50"/>
        <v>0</v>
      </c>
      <c r="AB799" s="24" t="e">
        <f>VLOOKUP(L799,ИНФО!$C$21:$D$24,2,0)</f>
        <v>#N/A</v>
      </c>
      <c r="AC799" s="19">
        <f t="shared" si="51"/>
        <v>0</v>
      </c>
      <c r="AD799" s="24" t="e">
        <f>VLOOKUP(N799,ИНФО!$C$26:$D$38,2,0)</f>
        <v>#N/A</v>
      </c>
      <c r="AE799" s="24" t="e">
        <f>VLOOKUP(B799,ИНФО!$L$4:$T$172,8,0)</f>
        <v>#N/A</v>
      </c>
      <c r="AF799" s="11" t="s">
        <v>74</v>
      </c>
      <c r="AG799" s="24" t="e">
        <f>VLOOKUP(J799,ИНФО!$Y$5:$AD$413,7,0)</f>
        <v>#N/A</v>
      </c>
    </row>
    <row r="800" spans="1:33" x14ac:dyDescent="0.25">
      <c r="A800" s="5">
        <v>468</v>
      </c>
      <c r="B800" s="6"/>
      <c r="C800" s="21"/>
      <c r="D800" s="8" t="s">
        <v>260</v>
      </c>
      <c r="E800" s="9"/>
      <c r="F800" s="17"/>
      <c r="G800" s="17"/>
      <c r="H800" s="17"/>
      <c r="I800" s="8" t="str">
        <f>IF(J800=0," ",VLOOKUP(J800,ИНФО!$Y$4:$AD$412,2,0))</f>
        <v xml:space="preserve"> </v>
      </c>
      <c r="J800" s="9"/>
      <c r="K800" s="17"/>
      <c r="L800" s="27"/>
      <c r="M800" s="28"/>
      <c r="N800" s="22"/>
      <c r="O800" s="23" t="e">
        <f>VLOOKUP(B800,ИНФО!$L$4:$T$172,3,0)</f>
        <v>#N/A</v>
      </c>
      <c r="P800" s="11" t="s">
        <v>72</v>
      </c>
      <c r="Q800" s="24">
        <f t="shared" si="48"/>
        <v>468</v>
      </c>
      <c r="R800" s="24" t="e">
        <f>VLOOKUP(B800,ИНФО!$L$4:$T$140,6,0)</f>
        <v>#N/A</v>
      </c>
      <c r="S800" s="24" t="s">
        <v>260</v>
      </c>
      <c r="T800" s="13" t="s">
        <v>260</v>
      </c>
      <c r="U800" s="24" t="s">
        <v>260</v>
      </c>
      <c r="V800" s="26" t="s">
        <v>260</v>
      </c>
      <c r="W800" s="24" t="s">
        <v>260</v>
      </c>
      <c r="X800" s="24">
        <f t="shared" si="49"/>
        <v>0</v>
      </c>
      <c r="Y800" s="13" t="e">
        <f>VLOOKUP(J800,ИНФО!$Y$5:$AD$412,6,0)</f>
        <v>#N/A</v>
      </c>
      <c r="Z800" s="24" t="e">
        <f>VLOOKUP(J800,ИНФО!$Y$5:$AD$412,5,0)</f>
        <v>#N/A</v>
      </c>
      <c r="AA800" s="26">
        <f t="shared" si="50"/>
        <v>0</v>
      </c>
      <c r="AB800" s="24" t="e">
        <f>VLOOKUP(L800,ИНФО!$C$21:$D$24,2,0)</f>
        <v>#N/A</v>
      </c>
      <c r="AC800" s="19">
        <f t="shared" si="51"/>
        <v>0</v>
      </c>
      <c r="AD800" s="24" t="e">
        <f>VLOOKUP(N800,ИНФО!$C$26:$D$38,2,0)</f>
        <v>#N/A</v>
      </c>
      <c r="AE800" s="24" t="e">
        <f>VLOOKUP(B800,ИНФО!$L$4:$T$172,8,0)</f>
        <v>#N/A</v>
      </c>
      <c r="AF800" s="11" t="s">
        <v>74</v>
      </c>
      <c r="AG800" s="24" t="e">
        <f>VLOOKUP(J800,ИНФО!$Y$5:$AD$413,7,0)</f>
        <v>#N/A</v>
      </c>
    </row>
    <row r="801" spans="1:33" x14ac:dyDescent="0.25">
      <c r="A801" s="5">
        <v>469</v>
      </c>
      <c r="B801" s="6"/>
      <c r="C801" s="21"/>
      <c r="D801" s="8" t="s">
        <v>260</v>
      </c>
      <c r="E801" s="9"/>
      <c r="F801" s="17"/>
      <c r="G801" s="17"/>
      <c r="H801" s="17"/>
      <c r="I801" s="8" t="str">
        <f>IF(J801=0," ",VLOOKUP(J801,ИНФО!$Y$4:$AD$412,2,0))</f>
        <v xml:space="preserve"> </v>
      </c>
      <c r="J801" s="9"/>
      <c r="K801" s="17"/>
      <c r="L801" s="27"/>
      <c r="M801" s="28"/>
      <c r="N801" s="22"/>
      <c r="O801" s="23" t="e">
        <f>VLOOKUP(B801,ИНФО!$L$4:$T$172,3,0)</f>
        <v>#N/A</v>
      </c>
      <c r="P801" s="11" t="s">
        <v>72</v>
      </c>
      <c r="Q801" s="24">
        <f t="shared" si="48"/>
        <v>469</v>
      </c>
      <c r="R801" s="24" t="e">
        <f>VLOOKUP(B801,ИНФО!$L$4:$T$140,6,0)</f>
        <v>#N/A</v>
      </c>
      <c r="S801" s="24" t="s">
        <v>260</v>
      </c>
      <c r="T801" s="13" t="s">
        <v>260</v>
      </c>
      <c r="U801" s="24" t="s">
        <v>260</v>
      </c>
      <c r="V801" s="26" t="s">
        <v>260</v>
      </c>
      <c r="W801" s="24" t="s">
        <v>260</v>
      </c>
      <c r="X801" s="24">
        <f t="shared" si="49"/>
        <v>0</v>
      </c>
      <c r="Y801" s="13" t="e">
        <f>VLOOKUP(J801,ИНФО!$Y$5:$AD$412,6,0)</f>
        <v>#N/A</v>
      </c>
      <c r="Z801" s="24" t="e">
        <f>VLOOKUP(J801,ИНФО!$Y$5:$AD$412,5,0)</f>
        <v>#N/A</v>
      </c>
      <c r="AA801" s="26">
        <f t="shared" si="50"/>
        <v>0</v>
      </c>
      <c r="AB801" s="24" t="e">
        <f>VLOOKUP(L801,ИНФО!$C$21:$D$24,2,0)</f>
        <v>#N/A</v>
      </c>
      <c r="AC801" s="19">
        <f t="shared" si="51"/>
        <v>0</v>
      </c>
      <c r="AD801" s="24" t="e">
        <f>VLOOKUP(N801,ИНФО!$C$26:$D$38,2,0)</f>
        <v>#N/A</v>
      </c>
      <c r="AE801" s="24" t="e">
        <f>VLOOKUP(B801,ИНФО!$L$4:$T$172,8,0)</f>
        <v>#N/A</v>
      </c>
      <c r="AF801" s="11" t="s">
        <v>74</v>
      </c>
      <c r="AG801" s="24" t="e">
        <f>VLOOKUP(J801,ИНФО!$Y$5:$AD$413,7,0)</f>
        <v>#N/A</v>
      </c>
    </row>
    <row r="802" spans="1:33" x14ac:dyDescent="0.25">
      <c r="A802" s="5">
        <v>470</v>
      </c>
      <c r="B802" s="6"/>
      <c r="C802" s="21"/>
      <c r="D802" s="8" t="s">
        <v>260</v>
      </c>
      <c r="E802" s="9"/>
      <c r="F802" s="17"/>
      <c r="G802" s="17"/>
      <c r="H802" s="17"/>
      <c r="I802" s="8" t="str">
        <f>IF(J802=0," ",VLOOKUP(J802,ИНФО!$Y$4:$AD$412,2,0))</f>
        <v xml:space="preserve"> </v>
      </c>
      <c r="J802" s="9"/>
      <c r="K802" s="17"/>
      <c r="L802" s="27"/>
      <c r="M802" s="28"/>
      <c r="N802" s="22"/>
      <c r="O802" s="23" t="e">
        <f>VLOOKUP(B802,ИНФО!$L$4:$T$172,3,0)</f>
        <v>#N/A</v>
      </c>
      <c r="P802" s="11" t="s">
        <v>72</v>
      </c>
      <c r="Q802" s="24">
        <f t="shared" si="48"/>
        <v>470</v>
      </c>
      <c r="R802" s="24" t="e">
        <f>VLOOKUP(B802,ИНФО!$L$4:$T$140,6,0)</f>
        <v>#N/A</v>
      </c>
      <c r="S802" s="24" t="s">
        <v>260</v>
      </c>
      <c r="T802" s="13" t="s">
        <v>260</v>
      </c>
      <c r="U802" s="24" t="s">
        <v>260</v>
      </c>
      <c r="V802" s="26" t="s">
        <v>260</v>
      </c>
      <c r="W802" s="24" t="s">
        <v>260</v>
      </c>
      <c r="X802" s="24">
        <f t="shared" si="49"/>
        <v>0</v>
      </c>
      <c r="Y802" s="13" t="e">
        <f>VLOOKUP(J802,ИНФО!$Y$5:$AD$412,6,0)</f>
        <v>#N/A</v>
      </c>
      <c r="Z802" s="24" t="e">
        <f>VLOOKUP(J802,ИНФО!$Y$5:$AD$412,5,0)</f>
        <v>#N/A</v>
      </c>
      <c r="AA802" s="26">
        <f t="shared" si="50"/>
        <v>0</v>
      </c>
      <c r="AB802" s="24" t="e">
        <f>VLOOKUP(L802,ИНФО!$C$21:$D$24,2,0)</f>
        <v>#N/A</v>
      </c>
      <c r="AC802" s="19">
        <f t="shared" si="51"/>
        <v>0</v>
      </c>
      <c r="AD802" s="24" t="e">
        <f>VLOOKUP(N802,ИНФО!$C$26:$D$38,2,0)</f>
        <v>#N/A</v>
      </c>
      <c r="AE802" s="24" t="e">
        <f>VLOOKUP(B802,ИНФО!$L$4:$T$172,8,0)</f>
        <v>#N/A</v>
      </c>
      <c r="AF802" s="11" t="s">
        <v>74</v>
      </c>
      <c r="AG802" s="24" t="e">
        <f>VLOOKUP(J802,ИНФО!$Y$5:$AD$413,7,0)</f>
        <v>#N/A</v>
      </c>
    </row>
    <row r="803" spans="1:33" x14ac:dyDescent="0.25">
      <c r="A803" s="5">
        <v>471</v>
      </c>
      <c r="B803" s="6"/>
      <c r="C803" s="21"/>
      <c r="D803" s="8" t="s">
        <v>260</v>
      </c>
      <c r="E803" s="9"/>
      <c r="F803" s="17"/>
      <c r="G803" s="17"/>
      <c r="H803" s="17"/>
      <c r="I803" s="8" t="str">
        <f>IF(J803=0," ",VLOOKUP(J803,ИНФО!$Y$4:$AD$412,2,0))</f>
        <v xml:space="preserve"> </v>
      </c>
      <c r="J803" s="9"/>
      <c r="K803" s="17"/>
      <c r="L803" s="27"/>
      <c r="M803" s="28"/>
      <c r="N803" s="22"/>
      <c r="O803" s="23" t="e">
        <f>VLOOKUP(B803,ИНФО!$L$4:$T$172,3,0)</f>
        <v>#N/A</v>
      </c>
      <c r="P803" s="11" t="s">
        <v>72</v>
      </c>
      <c r="Q803" s="24">
        <f t="shared" si="48"/>
        <v>471</v>
      </c>
      <c r="R803" s="24" t="e">
        <f>VLOOKUP(B803,ИНФО!$L$4:$T$140,6,0)</f>
        <v>#N/A</v>
      </c>
      <c r="S803" s="24" t="s">
        <v>260</v>
      </c>
      <c r="T803" s="13" t="s">
        <v>260</v>
      </c>
      <c r="U803" s="24" t="s">
        <v>260</v>
      </c>
      <c r="V803" s="26" t="s">
        <v>260</v>
      </c>
      <c r="W803" s="24" t="s">
        <v>260</v>
      </c>
      <c r="X803" s="24">
        <f t="shared" si="49"/>
        <v>0</v>
      </c>
      <c r="Y803" s="13" t="e">
        <f>VLOOKUP(J803,ИНФО!$Y$5:$AD$412,6,0)</f>
        <v>#N/A</v>
      </c>
      <c r="Z803" s="24" t="e">
        <f>VLOOKUP(J803,ИНФО!$Y$5:$AD$412,5,0)</f>
        <v>#N/A</v>
      </c>
      <c r="AA803" s="26">
        <f t="shared" si="50"/>
        <v>0</v>
      </c>
      <c r="AB803" s="24" t="e">
        <f>VLOOKUP(L803,ИНФО!$C$21:$D$24,2,0)</f>
        <v>#N/A</v>
      </c>
      <c r="AC803" s="19">
        <f t="shared" si="51"/>
        <v>0</v>
      </c>
      <c r="AD803" s="24" t="e">
        <f>VLOOKUP(N803,ИНФО!$C$26:$D$38,2,0)</f>
        <v>#N/A</v>
      </c>
      <c r="AE803" s="24" t="e">
        <f>VLOOKUP(B803,ИНФО!$L$4:$T$172,8,0)</f>
        <v>#N/A</v>
      </c>
      <c r="AF803" s="11" t="s">
        <v>74</v>
      </c>
      <c r="AG803" s="24" t="e">
        <f>VLOOKUP(J803,ИНФО!$Y$5:$AD$413,7,0)</f>
        <v>#N/A</v>
      </c>
    </row>
    <row r="804" spans="1:33" x14ac:dyDescent="0.25">
      <c r="A804" s="5">
        <v>472</v>
      </c>
      <c r="B804" s="6"/>
      <c r="C804" s="21"/>
      <c r="D804" s="8" t="s">
        <v>260</v>
      </c>
      <c r="E804" s="9"/>
      <c r="F804" s="17"/>
      <c r="G804" s="17"/>
      <c r="H804" s="17"/>
      <c r="I804" s="8" t="str">
        <f>IF(J804=0," ",VLOOKUP(J804,ИНФО!$Y$4:$AD$412,2,0))</f>
        <v xml:space="preserve"> </v>
      </c>
      <c r="J804" s="9"/>
      <c r="K804" s="17"/>
      <c r="L804" s="27"/>
      <c r="M804" s="28"/>
      <c r="N804" s="22"/>
      <c r="O804" s="23" t="e">
        <f>VLOOKUP(B804,ИНФО!$L$4:$T$172,3,0)</f>
        <v>#N/A</v>
      </c>
      <c r="P804" s="11" t="s">
        <v>72</v>
      </c>
      <c r="Q804" s="24">
        <f t="shared" si="48"/>
        <v>472</v>
      </c>
      <c r="R804" s="24" t="e">
        <f>VLOOKUP(B804,ИНФО!$L$4:$T$140,6,0)</f>
        <v>#N/A</v>
      </c>
      <c r="S804" s="24" t="s">
        <v>260</v>
      </c>
      <c r="T804" s="13" t="s">
        <v>260</v>
      </c>
      <c r="U804" s="24" t="s">
        <v>260</v>
      </c>
      <c r="V804" s="26" t="s">
        <v>260</v>
      </c>
      <c r="W804" s="24" t="s">
        <v>260</v>
      </c>
      <c r="X804" s="24">
        <f t="shared" si="49"/>
        <v>0</v>
      </c>
      <c r="Y804" s="13" t="e">
        <f>VLOOKUP(J804,ИНФО!$Y$5:$AD$412,6,0)</f>
        <v>#N/A</v>
      </c>
      <c r="Z804" s="24" t="e">
        <f>VLOOKUP(J804,ИНФО!$Y$5:$AD$412,5,0)</f>
        <v>#N/A</v>
      </c>
      <c r="AA804" s="26">
        <f t="shared" si="50"/>
        <v>0</v>
      </c>
      <c r="AB804" s="24" t="e">
        <f>VLOOKUP(L804,ИНФО!$C$21:$D$24,2,0)</f>
        <v>#N/A</v>
      </c>
      <c r="AC804" s="19">
        <f t="shared" si="51"/>
        <v>0</v>
      </c>
      <c r="AD804" s="24" t="e">
        <f>VLOOKUP(N804,ИНФО!$C$26:$D$38,2,0)</f>
        <v>#N/A</v>
      </c>
      <c r="AE804" s="24" t="e">
        <f>VLOOKUP(B804,ИНФО!$L$4:$T$172,8,0)</f>
        <v>#N/A</v>
      </c>
      <c r="AF804" s="11" t="s">
        <v>74</v>
      </c>
      <c r="AG804" s="24" t="e">
        <f>VLOOKUP(J804,ИНФО!$Y$5:$AD$413,7,0)</f>
        <v>#N/A</v>
      </c>
    </row>
    <row r="805" spans="1:33" x14ac:dyDescent="0.25">
      <c r="A805" s="5">
        <v>473</v>
      </c>
      <c r="B805" s="6"/>
      <c r="C805" s="21"/>
      <c r="D805" s="8" t="s">
        <v>260</v>
      </c>
      <c r="E805" s="9"/>
      <c r="F805" s="17"/>
      <c r="G805" s="17"/>
      <c r="H805" s="17"/>
      <c r="I805" s="8" t="str">
        <f>IF(J805=0," ",VLOOKUP(J805,ИНФО!$Y$4:$AD$412,2,0))</f>
        <v xml:space="preserve"> </v>
      </c>
      <c r="J805" s="9"/>
      <c r="K805" s="17"/>
      <c r="L805" s="27"/>
      <c r="M805" s="28"/>
      <c r="N805" s="22"/>
      <c r="O805" s="23" t="e">
        <f>VLOOKUP(B805,ИНФО!$L$4:$T$172,3,0)</f>
        <v>#N/A</v>
      </c>
      <c r="P805" s="11" t="s">
        <v>72</v>
      </c>
      <c r="Q805" s="24">
        <f t="shared" si="48"/>
        <v>473</v>
      </c>
      <c r="R805" s="24" t="e">
        <f>VLOOKUP(B805,ИНФО!$L$4:$T$140,6,0)</f>
        <v>#N/A</v>
      </c>
      <c r="S805" s="24" t="s">
        <v>260</v>
      </c>
      <c r="T805" s="13" t="s">
        <v>260</v>
      </c>
      <c r="U805" s="24" t="s">
        <v>260</v>
      </c>
      <c r="V805" s="26" t="s">
        <v>260</v>
      </c>
      <c r="W805" s="24" t="s">
        <v>260</v>
      </c>
      <c r="X805" s="24">
        <f t="shared" si="49"/>
        <v>0</v>
      </c>
      <c r="Y805" s="13" t="e">
        <f>VLOOKUP(J805,ИНФО!$Y$5:$AD$412,6,0)</f>
        <v>#N/A</v>
      </c>
      <c r="Z805" s="24" t="e">
        <f>VLOOKUP(J805,ИНФО!$Y$5:$AD$412,5,0)</f>
        <v>#N/A</v>
      </c>
      <c r="AA805" s="26">
        <f t="shared" si="50"/>
        <v>0</v>
      </c>
      <c r="AB805" s="24" t="e">
        <f>VLOOKUP(L805,ИНФО!$C$21:$D$24,2,0)</f>
        <v>#N/A</v>
      </c>
      <c r="AC805" s="19">
        <f t="shared" si="51"/>
        <v>0</v>
      </c>
      <c r="AD805" s="24" t="e">
        <f>VLOOKUP(N805,ИНФО!$C$26:$D$38,2,0)</f>
        <v>#N/A</v>
      </c>
      <c r="AE805" s="24" t="e">
        <f>VLOOKUP(B805,ИНФО!$L$4:$T$172,8,0)</f>
        <v>#N/A</v>
      </c>
      <c r="AF805" s="11" t="s">
        <v>74</v>
      </c>
      <c r="AG805" s="24" t="e">
        <f>VLOOKUP(J805,ИНФО!$Y$5:$AD$413,7,0)</f>
        <v>#N/A</v>
      </c>
    </row>
    <row r="806" spans="1:33" ht="16.899999999999999" customHeight="1" x14ac:dyDescent="0.25">
      <c r="A806" s="5">
        <v>474</v>
      </c>
      <c r="B806" s="6"/>
      <c r="C806" s="21"/>
      <c r="D806" s="8" t="s">
        <v>260</v>
      </c>
      <c r="E806" s="9"/>
      <c r="F806" s="17"/>
      <c r="G806" s="17"/>
      <c r="H806" s="17"/>
      <c r="I806" s="8" t="str">
        <f>IF(J806=0," ",VLOOKUP(J806,ИНФО!$Y$4:$AD$412,2,0))</f>
        <v xml:space="preserve"> </v>
      </c>
      <c r="J806" s="9"/>
      <c r="K806" s="17"/>
      <c r="L806" s="27"/>
      <c r="M806" s="28"/>
      <c r="N806" s="22"/>
      <c r="O806" s="23" t="e">
        <f>VLOOKUP(B806,ИНФО!$L$4:$T$172,3,0)</f>
        <v>#N/A</v>
      </c>
      <c r="P806" s="11" t="s">
        <v>72</v>
      </c>
      <c r="Q806" s="24">
        <f t="shared" si="48"/>
        <v>474</v>
      </c>
      <c r="R806" s="24" t="e">
        <f>VLOOKUP(B806,ИНФО!$L$4:$T$140,6,0)</f>
        <v>#N/A</v>
      </c>
      <c r="S806" s="24" t="s">
        <v>260</v>
      </c>
      <c r="T806" s="13" t="s">
        <v>260</v>
      </c>
      <c r="U806" s="24" t="s">
        <v>260</v>
      </c>
      <c r="V806" s="26" t="s">
        <v>260</v>
      </c>
      <c r="W806" s="24" t="s">
        <v>260</v>
      </c>
      <c r="X806" s="24">
        <f t="shared" si="49"/>
        <v>0</v>
      </c>
      <c r="Y806" s="13" t="e">
        <f>VLOOKUP(J806,ИНФО!$Y$5:$AD$412,6,0)</f>
        <v>#N/A</v>
      </c>
      <c r="Z806" s="24" t="e">
        <f>VLOOKUP(J806,ИНФО!$Y$5:$AD$412,5,0)</f>
        <v>#N/A</v>
      </c>
      <c r="AA806" s="26">
        <f t="shared" si="50"/>
        <v>0</v>
      </c>
      <c r="AB806" s="24" t="e">
        <f>VLOOKUP(L806,ИНФО!$C$21:$D$24,2,0)</f>
        <v>#N/A</v>
      </c>
      <c r="AC806" s="19">
        <f t="shared" si="51"/>
        <v>0</v>
      </c>
      <c r="AD806" s="24" t="e">
        <f>VLOOKUP(N806,ИНФО!$C$26:$D$38,2,0)</f>
        <v>#N/A</v>
      </c>
      <c r="AE806" s="24" t="e">
        <f>VLOOKUP(B806,ИНФО!$L$4:$T$172,8,0)</f>
        <v>#N/A</v>
      </c>
      <c r="AF806" s="11" t="s">
        <v>74</v>
      </c>
      <c r="AG806" s="54" t="e">
        <f>VLOOKUP(J806,ИНФО!$Y$5:$AD$413,7,0)</f>
        <v>#N/A</v>
      </c>
    </row>
  </sheetData>
  <mergeCells count="2">
    <mergeCell ref="A2:P2"/>
    <mergeCell ref="Q2:AG2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[3]ИНФО!#REF!</xm:f>
          </x14:formula1>
          <xm:sqref>J251:J291</xm:sqref>
        </x14:dataValidation>
        <x14:dataValidation type="list" allowBlank="1" showInputMessage="1" showErrorMessage="1">
          <x14:formula1>
            <xm:f>[4]ИНФО!#REF!</xm:f>
          </x14:formula1>
          <xm:sqref>J160:J250 J101:J150 J80:J97 J292:J328 J4:J77</xm:sqref>
        </x14:dataValidation>
        <x14:dataValidation type="list" allowBlank="1" showInputMessage="1" showErrorMessage="1">
          <x14:formula1>
            <xm:f>[5]ИНФО!#REF!</xm:f>
          </x14:formula1>
          <xm:sqref>J332</xm:sqref>
        </x14:dataValidation>
        <x14:dataValidation type="list" allowBlank="1" showInputMessage="1" showErrorMessage="1">
          <x14:formula1>
            <xm:f>[6]ИНФО!#REF!</xm:f>
          </x14:formula1>
          <xm:sqref>J329:J331</xm:sqref>
        </x14:dataValidation>
        <x14:dataValidation type="list" allowBlank="1" showInputMessage="1" showErrorMessage="1">
          <x14:formula1>
            <xm:f>[7]ИНФО!#REF!</xm:f>
          </x14:formula1>
          <xm:sqref>J159</xm:sqref>
        </x14:dataValidation>
        <x14:dataValidation type="list" allowBlank="1" showInputMessage="1" showErrorMessage="1">
          <x14:formula1>
            <xm:f>'[8]ИНФО ГОП'!#REF!</xm:f>
          </x14:formula1>
          <xm:sqref>J151:J158</xm:sqref>
        </x14:dataValidation>
        <x14:dataValidation type="list" allowBlank="1" showInputMessage="1" showErrorMessage="1">
          <x14:formula1>
            <xm:f>[9]ИНФО!#REF!</xm:f>
          </x14:formula1>
          <xm:sqref>J99:J100</xm:sqref>
        </x14:dataValidation>
        <x14:dataValidation type="list" allowBlank="1" showInputMessage="1" showErrorMessage="1">
          <x14:formula1>
            <xm:f>[10]ИНФО!#REF!</xm:f>
          </x14:formula1>
          <xm:sqref>J98</xm:sqref>
        </x14:dataValidation>
        <x14:dataValidation type="list" allowBlank="1" showInputMessage="1" showErrorMessage="1">
          <x14:formula1>
            <xm:f>[1]ИНФО!#REF!</xm:f>
          </x14:formula1>
          <xm:sqref>J78:J79</xm:sqref>
        </x14:dataValidation>
        <x14:dataValidation type="list" allowBlank="1" showInputMessage="1" showErrorMessage="1">
          <x14:formula1>
            <xm:f>ИНФО!$L$4:$L$140</xm:f>
          </x14:formula1>
          <xm:sqref>B4:B806</xm:sqref>
        </x14:dataValidation>
        <x14:dataValidation type="list" allowBlank="1" showInputMessage="1" showErrorMessage="1">
          <x14:formula1>
            <xm:f>ИНФО!$C$22:$C$25</xm:f>
          </x14:formula1>
          <xm:sqref>L4:L806</xm:sqref>
        </x14:dataValidation>
        <x14:dataValidation type="list" allowBlank="1" showInputMessage="1" showErrorMessage="1">
          <x14:formula1>
            <xm:f>ИНФО!$C$27:$C$38</xm:f>
          </x14:formula1>
          <xm:sqref>N4:N806</xm:sqref>
        </x14:dataValidation>
        <x14:dataValidation type="list" allowBlank="1" showInputMessage="1" showErrorMessage="1">
          <x14:formula1>
            <xm:f>ИНФО!$Y$5:$Y$409</xm:f>
          </x14:formula1>
          <xm:sqref>E4:E806</xm:sqref>
        </x14:dataValidation>
        <x14:dataValidation type="list" allowBlank="1" showInputMessage="1" showErrorMessage="1">
          <x14:formula1>
            <xm:f>ИНФО!$Y$5:$Y$409</xm:f>
          </x14:formula1>
          <xm:sqref>J333:J806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615"/>
  <sheetViews>
    <sheetView zoomScale="60" zoomScaleNormal="60" workbookViewId="0">
      <selection activeCell="H124" sqref="H124:H137"/>
    </sheetView>
  </sheetViews>
  <sheetFormatPr defaultColWidth="9.125" defaultRowHeight="15.75" x14ac:dyDescent="0.25"/>
  <cols>
    <col min="1" max="1" width="9.125" style="61"/>
    <col min="2" max="2" width="29.375" style="3" customWidth="1"/>
    <col min="3" max="3" width="0.125" style="3" customWidth="1"/>
    <col min="4" max="4" width="26" style="3" hidden="1" customWidth="1"/>
    <col min="5" max="5" width="16" style="3" hidden="1" customWidth="1"/>
    <col min="6" max="6" width="4.125" style="3" hidden="1" customWidth="1"/>
    <col min="7" max="7" width="5.25" style="3" hidden="1" customWidth="1"/>
    <col min="8" max="8" width="26.625" style="3" customWidth="1"/>
    <col min="9" max="9" width="9.375" style="3" customWidth="1"/>
    <col min="10" max="10" width="26.625" style="3" customWidth="1"/>
    <col min="11" max="11" width="6.625" style="3" customWidth="1"/>
    <col min="12" max="12" width="17.375" style="3" customWidth="1"/>
    <col min="13" max="13" width="7.625" style="3" customWidth="1"/>
    <col min="14" max="14" width="22.875" style="3" customWidth="1"/>
    <col min="15" max="15" width="13.375" style="3" customWidth="1"/>
    <col min="16" max="16" width="4.625" style="3" customWidth="1"/>
    <col min="17" max="17" width="6.375" style="3" customWidth="1"/>
    <col min="18" max="18" width="19.375" style="3" customWidth="1"/>
    <col min="19" max="19" width="0.875" style="3" hidden="1" customWidth="1"/>
    <col min="20" max="20" width="8.375" style="3" hidden="1" customWidth="1"/>
    <col min="21" max="21" width="16" style="3" hidden="1" customWidth="1"/>
    <col min="22" max="23" width="8.375" style="3" hidden="1" customWidth="1"/>
    <col min="24" max="24" width="20.875" style="3" customWidth="1"/>
    <col min="25" max="25" width="38.375" style="3" customWidth="1"/>
    <col min="26" max="26" width="24.125" style="3" customWidth="1"/>
    <col min="27" max="27" width="5.625" style="3" customWidth="1"/>
    <col min="28" max="28" width="14.125" style="3" customWidth="1"/>
    <col min="29" max="29" width="5.625" style="2" customWidth="1"/>
    <col min="30" max="30" width="8.75" style="77" customWidth="1"/>
    <col min="31" max="31" width="10.125" style="77" customWidth="1"/>
    <col min="32" max="32" width="5.625" style="77" customWidth="1"/>
    <col min="33" max="33" width="10.25" style="77" customWidth="1"/>
    <col min="34" max="16384" width="9.125" style="77"/>
  </cols>
  <sheetData>
    <row r="1" spans="1:33" ht="30" customHeight="1" x14ac:dyDescent="0.25">
      <c r="D1" s="3" t="s">
        <v>1689</v>
      </c>
      <c r="E1" s="3">
        <f>COUNTIF(L4:L615,"претендент")</f>
        <v>0</v>
      </c>
      <c r="H1" s="3" t="s">
        <v>8</v>
      </c>
      <c r="I1" s="3">
        <f>COUNTIF(L4:L615,"вакант")</f>
        <v>139</v>
      </c>
      <c r="J1" s="3" t="s">
        <v>457</v>
      </c>
      <c r="K1" s="3">
        <f>COUNTIF(L4:L615,"грант за счет других вузов")</f>
        <v>0</v>
      </c>
      <c r="L1" s="3" t="s">
        <v>1690</v>
      </c>
      <c r="M1" s="3">
        <f>COUNTA(L4:L615)</f>
        <v>139</v>
      </c>
      <c r="N1" s="3">
        <f>E1+I1+K1</f>
        <v>139</v>
      </c>
    </row>
    <row r="2" spans="1:33" ht="32.25" customHeight="1" x14ac:dyDescent="0.25">
      <c r="A2" s="268" t="s">
        <v>142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 t="s">
        <v>143</v>
      </c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33" s="61" customFormat="1" ht="62.25" customHeight="1" x14ac:dyDescent="0.25">
      <c r="A3" s="78" t="s">
        <v>0</v>
      </c>
      <c r="B3" s="79" t="s">
        <v>1</v>
      </c>
      <c r="C3" s="79" t="s">
        <v>2</v>
      </c>
      <c r="D3" s="79" t="s">
        <v>102</v>
      </c>
      <c r="E3" s="79" t="s">
        <v>3</v>
      </c>
      <c r="F3" s="79" t="s">
        <v>4</v>
      </c>
      <c r="G3" s="79" t="s">
        <v>5</v>
      </c>
      <c r="H3" s="79" t="s">
        <v>6</v>
      </c>
      <c r="I3" s="4" t="s">
        <v>137</v>
      </c>
      <c r="J3" s="80" t="s">
        <v>7</v>
      </c>
      <c r="K3" s="81" t="s">
        <v>85</v>
      </c>
      <c r="L3" s="79" t="s">
        <v>8</v>
      </c>
      <c r="M3" s="79" t="s">
        <v>9</v>
      </c>
      <c r="N3" s="79" t="s">
        <v>10</v>
      </c>
      <c r="O3" s="79" t="s">
        <v>11</v>
      </c>
      <c r="P3" s="82" t="s">
        <v>71</v>
      </c>
      <c r="Q3" s="83" t="s">
        <v>75</v>
      </c>
      <c r="R3" s="83" t="s">
        <v>44</v>
      </c>
      <c r="S3" s="83" t="s">
        <v>45</v>
      </c>
      <c r="T3" s="83" t="s">
        <v>103</v>
      </c>
      <c r="U3" s="83" t="s">
        <v>46</v>
      </c>
      <c r="V3" s="83" t="s">
        <v>76</v>
      </c>
      <c r="W3" s="83" t="s">
        <v>77</v>
      </c>
      <c r="X3" s="83" t="s">
        <v>47</v>
      </c>
      <c r="Y3" s="83" t="s">
        <v>138</v>
      </c>
      <c r="Z3" s="83" t="s">
        <v>48</v>
      </c>
      <c r="AA3" s="84" t="s">
        <v>86</v>
      </c>
      <c r="AB3" s="83" t="s">
        <v>81</v>
      </c>
      <c r="AC3" s="83" t="s">
        <v>84</v>
      </c>
      <c r="AD3" s="83" t="s">
        <v>82</v>
      </c>
      <c r="AE3" s="83" t="s">
        <v>83</v>
      </c>
      <c r="AF3" s="85" t="s">
        <v>87</v>
      </c>
      <c r="AG3" s="85" t="s">
        <v>1057</v>
      </c>
    </row>
    <row r="4" spans="1:33" ht="15.75" hidden="1" customHeight="1" x14ac:dyDescent="0.3">
      <c r="A4" s="90">
        <v>1</v>
      </c>
      <c r="B4" s="91" t="s">
        <v>40</v>
      </c>
      <c r="C4" s="92" t="s">
        <v>20</v>
      </c>
      <c r="D4" s="90"/>
      <c r="E4" s="93"/>
      <c r="F4" s="94"/>
      <c r="G4" s="94"/>
      <c r="H4" s="95" t="s">
        <v>151</v>
      </c>
      <c r="I4" s="90" t="s">
        <v>130</v>
      </c>
      <c r="J4" s="93" t="s">
        <v>148</v>
      </c>
      <c r="K4" s="94">
        <v>1</v>
      </c>
      <c r="L4" s="96" t="s">
        <v>152</v>
      </c>
      <c r="M4" s="97" t="s">
        <v>153</v>
      </c>
      <c r="N4" s="98" t="s">
        <v>145</v>
      </c>
      <c r="O4" s="23" t="str">
        <f>VLOOKUP(B4,ИНФО!$L$4:$T$172,3,0)</f>
        <v>Другие ВУЗы</v>
      </c>
      <c r="P4" s="11" t="s">
        <v>72</v>
      </c>
      <c r="Q4" s="24">
        <f t="shared" ref="Q4:Q12" si="0">A4</f>
        <v>1</v>
      </c>
      <c r="R4" s="24" t="str">
        <f>VLOOKUP(B4,ИНФО!$L$4:$T$140,6,0)</f>
        <v>Атырау мұнай және газ институты</v>
      </c>
      <c r="S4" s="24" t="s">
        <v>154</v>
      </c>
      <c r="T4" s="13" t="s">
        <v>247</v>
      </c>
      <c r="U4" s="25" t="s">
        <v>260</v>
      </c>
      <c r="V4" s="26" t="s">
        <v>260</v>
      </c>
      <c r="W4" s="24" t="s">
        <v>260</v>
      </c>
      <c r="X4" s="24" t="str">
        <f t="shared" ref="X4:X12" si="1">H4</f>
        <v>Базарбай Айдана Сарсенбайқызы</v>
      </c>
      <c r="Y4" s="13" t="str">
        <f>VLOOKUP(J4,ИНФО!$Y$5:$AD$412,6,0)</f>
        <v>Бакалавр</v>
      </c>
      <c r="Z4" s="24" t="str">
        <f>VLOOKUP(J4,ИНФО!$Y$5:$AD$412,5,0)</f>
        <v>7. Техникалық ғылымдар жəне технологиялар</v>
      </c>
      <c r="AA4" s="26">
        <f t="shared" ref="AA4:AA12" si="2">K4</f>
        <v>1</v>
      </c>
      <c r="AB4" s="25" t="str">
        <f>VLOOKUP(L4,ИНФО!$C$21:$D$24,2,0)</f>
        <v>вакант</v>
      </c>
      <c r="AC4" s="19" t="str">
        <f t="shared" ref="AC4:AC12" si="3">M4</f>
        <v>переведен в ЗФО  с группы НГД-18/1 ССО к/о (грант)ОФО приказ №19-01/19 от 25.01.19</v>
      </c>
      <c r="AD4" s="24" t="str">
        <f>VLOOKUP(N4,ИНФО!$C$26:$D$38,2,0)</f>
        <v>Жай</v>
      </c>
      <c r="AE4" s="25" t="str">
        <f>VLOOKUP(B4,ИНФО!$L$4:$T$172,8,0)</f>
        <v>Басқа ВУЗдар</v>
      </c>
      <c r="AF4" s="11" t="s">
        <v>74</v>
      </c>
      <c r="AG4" s="16" t="e">
        <f>VLOOKUP(J4,ИНФО!$Y$5:$AD$413,7,0)</f>
        <v>#REF!</v>
      </c>
    </row>
    <row r="5" spans="1:33" ht="15.75" hidden="1" customHeight="1" x14ac:dyDescent="0.3">
      <c r="A5" s="90">
        <v>2</v>
      </c>
      <c r="B5" s="91" t="s">
        <v>40</v>
      </c>
      <c r="C5" s="92" t="s">
        <v>20</v>
      </c>
      <c r="D5" s="90"/>
      <c r="E5" s="93"/>
      <c r="F5" s="94"/>
      <c r="G5" s="94"/>
      <c r="H5" s="94" t="s">
        <v>155</v>
      </c>
      <c r="I5" s="90" t="s">
        <v>130</v>
      </c>
      <c r="J5" s="93" t="s">
        <v>148</v>
      </c>
      <c r="K5" s="94">
        <v>1</v>
      </c>
      <c r="L5" s="96" t="s">
        <v>152</v>
      </c>
      <c r="M5" s="97" t="s">
        <v>156</v>
      </c>
      <c r="N5" s="98" t="s">
        <v>145</v>
      </c>
      <c r="O5" s="23" t="str">
        <f>VLOOKUP(B5,ИНФО!$L$4:$T$172,3,0)</f>
        <v>Другие ВУЗы</v>
      </c>
      <c r="P5" s="11" t="s">
        <v>72</v>
      </c>
      <c r="Q5" s="24">
        <f t="shared" si="0"/>
        <v>2</v>
      </c>
      <c r="R5" s="24" t="str">
        <f>VLOOKUP(B5,ИНФО!$L$4:$T$140,6,0)</f>
        <v>Атырау мұнай және газ институты</v>
      </c>
      <c r="S5" s="24" t="s">
        <v>154</v>
      </c>
      <c r="T5" s="13" t="s">
        <v>247</v>
      </c>
      <c r="U5" s="25" t="s">
        <v>260</v>
      </c>
      <c r="V5" s="26" t="s">
        <v>260</v>
      </c>
      <c r="W5" s="24" t="s">
        <v>260</v>
      </c>
      <c r="X5" s="24" t="str">
        <f t="shared" si="1"/>
        <v>Оңдасынов Жасулан Абайұлы</v>
      </c>
      <c r="Y5" s="13" t="str">
        <f>VLOOKUP(J5,ИНФО!$Y$5:$AD$412,6,0)</f>
        <v>Бакалавр</v>
      </c>
      <c r="Z5" s="24" t="str">
        <f>VLOOKUP(J5,ИНФО!$Y$5:$AD$412,5,0)</f>
        <v>7. Техникалық ғылымдар жəне технологиялар</v>
      </c>
      <c r="AA5" s="26">
        <f t="shared" si="2"/>
        <v>1</v>
      </c>
      <c r="AB5" s="25" t="str">
        <f>VLOOKUP(L5,ИНФО!$C$21:$D$24,2,0)</f>
        <v>вакант</v>
      </c>
      <c r="AC5" s="19" t="str">
        <f t="shared" si="3"/>
        <v>переведен в ЗФО  с группы НГД-18 ССО р/о (грант)ОФО приказ №19-01/19 от 25.01.19</v>
      </c>
      <c r="AD5" s="24" t="str">
        <f>VLOOKUP(N5,ИНФО!$C$26:$D$38,2,0)</f>
        <v>Жай</v>
      </c>
      <c r="AE5" s="25" t="str">
        <f>VLOOKUP(B5,ИНФО!$L$4:$T$172,8,0)</f>
        <v>Басқа ВУЗдар</v>
      </c>
      <c r="AF5" s="11" t="s">
        <v>74</v>
      </c>
      <c r="AG5" s="16" t="e">
        <f>VLOOKUP(J5,ИНФО!$Y$5:$AD$413,7,0)</f>
        <v>#REF!</v>
      </c>
    </row>
    <row r="6" spans="1:33" ht="15.75" hidden="1" customHeight="1" x14ac:dyDescent="0.3">
      <c r="A6" s="90">
        <v>30</v>
      </c>
      <c r="B6" s="91" t="s">
        <v>40</v>
      </c>
      <c r="C6" s="92" t="s">
        <v>20</v>
      </c>
      <c r="D6" s="90"/>
      <c r="E6" s="93"/>
      <c r="F6" s="94"/>
      <c r="G6" s="94"/>
      <c r="H6" s="94" t="s">
        <v>208</v>
      </c>
      <c r="I6" s="90" t="s">
        <v>277</v>
      </c>
      <c r="J6" s="93" t="s">
        <v>209</v>
      </c>
      <c r="K6" s="94">
        <v>1</v>
      </c>
      <c r="L6" s="96" t="s">
        <v>152</v>
      </c>
      <c r="M6" s="97" t="s">
        <v>210</v>
      </c>
      <c r="N6" s="98" t="s">
        <v>145</v>
      </c>
      <c r="O6" s="18" t="str">
        <f>VLOOKUP(B6,ИНФО!$L$4:$T$172,3,0)</f>
        <v>Другие ВУЗы</v>
      </c>
      <c r="P6" s="11" t="s">
        <v>72</v>
      </c>
      <c r="Q6" s="31">
        <f t="shared" si="0"/>
        <v>30</v>
      </c>
      <c r="R6" s="19" t="str">
        <f>VLOOKUP(B6,ИНФО!$L$4:$T$140,6,0)</f>
        <v>Атырау мұнай және газ институты</v>
      </c>
      <c r="S6" s="24" t="s">
        <v>154</v>
      </c>
      <c r="T6" s="13" t="s">
        <v>1046</v>
      </c>
      <c r="U6" s="19" t="s">
        <v>260</v>
      </c>
      <c r="V6" s="13" t="s">
        <v>260</v>
      </c>
      <c r="W6" s="19" t="s">
        <v>260</v>
      </c>
      <c r="X6" s="30" t="str">
        <f t="shared" si="1"/>
        <v xml:space="preserve">Кенғанова Гүлдана Талғатқызы  </v>
      </c>
      <c r="Y6" s="13" t="e">
        <f>VLOOKUP(J6,ИНФО!$Y$5:$AD$412,6,0)</f>
        <v>#N/A</v>
      </c>
      <c r="Z6" s="19" t="e">
        <f>VLOOKUP(J6,ИНФО!$Y$5:$AD$412,5,0)</f>
        <v>#N/A</v>
      </c>
      <c r="AA6" s="13">
        <f t="shared" si="2"/>
        <v>1</v>
      </c>
      <c r="AB6" s="25" t="str">
        <f>VLOOKUP(L6,ИНФО!$C$21:$D$24,2,0)</f>
        <v>вакант</v>
      </c>
      <c r="AC6" s="19" t="str">
        <f t="shared" si="3"/>
        <v>отчисл п.с.ж.пр№18-01/265 от 07.09.18</v>
      </c>
      <c r="AD6" s="19" t="str">
        <f>VLOOKUP(N6,ИНФО!$C$26:$D$38,2,0)</f>
        <v>Жай</v>
      </c>
      <c r="AE6" s="12" t="str">
        <f>VLOOKUP(B6,ИНФО!$L$4:$T$172,8,0)</f>
        <v>Басқа ВУЗдар</v>
      </c>
      <c r="AF6" s="11" t="s">
        <v>74</v>
      </c>
      <c r="AG6" s="16" t="e">
        <f>VLOOKUP(J6,ИНФО!$Y$5:$AD$413,7,0)</f>
        <v>#N/A</v>
      </c>
    </row>
    <row r="7" spans="1:33" ht="15.75" hidden="1" customHeight="1" x14ac:dyDescent="0.3">
      <c r="A7" s="90">
        <v>31</v>
      </c>
      <c r="B7" s="91" t="s">
        <v>40</v>
      </c>
      <c r="C7" s="92" t="s">
        <v>20</v>
      </c>
      <c r="D7" s="90"/>
      <c r="E7" s="93"/>
      <c r="F7" s="94"/>
      <c r="G7" s="94"/>
      <c r="H7" s="94" t="s">
        <v>211</v>
      </c>
      <c r="I7" s="90" t="s">
        <v>130</v>
      </c>
      <c r="J7" s="93" t="s">
        <v>212</v>
      </c>
      <c r="K7" s="94">
        <v>1</v>
      </c>
      <c r="L7" s="96" t="s">
        <v>152</v>
      </c>
      <c r="M7" s="97" t="s">
        <v>213</v>
      </c>
      <c r="N7" s="98" t="s">
        <v>145</v>
      </c>
      <c r="O7" s="18" t="str">
        <f>VLOOKUP(B7,ИНФО!$L$4:$T$172,3,0)</f>
        <v>Другие ВУЗы</v>
      </c>
      <c r="P7" s="11" t="s">
        <v>72</v>
      </c>
      <c r="Q7" s="31">
        <f t="shared" si="0"/>
        <v>31</v>
      </c>
      <c r="R7" s="19" t="str">
        <f>VLOOKUP(B7,ИНФО!$L$4:$T$140,6,0)</f>
        <v>Атырау мұнай және газ институты</v>
      </c>
      <c r="S7" s="24" t="s">
        <v>154</v>
      </c>
      <c r="T7" s="13" t="s">
        <v>247</v>
      </c>
      <c r="U7" s="19" t="s">
        <v>260</v>
      </c>
      <c r="V7" s="13" t="s">
        <v>260</v>
      </c>
      <c r="W7" s="19" t="s">
        <v>260</v>
      </c>
      <c r="X7" s="30" t="str">
        <f t="shared" si="1"/>
        <v>Сейілхан Мейіржан Бекімұлы</v>
      </c>
      <c r="Y7" s="13" t="str">
        <f>VLOOKUP(J7,ИНФО!$Y$5:$AD$412,6,0)</f>
        <v>Бакалавр</v>
      </c>
      <c r="Z7" s="19" t="str">
        <f>VLOOKUP(J7,ИНФО!$Y$5:$AD$412,5,0)</f>
        <v>7. Техникалық ғылымдар жəне технологиялар</v>
      </c>
      <c r="AA7" s="13">
        <f t="shared" si="2"/>
        <v>1</v>
      </c>
      <c r="AB7" s="25" t="str">
        <f>VLOOKUP(L7,ИНФО!$C$21:$D$24,2,0)</f>
        <v>вакант</v>
      </c>
      <c r="AC7" s="19" t="str">
        <f t="shared" si="3"/>
        <v>переведен на группу  АжБ-18-2 к/о (плат) №19-01/20 от 25.01.19</v>
      </c>
      <c r="AD7" s="19" t="str">
        <f>VLOOKUP(N7,ИНФО!$C$26:$D$38,2,0)</f>
        <v>Жай</v>
      </c>
      <c r="AE7" s="12" t="str">
        <f>VLOOKUP(B7,ИНФО!$L$4:$T$172,8,0)</f>
        <v>Басқа ВУЗдар</v>
      </c>
      <c r="AF7" s="11" t="s">
        <v>74</v>
      </c>
      <c r="AG7" s="16" t="e">
        <f>VLOOKUP(J7,ИНФО!$Y$5:$AD$413,7,0)</f>
        <v>#REF!</v>
      </c>
    </row>
    <row r="8" spans="1:33" ht="15.75" hidden="1" customHeight="1" x14ac:dyDescent="0.3">
      <c r="A8" s="90">
        <v>53</v>
      </c>
      <c r="B8" s="91" t="s">
        <v>39</v>
      </c>
      <c r="C8" s="92" t="s">
        <v>20</v>
      </c>
      <c r="D8" s="90"/>
      <c r="E8" s="93"/>
      <c r="F8" s="94"/>
      <c r="G8" s="94"/>
      <c r="H8" s="94" t="s">
        <v>283</v>
      </c>
      <c r="I8" s="90" t="s">
        <v>284</v>
      </c>
      <c r="J8" s="93" t="s">
        <v>285</v>
      </c>
      <c r="K8" s="94">
        <v>1</v>
      </c>
      <c r="L8" s="96" t="s">
        <v>152</v>
      </c>
      <c r="M8" s="97"/>
      <c r="N8" s="98" t="s">
        <v>145</v>
      </c>
      <c r="O8" s="18" t="str">
        <f>VLOOKUP(B8,ИНФО!$L$4:$T$172,3,0)</f>
        <v>Другие ВУЗы</v>
      </c>
      <c r="P8" s="11" t="s">
        <v>72</v>
      </c>
      <c r="Q8" s="19">
        <f t="shared" si="0"/>
        <v>53</v>
      </c>
      <c r="R8" s="19" t="str">
        <f>VLOOKUP(B8,ИНФО!$L$4:$T$140,6,0)</f>
        <v>К.Жұбанов атындағы Ақтөбе аймақтық мемлекеттік университеті</v>
      </c>
      <c r="S8" s="24" t="s">
        <v>154</v>
      </c>
      <c r="T8" s="13" t="s">
        <v>286</v>
      </c>
      <c r="U8" s="12" t="s">
        <v>285</v>
      </c>
      <c r="V8" s="13">
        <v>0</v>
      </c>
      <c r="W8" s="19">
        <v>0</v>
      </c>
      <c r="X8" s="19" t="str">
        <f t="shared" si="1"/>
        <v>Наурыз Ақбота Берикқызы</v>
      </c>
      <c r="Y8" s="13" t="e">
        <f>VLOOKUP(J8,ИНФО!$Y$5:$AD$412,6,0)</f>
        <v>#N/A</v>
      </c>
      <c r="Z8" s="19" t="e">
        <f>VLOOKUP(J8,ИНФО!$Y$5:$AD$412,5,0)</f>
        <v>#N/A</v>
      </c>
      <c r="AA8" s="13">
        <f t="shared" si="2"/>
        <v>1</v>
      </c>
      <c r="AB8" s="25" t="str">
        <f>VLOOKUP(L8,ИНФО!$C$21:$D$24,2,0)</f>
        <v>вакант</v>
      </c>
      <c r="AC8" s="19">
        <f t="shared" si="3"/>
        <v>0</v>
      </c>
      <c r="AD8" s="19" t="str">
        <f>VLOOKUP(N8,ИНФО!$C$26:$D$38,2,0)</f>
        <v>Жай</v>
      </c>
      <c r="AE8" s="12" t="str">
        <f>VLOOKUP(B8,ИНФО!$L$4:$T$172,8,0)</f>
        <v>Басқа ВУЗдар</v>
      </c>
      <c r="AF8" s="11" t="s">
        <v>74</v>
      </c>
      <c r="AG8" s="16" t="e">
        <f>VLOOKUP(J8,ИНФО!$Y$5:$AD$413,7,0)</f>
        <v>#N/A</v>
      </c>
    </row>
    <row r="9" spans="1:33" ht="15.75" hidden="1" customHeight="1" x14ac:dyDescent="0.3">
      <c r="A9" s="90">
        <v>54</v>
      </c>
      <c r="B9" s="91" t="s">
        <v>332</v>
      </c>
      <c r="C9" s="92" t="s">
        <v>20</v>
      </c>
      <c r="D9" s="90"/>
      <c r="E9" s="93"/>
      <c r="F9" s="94"/>
      <c r="G9" s="94"/>
      <c r="H9" s="101"/>
      <c r="I9" s="90" t="s">
        <v>261</v>
      </c>
      <c r="J9" s="93" t="s">
        <v>334</v>
      </c>
      <c r="K9" s="94">
        <v>1</v>
      </c>
      <c r="L9" s="96" t="s">
        <v>152</v>
      </c>
      <c r="M9" s="97"/>
      <c r="N9" s="98" t="s">
        <v>149</v>
      </c>
      <c r="O9" s="18" t="str">
        <f>VLOOKUP(B9,ИНФО!$L$4:$T$172,3,0)</f>
        <v>Другие ВУЗы</v>
      </c>
      <c r="P9" s="11" t="s">
        <v>72</v>
      </c>
      <c r="Q9" s="19">
        <f t="shared" si="0"/>
        <v>54</v>
      </c>
      <c r="R9" s="19" t="str">
        <f>VLOOKUP(B9,ИНФО!$L$4:$T$140,6,0)</f>
        <v>Қазақ гуманитарлық-заң инновациялық университеті</v>
      </c>
      <c r="S9" s="24" t="s">
        <v>154</v>
      </c>
      <c r="T9" s="13" t="s">
        <v>335</v>
      </c>
      <c r="U9" s="12" t="s">
        <v>336</v>
      </c>
      <c r="V9" s="13">
        <v>0</v>
      </c>
      <c r="W9" s="19">
        <v>0</v>
      </c>
      <c r="X9" s="19">
        <f t="shared" si="1"/>
        <v>0</v>
      </c>
      <c r="Y9" s="13" t="e">
        <f>VLOOKUP(J9,ИНФО!$Y$5:$AD$412,6,0)</f>
        <v>#N/A</v>
      </c>
      <c r="Z9" s="19" t="e">
        <f>VLOOKUP(J9,ИНФО!$Y$5:$AD$412,5,0)</f>
        <v>#N/A</v>
      </c>
      <c r="AA9" s="13">
        <f t="shared" si="2"/>
        <v>1</v>
      </c>
      <c r="AB9" s="25" t="str">
        <f>VLOOKUP(L9,ИНФО!$C$21:$D$24,2,0)</f>
        <v>вакант</v>
      </c>
      <c r="AC9" s="19">
        <f t="shared" si="3"/>
        <v>0</v>
      </c>
      <c r="AD9" s="19" t="str">
        <f>VLOOKUP(N9,ИНФО!$C$26:$D$38,2,0)</f>
        <v>Серпин («Мәңгілік ел жастары – индустрияға!»)</v>
      </c>
      <c r="AE9" s="12" t="str">
        <f>VLOOKUP(B9,ИНФО!$L$4:$T$172,8,0)</f>
        <v>Басқа ВУЗдар</v>
      </c>
      <c r="AF9" s="11" t="s">
        <v>74</v>
      </c>
      <c r="AG9" s="16" t="e">
        <f>VLOOKUP(J9,ИНФО!$Y$5:$AD$413,7,0)</f>
        <v>#N/A</v>
      </c>
    </row>
    <row r="10" spans="1:33" ht="15.75" hidden="1" customHeight="1" x14ac:dyDescent="0.3">
      <c r="A10" s="90">
        <v>55</v>
      </c>
      <c r="B10" s="91" t="s">
        <v>332</v>
      </c>
      <c r="C10" s="92" t="s">
        <v>20</v>
      </c>
      <c r="D10" s="90"/>
      <c r="E10" s="93"/>
      <c r="F10" s="94"/>
      <c r="G10" s="94"/>
      <c r="H10" s="94"/>
      <c r="I10" s="90" t="s">
        <v>261</v>
      </c>
      <c r="J10" s="93" t="s">
        <v>337</v>
      </c>
      <c r="K10" s="94">
        <v>1</v>
      </c>
      <c r="L10" s="96" t="s">
        <v>152</v>
      </c>
      <c r="M10" s="97"/>
      <c r="N10" s="98" t="s">
        <v>302</v>
      </c>
      <c r="O10" s="23" t="str">
        <f>VLOOKUP(B10,ИНФО!$L$4:$T$172,3,0)</f>
        <v>Другие ВУЗы</v>
      </c>
      <c r="P10" s="11" t="s">
        <v>72</v>
      </c>
      <c r="Q10" s="24">
        <f t="shared" si="0"/>
        <v>55</v>
      </c>
      <c r="R10" s="24" t="str">
        <f>VLOOKUP(B10,ИНФО!$L$4:$T$140,6,0)</f>
        <v>Қазақ гуманитарлық-заң инновациялық университеті</v>
      </c>
      <c r="S10" s="24" t="s">
        <v>154</v>
      </c>
      <c r="T10" s="13" t="s">
        <v>338</v>
      </c>
      <c r="U10" s="25" t="s">
        <v>339</v>
      </c>
      <c r="V10" s="26">
        <v>0</v>
      </c>
      <c r="W10" s="24">
        <v>0</v>
      </c>
      <c r="X10" s="24">
        <f t="shared" si="1"/>
        <v>0</v>
      </c>
      <c r="Y10" s="13" t="e">
        <f>VLOOKUP(J10,ИНФО!$Y$5:$AD$412,6,0)</f>
        <v>#N/A</v>
      </c>
      <c r="Z10" s="24" t="e">
        <f>VLOOKUP(J10,ИНФО!$Y$5:$AD$412,5,0)</f>
        <v>#N/A</v>
      </c>
      <c r="AA10" s="26">
        <f t="shared" si="2"/>
        <v>1</v>
      </c>
      <c r="AB10" s="25" t="str">
        <f>VLOOKUP(L10,ИНФО!$C$21:$D$24,2,0)</f>
        <v>вакант</v>
      </c>
      <c r="AC10" s="19">
        <f t="shared" si="3"/>
        <v>0</v>
      </c>
      <c r="AD10" s="24" t="str">
        <f>VLOOKUP(N10,ИНФО!$C$26:$D$38,2,0)</f>
        <v>Диаспора(Қазақстан Республикасының азаматы болып табылмайтын ұлты қазақ адамдарға квота (4 %))</v>
      </c>
      <c r="AE10" s="25" t="str">
        <f>VLOOKUP(B10,ИНФО!$L$4:$T$172,8,0)</f>
        <v>Басқа ВУЗдар</v>
      </c>
      <c r="AF10" s="11" t="s">
        <v>74</v>
      </c>
      <c r="AG10" s="16" t="e">
        <f>VLOOKUP(J10,ИНФО!$Y$5:$AD$413,7,0)</f>
        <v>#N/A</v>
      </c>
    </row>
    <row r="11" spans="1:33" ht="15.75" hidden="1" customHeight="1" x14ac:dyDescent="0.3">
      <c r="A11" s="90">
        <v>58</v>
      </c>
      <c r="B11" s="105" t="s">
        <v>349</v>
      </c>
      <c r="C11" s="92" t="s">
        <v>20</v>
      </c>
      <c r="D11" s="90"/>
      <c r="E11" s="107"/>
      <c r="F11" s="94"/>
      <c r="G11" s="94"/>
      <c r="H11" s="94" t="s">
        <v>369</v>
      </c>
      <c r="I11" s="90" t="s">
        <v>370</v>
      </c>
      <c r="J11" s="93" t="s">
        <v>371</v>
      </c>
      <c r="K11" s="94">
        <v>1</v>
      </c>
      <c r="L11" s="96" t="s">
        <v>152</v>
      </c>
      <c r="M11" s="97"/>
      <c r="N11" s="98" t="s">
        <v>145</v>
      </c>
      <c r="O11" s="18" t="str">
        <f>VLOOKUP(B11,ИНФО!$L$4:$T$172,3,0)</f>
        <v>Другие ВУЗы</v>
      </c>
      <c r="P11" s="11" t="s">
        <v>72</v>
      </c>
      <c r="Q11" s="19">
        <f t="shared" si="0"/>
        <v>58</v>
      </c>
      <c r="R11" s="19" t="str">
        <f>VLOOKUP(B11,ИНФО!$L$4:$T$140,6,0)</f>
        <v>Дулати атындағы Тараз аймақтық университеті</v>
      </c>
      <c r="S11" s="24" t="s">
        <v>154</v>
      </c>
      <c r="T11" s="13" t="s">
        <v>372</v>
      </c>
      <c r="U11" s="12" t="s">
        <v>373</v>
      </c>
      <c r="V11" s="13">
        <v>0</v>
      </c>
      <c r="W11" s="19">
        <v>0</v>
      </c>
      <c r="X11" s="19" t="str">
        <f t="shared" si="1"/>
        <v>Тастурсинова Нурсулув Темирханкизи</v>
      </c>
      <c r="Y11" s="13" t="e">
        <f>VLOOKUP(J11,ИНФО!$Y$5:$AD$412,6,0)</f>
        <v>#N/A</v>
      </c>
      <c r="Z11" s="19" t="e">
        <f>VLOOKUP(J11,ИНФО!$Y$5:$AD$412,5,0)</f>
        <v>#N/A</v>
      </c>
      <c r="AA11" s="13">
        <f t="shared" si="2"/>
        <v>1</v>
      </c>
      <c r="AB11" s="25" t="str">
        <f>VLOOKUP(L11,ИНФО!$C$21:$D$24,2,0)</f>
        <v>вакант</v>
      </c>
      <c r="AC11" s="19">
        <f t="shared" si="3"/>
        <v>0</v>
      </c>
      <c r="AD11" s="19" t="str">
        <f>VLOOKUP(N11,ИНФО!$C$26:$D$38,2,0)</f>
        <v>Жай</v>
      </c>
      <c r="AE11" s="12" t="str">
        <f>VLOOKUP(B11,ИНФО!$L$4:$T$172,8,0)</f>
        <v>Басқа ВУЗдар</v>
      </c>
      <c r="AF11" s="11" t="s">
        <v>74</v>
      </c>
      <c r="AG11" s="16" t="e">
        <f>VLOOKUP(J11,ИНФО!$Y$5:$AD$413,7,0)</f>
        <v>#N/A</v>
      </c>
    </row>
    <row r="12" spans="1:33" ht="15.75" hidden="1" customHeight="1" x14ac:dyDescent="0.3">
      <c r="A12" s="90">
        <v>62</v>
      </c>
      <c r="B12" s="91" t="s">
        <v>17</v>
      </c>
      <c r="C12" s="92" t="s">
        <v>20</v>
      </c>
      <c r="D12" s="90" t="s">
        <v>260</v>
      </c>
      <c r="E12" s="93"/>
      <c r="F12" s="94"/>
      <c r="G12" s="94"/>
      <c r="H12" s="94" t="s">
        <v>380</v>
      </c>
      <c r="I12" s="90" t="s">
        <v>250</v>
      </c>
      <c r="J12" s="93" t="s">
        <v>251</v>
      </c>
      <c r="K12" s="94">
        <v>1</v>
      </c>
      <c r="L12" s="96" t="s">
        <v>152</v>
      </c>
      <c r="M12" s="97"/>
      <c r="N12" s="98" t="s">
        <v>149</v>
      </c>
      <c r="O12" s="23" t="str">
        <f>VLOOKUP(B12,ИНФО!$L$4:$T$172,3,0)</f>
        <v>Другие ВУЗы</v>
      </c>
      <c r="P12" s="11" t="s">
        <v>72</v>
      </c>
      <c r="Q12" s="24">
        <f t="shared" si="0"/>
        <v>62</v>
      </c>
      <c r="R12" s="24" t="str">
        <f>VLOOKUP(B12,ИНФО!$L$4:$T$140,6,0)</f>
        <v>Рудный индустриалдық институты</v>
      </c>
      <c r="S12" s="24" t="s">
        <v>154</v>
      </c>
      <c r="T12" s="13" t="s">
        <v>252</v>
      </c>
      <c r="U12" s="25" t="s">
        <v>260</v>
      </c>
      <c r="V12" s="26" t="s">
        <v>260</v>
      </c>
      <c r="W12" s="24" t="s">
        <v>260</v>
      </c>
      <c r="X12" s="24" t="str">
        <f t="shared" si="1"/>
        <v>Өсер Әлібек Бахтиярұлы</v>
      </c>
      <c r="Y12" s="13" t="e">
        <f>VLOOKUP(J12,ИНФО!$Y$5:$AD$412,6,0)</f>
        <v>#N/A</v>
      </c>
      <c r="Z12" s="24" t="e">
        <f>VLOOKUP(J12,ИНФО!$Y$5:$AD$412,5,0)</f>
        <v>#N/A</v>
      </c>
      <c r="AA12" s="26">
        <f t="shared" si="2"/>
        <v>1</v>
      </c>
      <c r="AB12" s="25" t="str">
        <f>VLOOKUP(L12,ИНФО!$C$21:$D$24,2,0)</f>
        <v>вакант</v>
      </c>
      <c r="AC12" s="19">
        <f t="shared" si="3"/>
        <v>0</v>
      </c>
      <c r="AD12" s="24" t="str">
        <f>VLOOKUP(N12,ИНФО!$C$26:$D$38,2,0)</f>
        <v>Серпин («Мәңгілік ел жастары – индустрияға!»)</v>
      </c>
      <c r="AE12" s="25" t="str">
        <f>VLOOKUP(B12,ИНФО!$L$4:$T$172,8,0)</f>
        <v>Басқа ВУЗдар</v>
      </c>
      <c r="AF12" s="11" t="s">
        <v>74</v>
      </c>
      <c r="AG12" s="16" t="e">
        <f>VLOOKUP(J12,ИНФО!$Y$5:$AD$413,7,0)</f>
        <v>#N/A</v>
      </c>
    </row>
    <row r="13" spans="1:33" ht="15.75" hidden="1" customHeight="1" x14ac:dyDescent="0.3">
      <c r="A13" s="90">
        <v>73</v>
      </c>
      <c r="B13" s="93" t="s">
        <v>394</v>
      </c>
      <c r="C13" s="92" t="s">
        <v>20</v>
      </c>
      <c r="D13" s="108" t="s">
        <v>260</v>
      </c>
      <c r="E13" s="93"/>
      <c r="F13" s="92"/>
      <c r="G13" s="92"/>
      <c r="H13" s="109" t="s">
        <v>425</v>
      </c>
      <c r="I13" s="108" t="s">
        <v>370</v>
      </c>
      <c r="J13" s="93" t="s">
        <v>426</v>
      </c>
      <c r="K13" s="92">
        <v>1</v>
      </c>
      <c r="L13" s="110" t="s">
        <v>152</v>
      </c>
      <c r="M13" s="111"/>
      <c r="N13" s="112" t="s">
        <v>145</v>
      </c>
      <c r="O13" s="40" t="str">
        <f>VLOOKUP(B13,ИНФО!$L$4:$T$172,3,0)</f>
        <v>Другие ВУЗы</v>
      </c>
      <c r="P13" s="38" t="s">
        <v>72</v>
      </c>
      <c r="Q13" s="32">
        <f t="shared" ref="Q13:Q24" si="4">A13</f>
        <v>73</v>
      </c>
      <c r="R13" s="32" t="str">
        <f>VLOOKUP(B13,ИНФО!$L$4:$T$140,6,0)</f>
        <v>С.Сейфуллин атындағы Қазақ агротехникалық университеті</v>
      </c>
      <c r="S13" s="24" t="s">
        <v>154</v>
      </c>
      <c r="T13" s="32" t="s">
        <v>427</v>
      </c>
      <c r="U13" s="39" t="s">
        <v>260</v>
      </c>
      <c r="V13" s="32" t="s">
        <v>260</v>
      </c>
      <c r="W13" s="32" t="s">
        <v>260</v>
      </c>
      <c r="X13" s="32" t="str">
        <f t="shared" ref="X13:X24" si="5">H13</f>
        <v>Қази Ардақ Асқарұлы</v>
      </c>
      <c r="Y13" s="32" t="e">
        <f>VLOOKUP(J13,ИНФО!$Y$5:$AD$412,6,0)</f>
        <v>#N/A</v>
      </c>
      <c r="Z13" s="32" t="e">
        <f>VLOOKUP(J13,ИНФО!$Y$5:$AD$412,5,0)</f>
        <v>#N/A</v>
      </c>
      <c r="AA13" s="32">
        <f t="shared" ref="AA13:AA24" si="6">K13</f>
        <v>1</v>
      </c>
      <c r="AB13" s="25" t="str">
        <f>VLOOKUP(L13,ИНФО!$C$21:$D$24,2,0)</f>
        <v>вакант</v>
      </c>
      <c r="AC13" s="32">
        <f t="shared" ref="AC13:AC24" si="7">M13</f>
        <v>0</v>
      </c>
      <c r="AD13" s="32" t="str">
        <f>VLOOKUP(N13,ИНФО!$C$26:$D$38,2,0)</f>
        <v>Жай</v>
      </c>
      <c r="AE13" s="39" t="str">
        <f>VLOOKUP(B13,ИНФО!$L$4:$T$172,8,0)</f>
        <v>Басқа ВУЗдар</v>
      </c>
      <c r="AF13" s="38" t="s">
        <v>74</v>
      </c>
      <c r="AG13" s="16" t="e">
        <f>VLOOKUP(J13,ИНФО!$Y$5:$AD$413,7,0)</f>
        <v>#N/A</v>
      </c>
    </row>
    <row r="14" spans="1:33" ht="15.75" hidden="1" customHeight="1" x14ac:dyDescent="0.3">
      <c r="A14" s="90">
        <v>74</v>
      </c>
      <c r="B14" s="93" t="s">
        <v>394</v>
      </c>
      <c r="C14" s="92" t="s">
        <v>20</v>
      </c>
      <c r="D14" s="108" t="s">
        <v>260</v>
      </c>
      <c r="E14" s="93"/>
      <c r="F14" s="92"/>
      <c r="G14" s="92"/>
      <c r="H14" s="109" t="s">
        <v>451</v>
      </c>
      <c r="I14" s="108" t="s">
        <v>448</v>
      </c>
      <c r="J14" s="93" t="s">
        <v>452</v>
      </c>
      <c r="K14" s="92">
        <v>1</v>
      </c>
      <c r="L14" s="110" t="s">
        <v>152</v>
      </c>
      <c r="M14" s="111"/>
      <c r="N14" s="112" t="s">
        <v>145</v>
      </c>
      <c r="O14" s="40" t="str">
        <f>VLOOKUP(B14,ИНФО!$L$4:$T$172,3,0)</f>
        <v>Другие ВУЗы</v>
      </c>
      <c r="P14" s="38" t="s">
        <v>72</v>
      </c>
      <c r="Q14" s="46">
        <f t="shared" si="4"/>
        <v>74</v>
      </c>
      <c r="R14" s="32" t="str">
        <f>VLOOKUP(B14,ИНФО!$L$4:$T$140,6,0)</f>
        <v>С.Сейфуллин атындағы Қазақ агротехникалық университеті</v>
      </c>
      <c r="S14" s="24" t="s">
        <v>154</v>
      </c>
      <c r="T14" s="32" t="s">
        <v>453</v>
      </c>
      <c r="U14" s="32" t="s">
        <v>260</v>
      </c>
      <c r="V14" s="32" t="s">
        <v>260</v>
      </c>
      <c r="W14" s="32" t="s">
        <v>260</v>
      </c>
      <c r="X14" s="32" t="str">
        <f t="shared" si="5"/>
        <v xml:space="preserve">Даулетияров Мейрхат Ахмедиярович </v>
      </c>
      <c r="Y14" s="32" t="e">
        <f>VLOOKUP(J14,ИНФО!$Y$5:$AD$412,6,0)</f>
        <v>#N/A</v>
      </c>
      <c r="Z14" s="32" t="e">
        <f>VLOOKUP(J14,ИНФО!$Y$5:$AD$412,5,0)</f>
        <v>#N/A</v>
      </c>
      <c r="AA14" s="32">
        <f t="shared" si="6"/>
        <v>1</v>
      </c>
      <c r="AB14" s="25" t="str">
        <f>VLOOKUP(L14,ИНФО!$C$21:$D$24,2,0)</f>
        <v>вакант</v>
      </c>
      <c r="AC14" s="32">
        <f t="shared" si="7"/>
        <v>0</v>
      </c>
      <c r="AD14" s="32" t="str">
        <f>VLOOKUP(N14,ИНФО!$C$26:$D$38,2,0)</f>
        <v>Жай</v>
      </c>
      <c r="AE14" s="39" t="str">
        <f>VLOOKUP(B14,ИНФО!$L$4:$T$172,8,0)</f>
        <v>Басқа ВУЗдар</v>
      </c>
      <c r="AF14" s="38" t="s">
        <v>74</v>
      </c>
      <c r="AG14" s="16" t="e">
        <f>VLOOKUP(J14,ИНФО!$Y$5:$AD$413,7,0)</f>
        <v>#N/A</v>
      </c>
    </row>
    <row r="15" spans="1:33" ht="15" hidden="1" customHeight="1" x14ac:dyDescent="0.3">
      <c r="A15" s="90">
        <v>75</v>
      </c>
      <c r="B15" s="94" t="s">
        <v>537</v>
      </c>
      <c r="C15" s="92" t="s">
        <v>20</v>
      </c>
      <c r="D15" s="90"/>
      <c r="E15" s="93"/>
      <c r="F15" s="103"/>
      <c r="G15" s="103"/>
      <c r="H15" s="101" t="s">
        <v>541</v>
      </c>
      <c r="I15" s="90" t="s">
        <v>487</v>
      </c>
      <c r="J15" s="93" t="s">
        <v>542</v>
      </c>
      <c r="K15" s="103">
        <v>1</v>
      </c>
      <c r="L15" s="96" t="s">
        <v>152</v>
      </c>
      <c r="M15" s="97"/>
      <c r="N15" s="98" t="s">
        <v>145</v>
      </c>
      <c r="O15" s="18" t="str">
        <f>VLOOKUP(B15,ИНФО!$L$4:$T$172,3,0)</f>
        <v>Другие ВУЗы</v>
      </c>
      <c r="P15" s="11" t="s">
        <v>72</v>
      </c>
      <c r="Q15" s="19">
        <f t="shared" si="4"/>
        <v>75</v>
      </c>
      <c r="R15" s="19" t="str">
        <f>VLOOKUP(B15,ИНФО!$L$4:$T$140,6,0)</f>
        <v>Қ.А. Ясауи атындағы Халықаралық қазақ-түрік университеті</v>
      </c>
      <c r="S15" s="24" t="s">
        <v>154</v>
      </c>
      <c r="T15" s="13" t="s">
        <v>543</v>
      </c>
      <c r="U15" s="12" t="s">
        <v>542</v>
      </c>
      <c r="V15" s="13">
        <v>2</v>
      </c>
      <c r="W15" s="19">
        <v>0</v>
      </c>
      <c r="X15" s="19" t="str">
        <f t="shared" si="5"/>
        <v xml:space="preserve">Гахарманова Гюлан Фахраддиновна </v>
      </c>
      <c r="Y15" s="13" t="e">
        <f>VLOOKUP(J15,ИНФО!$Y$5:$AD$412,6,0)</f>
        <v>#N/A</v>
      </c>
      <c r="Z15" s="19" t="e">
        <f>VLOOKUP(J15,ИНФО!$Y$5:$AD$412,5,0)</f>
        <v>#N/A</v>
      </c>
      <c r="AA15" s="13">
        <f t="shared" si="6"/>
        <v>1</v>
      </c>
      <c r="AB15" s="25" t="str">
        <f>VLOOKUP(L15,ИНФО!$C$21:$D$24,2,0)</f>
        <v>вакант</v>
      </c>
      <c r="AC15" s="19">
        <f t="shared" si="7"/>
        <v>0</v>
      </c>
      <c r="AD15" s="19" t="str">
        <f>VLOOKUP(N15,ИНФО!$C$26:$D$38,2,0)</f>
        <v>Жай</v>
      </c>
      <c r="AE15" s="12" t="str">
        <f>VLOOKUP(B15,ИНФО!$L$4:$T$172,8,0)</f>
        <v>Басқа ВУЗдар</v>
      </c>
      <c r="AF15" s="11" t="s">
        <v>74</v>
      </c>
      <c r="AG15" s="16" t="e">
        <f>VLOOKUP(J15,ИНФО!$Y$5:$AD$413,7,0)</f>
        <v>#N/A</v>
      </c>
    </row>
    <row r="16" spans="1:33" ht="15.75" hidden="1" customHeight="1" x14ac:dyDescent="0.3">
      <c r="A16" s="90">
        <v>81</v>
      </c>
      <c r="B16" s="113" t="s">
        <v>575</v>
      </c>
      <c r="C16" s="92" t="s">
        <v>20</v>
      </c>
      <c r="D16" s="90" t="s">
        <v>260</v>
      </c>
      <c r="E16" s="93"/>
      <c r="F16" s="94"/>
      <c r="G16" s="94"/>
      <c r="H16" s="94" t="s">
        <v>595</v>
      </c>
      <c r="I16" s="90" t="s">
        <v>384</v>
      </c>
      <c r="J16" s="94" t="s">
        <v>243</v>
      </c>
      <c r="K16" s="94">
        <v>1</v>
      </c>
      <c r="L16" s="114" t="s">
        <v>152</v>
      </c>
      <c r="M16" s="97"/>
      <c r="N16" s="115" t="s">
        <v>145</v>
      </c>
      <c r="O16" s="18" t="str">
        <f>VLOOKUP(B16,ИНФО!$L$4:$T$172,3,0)</f>
        <v>Другие ВУЗы</v>
      </c>
      <c r="P16" s="11" t="s">
        <v>72</v>
      </c>
      <c r="Q16" s="19">
        <f t="shared" si="4"/>
        <v>81</v>
      </c>
      <c r="R16" s="19" t="str">
        <f>VLOOKUP(B16,ИНФО!$L$4:$T$140,6,0)</f>
        <v>С.Торайғыров атындағы Павлодар мемлекеттік университеті</v>
      </c>
      <c r="S16" s="24" t="s">
        <v>154</v>
      </c>
      <c r="T16" s="13" t="s">
        <v>385</v>
      </c>
      <c r="U16" s="12" t="s">
        <v>260</v>
      </c>
      <c r="V16" s="13" t="s">
        <v>260</v>
      </c>
      <c r="W16" s="19" t="s">
        <v>260</v>
      </c>
      <c r="X16" s="19" t="str">
        <f t="shared" si="5"/>
        <v>Жангазинов Темирлан Ризаевич</v>
      </c>
      <c r="Y16" s="13" t="e">
        <f>VLOOKUP(J16,ИНФО!$Y$5:$AD$412,6,0)</f>
        <v>#N/A</v>
      </c>
      <c r="Z16" s="19" t="e">
        <f>VLOOKUP(J16,ИНФО!$Y$5:$AD$412,5,0)</f>
        <v>#N/A</v>
      </c>
      <c r="AA16" s="13">
        <f t="shared" si="6"/>
        <v>1</v>
      </c>
      <c r="AB16" s="25" t="str">
        <f>VLOOKUP(L16,ИНФО!$C$21:$D$24,2,0)</f>
        <v>вакант</v>
      </c>
      <c r="AC16" s="19">
        <f t="shared" si="7"/>
        <v>0</v>
      </c>
      <c r="AD16" s="19" t="str">
        <f>VLOOKUP(N16,ИНФО!$C$26:$D$38,2,0)</f>
        <v>Жай</v>
      </c>
      <c r="AE16" s="12" t="str">
        <f>VLOOKUP(B16,ИНФО!$L$4:$T$172,8,0)</f>
        <v>Басқа ВУЗдар</v>
      </c>
      <c r="AF16" s="11" t="s">
        <v>74</v>
      </c>
      <c r="AG16" s="16" t="e">
        <f>VLOOKUP(J16,ИНФО!$Y$5:$AD$413,7,0)</f>
        <v>#N/A</v>
      </c>
    </row>
    <row r="17" spans="1:33" ht="15.75" hidden="1" customHeight="1" x14ac:dyDescent="0.3">
      <c r="A17" s="90">
        <v>85</v>
      </c>
      <c r="B17" s="91" t="s">
        <v>627</v>
      </c>
      <c r="C17" s="92" t="s">
        <v>20</v>
      </c>
      <c r="D17" s="90" t="s">
        <v>260</v>
      </c>
      <c r="E17" s="93"/>
      <c r="F17" s="94"/>
      <c r="G17" s="94"/>
      <c r="H17" s="94" t="s">
        <v>633</v>
      </c>
      <c r="I17" s="90" t="s">
        <v>250</v>
      </c>
      <c r="J17" s="93" t="s">
        <v>364</v>
      </c>
      <c r="K17" s="94">
        <v>1</v>
      </c>
      <c r="L17" s="98" t="s">
        <v>152</v>
      </c>
      <c r="M17" s="97" t="s">
        <v>634</v>
      </c>
      <c r="N17" s="98" t="s">
        <v>145</v>
      </c>
      <c r="O17" s="23" t="str">
        <f>VLOOKUP(B17,ИНФО!$L$4:$T$172,3,0)</f>
        <v>Другие ВУЗы</v>
      </c>
      <c r="P17" s="11" t="s">
        <v>72</v>
      </c>
      <c r="Q17" s="24">
        <f t="shared" si="4"/>
        <v>85</v>
      </c>
      <c r="R17" s="24" t="str">
        <f>VLOOKUP(B17,ИНФО!$L$4:$T$140,6,0)</f>
        <v>Шәкәрім атындағы Семей қ. мемлекеттік университеті</v>
      </c>
      <c r="S17" s="24" t="s">
        <v>154</v>
      </c>
      <c r="T17" s="13" t="s">
        <v>365</v>
      </c>
      <c r="U17" s="25" t="s">
        <v>260</v>
      </c>
      <c r="V17" s="26" t="s">
        <v>260</v>
      </c>
      <c r="W17" s="24" t="s">
        <v>260</v>
      </c>
      <c r="X17" s="24" t="str">
        <f t="shared" si="5"/>
        <v>Қаламов 
Берікқан Ержанұлы</v>
      </c>
      <c r="Y17" s="13" t="e">
        <f>VLOOKUP(J17,ИНФО!$Y$5:$AD$412,6,0)</f>
        <v>#N/A</v>
      </c>
      <c r="Z17" s="24" t="e">
        <f>VLOOKUP(J17,ИНФО!$Y$5:$AD$412,5,0)</f>
        <v>#N/A</v>
      </c>
      <c r="AA17" s="26">
        <f t="shared" si="6"/>
        <v>1</v>
      </c>
      <c r="AB17" s="25" t="str">
        <f>VLOOKUP(L17,ИНФО!$C$21:$D$24,2,0)</f>
        <v>вакант</v>
      </c>
      <c r="AC17" s="19" t="str">
        <f t="shared" si="7"/>
        <v>сокращенный срок обучения</v>
      </c>
      <c r="AD17" s="24" t="str">
        <f>VLOOKUP(N17,ИНФО!$C$26:$D$38,2,0)</f>
        <v>Жай</v>
      </c>
      <c r="AE17" s="25" t="str">
        <f>VLOOKUP(B17,ИНФО!$L$4:$T$172,8,0)</f>
        <v>Басқа ВУЗдар</v>
      </c>
      <c r="AF17" s="11" t="s">
        <v>74</v>
      </c>
      <c r="AG17" s="16" t="e">
        <f>VLOOKUP(J17,ИНФО!$Y$5:$AD$413,7,0)</f>
        <v>#N/A</v>
      </c>
    </row>
    <row r="18" spans="1:33" ht="15.75" hidden="1" customHeight="1" x14ac:dyDescent="0.3">
      <c r="A18" s="90">
        <v>87</v>
      </c>
      <c r="B18" s="91" t="s">
        <v>627</v>
      </c>
      <c r="C18" s="92" t="s">
        <v>20</v>
      </c>
      <c r="D18" s="90" t="s">
        <v>260</v>
      </c>
      <c r="E18" s="93"/>
      <c r="F18" s="94"/>
      <c r="G18" s="94"/>
      <c r="H18" s="94" t="s">
        <v>636</v>
      </c>
      <c r="I18" s="90" t="s">
        <v>250</v>
      </c>
      <c r="J18" s="93" t="s">
        <v>315</v>
      </c>
      <c r="K18" s="94">
        <v>1</v>
      </c>
      <c r="L18" s="98" t="s">
        <v>152</v>
      </c>
      <c r="M18" s="97"/>
      <c r="N18" s="98" t="s">
        <v>145</v>
      </c>
      <c r="O18" s="23" t="str">
        <f>VLOOKUP(B18,ИНФО!$L$4:$T$172,3,0)</f>
        <v>Другие ВУЗы</v>
      </c>
      <c r="P18" s="11" t="s">
        <v>72</v>
      </c>
      <c r="Q18" s="24">
        <f t="shared" si="4"/>
        <v>87</v>
      </c>
      <c r="R18" s="24" t="str">
        <f>VLOOKUP(B18,ИНФО!$L$4:$T$140,6,0)</f>
        <v>Шәкәрім атындағы Семей қ. мемлекеттік университеті</v>
      </c>
      <c r="S18" s="24" t="s">
        <v>154</v>
      </c>
      <c r="T18" s="13" t="s">
        <v>274</v>
      </c>
      <c r="U18" s="25" t="s">
        <v>260</v>
      </c>
      <c r="V18" s="26" t="s">
        <v>260</v>
      </c>
      <c r="W18" s="24" t="s">
        <v>260</v>
      </c>
      <c r="X18" s="24" t="str">
        <f t="shared" si="5"/>
        <v xml:space="preserve">Қожақанов 
Дарын 
Дастанұлы
</v>
      </c>
      <c r="Y18" s="13" t="e">
        <f>VLOOKUP(J18,ИНФО!$Y$5:$AD$412,6,0)</f>
        <v>#N/A</v>
      </c>
      <c r="Z18" s="24" t="e">
        <f>VLOOKUP(J18,ИНФО!$Y$5:$AD$412,5,0)</f>
        <v>#N/A</v>
      </c>
      <c r="AA18" s="26">
        <f t="shared" si="6"/>
        <v>1</v>
      </c>
      <c r="AB18" s="25" t="str">
        <f>VLOOKUP(L18,ИНФО!$C$21:$D$24,2,0)</f>
        <v>вакант</v>
      </c>
      <c r="AC18" s="19">
        <f t="shared" si="7"/>
        <v>0</v>
      </c>
      <c r="AD18" s="24" t="str">
        <f>VLOOKUP(N18,ИНФО!$C$26:$D$38,2,0)</f>
        <v>Жай</v>
      </c>
      <c r="AE18" s="25" t="str">
        <f>VLOOKUP(B18,ИНФО!$L$4:$T$172,8,0)</f>
        <v>Басқа ВУЗдар</v>
      </c>
      <c r="AF18" s="11" t="s">
        <v>74</v>
      </c>
      <c r="AG18" s="16" t="e">
        <f>VLOOKUP(J18,ИНФО!$Y$5:$AD$413,7,0)</f>
        <v>#N/A</v>
      </c>
    </row>
    <row r="19" spans="1:33" ht="15.75" hidden="1" customHeight="1" x14ac:dyDescent="0.3">
      <c r="A19" s="90">
        <v>90</v>
      </c>
      <c r="B19" s="91" t="s">
        <v>627</v>
      </c>
      <c r="C19" s="92" t="s">
        <v>20</v>
      </c>
      <c r="D19" s="90" t="s">
        <v>260</v>
      </c>
      <c r="E19" s="93"/>
      <c r="F19" s="94"/>
      <c r="G19" s="94"/>
      <c r="H19" s="94" t="s">
        <v>641</v>
      </c>
      <c r="I19" s="90" t="s">
        <v>250</v>
      </c>
      <c r="J19" s="93" t="s">
        <v>315</v>
      </c>
      <c r="K19" s="94">
        <v>1</v>
      </c>
      <c r="L19" s="98" t="s">
        <v>152</v>
      </c>
      <c r="M19" s="97"/>
      <c r="N19" s="98" t="s">
        <v>145</v>
      </c>
      <c r="O19" s="18" t="str">
        <f>VLOOKUP(B19,ИНФО!$L$4:$T$172,3,0)</f>
        <v>Другие ВУЗы</v>
      </c>
      <c r="P19" s="11" t="s">
        <v>72</v>
      </c>
      <c r="Q19" s="19">
        <f t="shared" si="4"/>
        <v>90</v>
      </c>
      <c r="R19" s="19" t="str">
        <f>VLOOKUP(B19,ИНФО!$L$4:$T$140,6,0)</f>
        <v>Шәкәрім атындағы Семей қ. мемлекеттік университеті</v>
      </c>
      <c r="S19" s="24" t="s">
        <v>154</v>
      </c>
      <c r="T19" s="13" t="s">
        <v>274</v>
      </c>
      <c r="U19" s="12" t="s">
        <v>260</v>
      </c>
      <c r="V19" s="13" t="s">
        <v>260</v>
      </c>
      <c r="W19" s="19" t="s">
        <v>260</v>
      </c>
      <c r="X19" s="19" t="str">
        <f t="shared" si="5"/>
        <v>Сериков 
Танат 
Канатович</v>
      </c>
      <c r="Y19" s="13" t="e">
        <f>VLOOKUP(J19,ИНФО!$Y$5:$AD$412,6,0)</f>
        <v>#N/A</v>
      </c>
      <c r="Z19" s="19" t="e">
        <f>VLOOKUP(J19,ИНФО!$Y$5:$AD$412,5,0)</f>
        <v>#N/A</v>
      </c>
      <c r="AA19" s="13">
        <f t="shared" si="6"/>
        <v>1</v>
      </c>
      <c r="AB19" s="25" t="str">
        <f>VLOOKUP(L19,ИНФО!$C$21:$D$24,2,0)</f>
        <v>вакант</v>
      </c>
      <c r="AC19" s="19">
        <f t="shared" si="7"/>
        <v>0</v>
      </c>
      <c r="AD19" s="19" t="str">
        <f>VLOOKUP(N19,ИНФО!$C$26:$D$38,2,0)</f>
        <v>Жай</v>
      </c>
      <c r="AE19" s="12" t="str">
        <f>VLOOKUP(B19,ИНФО!$L$4:$T$172,8,0)</f>
        <v>Басқа ВУЗдар</v>
      </c>
      <c r="AF19" s="11" t="s">
        <v>74</v>
      </c>
      <c r="AG19" s="16" t="e">
        <f>VLOOKUP(J19,ИНФО!$Y$5:$AD$413,7,0)</f>
        <v>#N/A</v>
      </c>
    </row>
    <row r="20" spans="1:33" ht="15.75" hidden="1" customHeight="1" x14ac:dyDescent="0.3">
      <c r="A20" s="90">
        <v>96</v>
      </c>
      <c r="B20" s="124" t="s">
        <v>661</v>
      </c>
      <c r="C20" s="92" t="s">
        <v>20</v>
      </c>
      <c r="D20" s="90" t="s">
        <v>260</v>
      </c>
      <c r="E20" s="93"/>
      <c r="F20" s="94"/>
      <c r="G20" s="94"/>
      <c r="H20" s="94" t="s">
        <v>685</v>
      </c>
      <c r="I20" s="90" t="s">
        <v>384</v>
      </c>
      <c r="J20" s="93" t="s">
        <v>243</v>
      </c>
      <c r="K20" s="94">
        <v>1</v>
      </c>
      <c r="L20" s="98" t="s">
        <v>152</v>
      </c>
      <c r="M20" s="97"/>
      <c r="N20" s="98" t="s">
        <v>145</v>
      </c>
      <c r="O20" s="18" t="str">
        <f>VLOOKUP(B20,ИНФО!$L$4:$T$172,3,0)</f>
        <v>Другие ВУЗы</v>
      </c>
      <c r="P20" s="11" t="s">
        <v>72</v>
      </c>
      <c r="Q20" s="31">
        <f t="shared" si="4"/>
        <v>96</v>
      </c>
      <c r="R20" s="19" t="str">
        <f>VLOOKUP(B20,ИНФО!$L$4:$T$140,6,0)</f>
        <v>М. Қозыбаев атындағы Солтүстік Қазақстан мемлекеттік университеті</v>
      </c>
      <c r="S20" s="24" t="s">
        <v>154</v>
      </c>
      <c r="T20" s="13" t="s">
        <v>385</v>
      </c>
      <c r="U20" s="19" t="s">
        <v>260</v>
      </c>
      <c r="V20" s="13" t="s">
        <v>260</v>
      </c>
      <c r="W20" s="19" t="s">
        <v>260</v>
      </c>
      <c r="X20" s="32" t="str">
        <f t="shared" si="5"/>
        <v>Алимжан Қайсар Алпысбайұлы</v>
      </c>
      <c r="Y20" s="13" t="e">
        <f>VLOOKUP(J20,ИНФО!$Y$5:$AD$412,6,0)</f>
        <v>#N/A</v>
      </c>
      <c r="Z20" s="19" t="e">
        <f>VLOOKUP(J20,ИНФО!$Y$5:$AD$412,5,0)</f>
        <v>#N/A</v>
      </c>
      <c r="AA20" s="13">
        <f t="shared" si="6"/>
        <v>1</v>
      </c>
      <c r="AB20" s="25" t="str">
        <f>VLOOKUP(L20,ИНФО!$C$21:$D$24,2,0)</f>
        <v>вакант</v>
      </c>
      <c r="AC20" s="19">
        <f t="shared" si="7"/>
        <v>0</v>
      </c>
      <c r="AD20" s="19" t="str">
        <f>VLOOKUP(N20,ИНФО!$C$26:$D$38,2,0)</f>
        <v>Жай</v>
      </c>
      <c r="AE20" s="12" t="str">
        <f>VLOOKUP(B20,ИНФО!$L$4:$T$172,8,0)</f>
        <v>Басқа ВУЗдар</v>
      </c>
      <c r="AF20" s="11" t="s">
        <v>74</v>
      </c>
      <c r="AG20" s="16" t="e">
        <f>VLOOKUP(J20,ИНФО!$Y$5:$AD$413,7,0)</f>
        <v>#N/A</v>
      </c>
    </row>
    <row r="21" spans="1:33" ht="15.75" hidden="1" customHeight="1" x14ac:dyDescent="0.3">
      <c r="A21" s="90">
        <v>97</v>
      </c>
      <c r="B21" s="124" t="s">
        <v>661</v>
      </c>
      <c r="C21" s="92" t="s">
        <v>20</v>
      </c>
      <c r="D21" s="90" t="s">
        <v>260</v>
      </c>
      <c r="E21" s="93"/>
      <c r="F21" s="94"/>
      <c r="G21" s="94"/>
      <c r="H21" s="94" t="s">
        <v>686</v>
      </c>
      <c r="I21" s="90" t="s">
        <v>277</v>
      </c>
      <c r="J21" s="93" t="s">
        <v>278</v>
      </c>
      <c r="K21" s="94">
        <v>1</v>
      </c>
      <c r="L21" s="98" t="s">
        <v>152</v>
      </c>
      <c r="M21" s="97"/>
      <c r="N21" s="98" t="s">
        <v>145</v>
      </c>
      <c r="O21" s="18" t="str">
        <f>VLOOKUP(B21,ИНФО!$L$4:$T$172,3,0)</f>
        <v>Другие ВУЗы</v>
      </c>
      <c r="P21" s="11" t="s">
        <v>72</v>
      </c>
      <c r="Q21" s="31">
        <f t="shared" si="4"/>
        <v>97</v>
      </c>
      <c r="R21" s="19" t="str">
        <f>VLOOKUP(B21,ИНФО!$L$4:$T$140,6,0)</f>
        <v>М. Қозыбаев атындағы Солтүстік Қазақстан мемлекеттік университеті</v>
      </c>
      <c r="S21" s="24" t="s">
        <v>154</v>
      </c>
      <c r="T21" s="13" t="s">
        <v>279</v>
      </c>
      <c r="U21" s="19" t="s">
        <v>260</v>
      </c>
      <c r="V21" s="13" t="s">
        <v>260</v>
      </c>
      <c r="W21" s="19" t="s">
        <v>260</v>
      </c>
      <c r="X21" s="32" t="str">
        <f t="shared" si="5"/>
        <v>Кенесова Дарига Муратовна</v>
      </c>
      <c r="Y21" s="13" t="e">
        <f>VLOOKUP(J21,ИНФО!$Y$5:$AD$412,6,0)</f>
        <v>#N/A</v>
      </c>
      <c r="Z21" s="19" t="e">
        <f>VLOOKUP(J21,ИНФО!$Y$5:$AD$412,5,0)</f>
        <v>#N/A</v>
      </c>
      <c r="AA21" s="13">
        <f t="shared" si="6"/>
        <v>1</v>
      </c>
      <c r="AB21" s="25" t="str">
        <f>VLOOKUP(L21,ИНФО!$C$21:$D$24,2,0)</f>
        <v>вакант</v>
      </c>
      <c r="AC21" s="19">
        <f t="shared" si="7"/>
        <v>0</v>
      </c>
      <c r="AD21" s="19" t="str">
        <f>VLOOKUP(N21,ИНФО!$C$26:$D$38,2,0)</f>
        <v>Жай</v>
      </c>
      <c r="AE21" s="12" t="str">
        <f>VLOOKUP(B21,ИНФО!$L$4:$T$172,8,0)</f>
        <v>Басқа ВУЗдар</v>
      </c>
      <c r="AF21" s="11" t="s">
        <v>74</v>
      </c>
      <c r="AG21" s="16" t="e">
        <f>VLOOKUP(J21,ИНФО!$Y$5:$AD$413,7,0)</f>
        <v>#N/A</v>
      </c>
    </row>
    <row r="22" spans="1:33" ht="18.75" hidden="1" customHeight="1" x14ac:dyDescent="0.3">
      <c r="A22" s="90">
        <v>118</v>
      </c>
      <c r="B22" s="91" t="s">
        <v>740</v>
      </c>
      <c r="C22" s="92" t="s">
        <v>20</v>
      </c>
      <c r="D22" s="90" t="s">
        <v>260</v>
      </c>
      <c r="E22" s="93"/>
      <c r="F22" s="94"/>
      <c r="G22" s="94"/>
      <c r="H22" s="94" t="s">
        <v>753</v>
      </c>
      <c r="I22" s="90" t="s">
        <v>250</v>
      </c>
      <c r="J22" s="93" t="s">
        <v>491</v>
      </c>
      <c r="K22" s="94">
        <v>1</v>
      </c>
      <c r="L22" s="98" t="s">
        <v>152</v>
      </c>
      <c r="M22" s="97"/>
      <c r="N22" s="98" t="s">
        <v>149</v>
      </c>
      <c r="O22" s="18" t="str">
        <f>VLOOKUP(B22,ИНФО!$L$4:$T$172,3,0)</f>
        <v>Другие ВУЗы</v>
      </c>
      <c r="P22" s="11" t="s">
        <v>72</v>
      </c>
      <c r="Q22" s="19">
        <f t="shared" si="4"/>
        <v>118</v>
      </c>
      <c r="R22" s="19" t="str">
        <f>VLOOKUP(B22,ИНФО!$L$4:$T$140,6,0)</f>
        <v>.Д.Серікбаев атындағы Шығыс Қазақстан техникалық университеті</v>
      </c>
      <c r="S22" s="24" t="s">
        <v>154</v>
      </c>
      <c r="T22" s="13" t="s">
        <v>365</v>
      </c>
      <c r="U22" s="12" t="s">
        <v>260</v>
      </c>
      <c r="V22" s="13" t="s">
        <v>260</v>
      </c>
      <c r="W22" s="19" t="s">
        <v>260</v>
      </c>
      <c r="X22" s="19" t="str">
        <f t="shared" si="5"/>
        <v>Әдет Рахат Алмасұлы</v>
      </c>
      <c r="Y22" s="13" t="e">
        <f>VLOOKUP(J22,ИНФО!$Y$5:$AD$412,6,0)</f>
        <v>#N/A</v>
      </c>
      <c r="Z22" s="19" t="e">
        <f>VLOOKUP(J22,ИНФО!$Y$5:$AD$412,5,0)</f>
        <v>#N/A</v>
      </c>
      <c r="AA22" s="13">
        <f t="shared" si="6"/>
        <v>1</v>
      </c>
      <c r="AB22" s="25" t="str">
        <f>VLOOKUP(L22,ИНФО!$C$21:$D$24,2,0)</f>
        <v>вакант</v>
      </c>
      <c r="AC22" s="19">
        <f t="shared" si="7"/>
        <v>0</v>
      </c>
      <c r="AD22" s="19" t="str">
        <f>VLOOKUP(N22,ИНФО!$C$26:$D$38,2,0)</f>
        <v>Серпин («Мәңгілік ел жастары – индустрияға!»)</v>
      </c>
      <c r="AE22" s="12" t="str">
        <f>VLOOKUP(B22,ИНФО!$L$4:$T$172,8,0)</f>
        <v>Басқа ВУЗдар</v>
      </c>
      <c r="AF22" s="11" t="s">
        <v>74</v>
      </c>
      <c r="AG22" s="16" t="e">
        <f>VLOOKUP(J22,ИНФО!$Y$5:$AD$413,7,0)</f>
        <v>#N/A</v>
      </c>
    </row>
    <row r="23" spans="1:33" ht="18.75" hidden="1" customHeight="1" x14ac:dyDescent="0.3">
      <c r="A23" s="90">
        <v>119</v>
      </c>
      <c r="B23" s="91" t="s">
        <v>740</v>
      </c>
      <c r="C23" s="92" t="s">
        <v>20</v>
      </c>
      <c r="D23" s="90" t="s">
        <v>260</v>
      </c>
      <c r="E23" s="93"/>
      <c r="F23" s="94"/>
      <c r="G23" s="94"/>
      <c r="H23" s="94" t="s">
        <v>754</v>
      </c>
      <c r="I23" s="90" t="s">
        <v>250</v>
      </c>
      <c r="J23" s="93" t="s">
        <v>491</v>
      </c>
      <c r="K23" s="94">
        <v>1</v>
      </c>
      <c r="L23" s="98" t="s">
        <v>152</v>
      </c>
      <c r="M23" s="97"/>
      <c r="N23" s="98" t="s">
        <v>149</v>
      </c>
      <c r="O23" s="18" t="str">
        <f>VLOOKUP(B23,ИНФО!$L$4:$T$172,3,0)</f>
        <v>Другие ВУЗы</v>
      </c>
      <c r="P23" s="11" t="s">
        <v>72</v>
      </c>
      <c r="Q23" s="19">
        <f t="shared" si="4"/>
        <v>119</v>
      </c>
      <c r="R23" s="19" t="str">
        <f>VLOOKUP(B23,ИНФО!$L$4:$T$140,6,0)</f>
        <v>.Д.Серікбаев атындағы Шығыс Қазақстан техникалық университеті</v>
      </c>
      <c r="S23" s="24" t="s">
        <v>154</v>
      </c>
      <c r="T23" s="13" t="s">
        <v>365</v>
      </c>
      <c r="U23" s="12" t="s">
        <v>260</v>
      </c>
      <c r="V23" s="13" t="s">
        <v>260</v>
      </c>
      <c r="W23" s="19" t="s">
        <v>260</v>
      </c>
      <c r="X23" s="19" t="str">
        <f t="shared" si="5"/>
        <v>Әшірбек Әли Ақылжанұлы</v>
      </c>
      <c r="Y23" s="13" t="e">
        <f>VLOOKUP(J23,ИНФО!$Y$5:$AD$412,6,0)</f>
        <v>#N/A</v>
      </c>
      <c r="Z23" s="19" t="e">
        <f>VLOOKUP(J23,ИНФО!$Y$5:$AD$412,5,0)</f>
        <v>#N/A</v>
      </c>
      <c r="AA23" s="13">
        <f t="shared" si="6"/>
        <v>1</v>
      </c>
      <c r="AB23" s="25" t="str">
        <f>VLOOKUP(L23,ИНФО!$C$21:$D$24,2,0)</f>
        <v>вакант</v>
      </c>
      <c r="AC23" s="19">
        <f t="shared" si="7"/>
        <v>0</v>
      </c>
      <c r="AD23" s="19" t="str">
        <f>VLOOKUP(N23,ИНФО!$C$26:$D$38,2,0)</f>
        <v>Серпин («Мәңгілік ел жастары – индустрияға!»)</v>
      </c>
      <c r="AE23" s="12" t="str">
        <f>VLOOKUP(B23,ИНФО!$L$4:$T$172,8,0)</f>
        <v>Басқа ВУЗдар</v>
      </c>
      <c r="AF23" s="11" t="s">
        <v>74</v>
      </c>
      <c r="AG23" s="16" t="e">
        <f>VLOOKUP(J23,ИНФО!$Y$5:$AD$413,7,0)</f>
        <v>#N/A</v>
      </c>
    </row>
    <row r="24" spans="1:33" ht="15.75" hidden="1" customHeight="1" x14ac:dyDescent="0.3">
      <c r="A24" s="90">
        <v>120</v>
      </c>
      <c r="B24" s="91" t="s">
        <v>740</v>
      </c>
      <c r="C24" s="92" t="s">
        <v>20</v>
      </c>
      <c r="D24" s="90" t="s">
        <v>260</v>
      </c>
      <c r="E24" s="93"/>
      <c r="F24" s="94"/>
      <c r="G24" s="94"/>
      <c r="H24" s="94" t="s">
        <v>755</v>
      </c>
      <c r="I24" s="90" t="s">
        <v>250</v>
      </c>
      <c r="J24" s="93" t="s">
        <v>491</v>
      </c>
      <c r="K24" s="94">
        <v>1</v>
      </c>
      <c r="L24" s="98" t="s">
        <v>152</v>
      </c>
      <c r="M24" s="97"/>
      <c r="N24" s="98" t="s">
        <v>149</v>
      </c>
      <c r="O24" s="18" t="str">
        <f>VLOOKUP(B24,ИНФО!$L$4:$T$172,3,0)</f>
        <v>Другие ВУЗы</v>
      </c>
      <c r="P24" s="11" t="s">
        <v>72</v>
      </c>
      <c r="Q24" s="19">
        <f t="shared" si="4"/>
        <v>120</v>
      </c>
      <c r="R24" s="19" t="str">
        <f>VLOOKUP(B24,ИНФО!$L$4:$T$140,6,0)</f>
        <v>.Д.Серікбаев атындағы Шығыс Қазақстан техникалық университеті</v>
      </c>
      <c r="S24" s="24" t="s">
        <v>154</v>
      </c>
      <c r="T24" s="13" t="s">
        <v>365</v>
      </c>
      <c r="U24" s="12" t="s">
        <v>260</v>
      </c>
      <c r="V24" s="13" t="s">
        <v>260</v>
      </c>
      <c r="W24" s="19" t="s">
        <v>260</v>
      </c>
      <c r="X24" s="19" t="str">
        <f t="shared" si="5"/>
        <v>Өмірбек Бағдаулет Гауһарұлы</v>
      </c>
      <c r="Y24" s="13" t="e">
        <f>VLOOKUP(J24,ИНФО!$Y$5:$AD$412,6,0)</f>
        <v>#N/A</v>
      </c>
      <c r="Z24" s="19" t="e">
        <f>VLOOKUP(J24,ИНФО!$Y$5:$AD$412,5,0)</f>
        <v>#N/A</v>
      </c>
      <c r="AA24" s="13">
        <f t="shared" si="6"/>
        <v>1</v>
      </c>
      <c r="AB24" s="25" t="str">
        <f>VLOOKUP(L24,ИНФО!$C$21:$D$24,2,0)</f>
        <v>вакант</v>
      </c>
      <c r="AC24" s="19">
        <f t="shared" si="7"/>
        <v>0</v>
      </c>
      <c r="AD24" s="19" t="str">
        <f>VLOOKUP(N24,ИНФО!$C$26:$D$38,2,0)</f>
        <v>Серпин («Мәңгілік ел жастары – индустрияға!»)</v>
      </c>
      <c r="AE24" s="12" t="str">
        <f>VLOOKUP(B24,ИНФО!$L$4:$T$172,8,0)</f>
        <v>Басқа ВУЗдар</v>
      </c>
      <c r="AF24" s="11" t="s">
        <v>74</v>
      </c>
      <c r="AG24" s="16" t="e">
        <f>VLOOKUP(J24,ИНФО!$Y$5:$AD$413,7,0)</f>
        <v>#N/A</v>
      </c>
    </row>
    <row r="25" spans="1:33" ht="15.75" hidden="1" customHeight="1" x14ac:dyDescent="0.3">
      <c r="A25" s="90">
        <v>131</v>
      </c>
      <c r="B25" s="91" t="s">
        <v>740</v>
      </c>
      <c r="C25" s="92" t="s">
        <v>20</v>
      </c>
      <c r="D25" s="90" t="s">
        <v>260</v>
      </c>
      <c r="E25" s="93"/>
      <c r="F25" s="94"/>
      <c r="G25" s="94"/>
      <c r="H25" s="94" t="s">
        <v>766</v>
      </c>
      <c r="I25" s="90" t="s">
        <v>277</v>
      </c>
      <c r="J25" s="93" t="s">
        <v>522</v>
      </c>
      <c r="K25" s="94">
        <v>1</v>
      </c>
      <c r="L25" s="98" t="s">
        <v>152</v>
      </c>
      <c r="M25" s="97"/>
      <c r="N25" s="98" t="s">
        <v>145</v>
      </c>
      <c r="O25" s="18" t="str">
        <f>VLOOKUP(B25,ИНФО!$L$4:$T$172,3,0)</f>
        <v>Другие ВУЗы</v>
      </c>
      <c r="P25" s="11" t="s">
        <v>72</v>
      </c>
      <c r="Q25" s="19">
        <f t="shared" ref="Q25:Q65" si="8">A25</f>
        <v>131</v>
      </c>
      <c r="R25" s="19" t="str">
        <f>VLOOKUP(B25,ИНФО!$L$4:$T$140,6,0)</f>
        <v>.Д.Серікбаев атындағы Шығыс Қазақстан техникалық университеті</v>
      </c>
      <c r="S25" s="24" t="s">
        <v>154</v>
      </c>
      <c r="T25" s="13" t="s">
        <v>523</v>
      </c>
      <c r="U25" s="12" t="s">
        <v>260</v>
      </c>
      <c r="V25" s="13" t="s">
        <v>260</v>
      </c>
      <c r="W25" s="19" t="s">
        <v>260</v>
      </c>
      <c r="X25" s="30" t="str">
        <f t="shared" ref="X25:X65" si="9">H25</f>
        <v>Бухряков Владислав Евгеньевич</v>
      </c>
      <c r="Y25" s="13" t="e">
        <f>VLOOKUP(J25,ИНФО!$Y$5:$AD$412,6,0)</f>
        <v>#N/A</v>
      </c>
      <c r="Z25" s="19" t="e">
        <f>VLOOKUP(J25,ИНФО!$Y$5:$AD$412,5,0)</f>
        <v>#N/A</v>
      </c>
      <c r="AA25" s="13">
        <f t="shared" ref="AA25:AA65" si="10">K25</f>
        <v>1</v>
      </c>
      <c r="AB25" s="25" t="str">
        <f>VLOOKUP(L25,ИНФО!$C$21:$D$24,2,0)</f>
        <v>вакант</v>
      </c>
      <c r="AC25" s="19">
        <f t="shared" ref="AC25:AC65" si="11">M25</f>
        <v>0</v>
      </c>
      <c r="AD25" s="19" t="str">
        <f>VLOOKUP(N25,ИНФО!$C$26:$D$38,2,0)</f>
        <v>Жай</v>
      </c>
      <c r="AE25" s="12" t="str">
        <f>VLOOKUP(B25,ИНФО!$L$4:$T$172,8,0)</f>
        <v>Басқа ВУЗдар</v>
      </c>
      <c r="AF25" s="11" t="s">
        <v>74</v>
      </c>
      <c r="AG25" s="16" t="e">
        <f>VLOOKUP(J25,ИНФО!$Y$5:$AD$413,7,0)</f>
        <v>#N/A</v>
      </c>
    </row>
    <row r="26" spans="1:33" ht="15.75" hidden="1" customHeight="1" x14ac:dyDescent="0.3">
      <c r="A26" s="90">
        <v>135</v>
      </c>
      <c r="B26" s="91" t="s">
        <v>740</v>
      </c>
      <c r="C26" s="92" t="s">
        <v>20</v>
      </c>
      <c r="D26" s="90" t="s">
        <v>260</v>
      </c>
      <c r="E26" s="93"/>
      <c r="F26" s="94"/>
      <c r="G26" s="94"/>
      <c r="H26" s="94" t="s">
        <v>772</v>
      </c>
      <c r="I26" s="90" t="s">
        <v>267</v>
      </c>
      <c r="J26" s="93" t="s">
        <v>147</v>
      </c>
      <c r="K26" s="94">
        <v>1</v>
      </c>
      <c r="L26" s="98" t="s">
        <v>152</v>
      </c>
      <c r="M26" s="97"/>
      <c r="N26" s="98" t="s">
        <v>302</v>
      </c>
      <c r="O26" s="18" t="str">
        <f>VLOOKUP(B26,ИНФО!$L$4:$T$172,3,0)</f>
        <v>Другие ВУЗы</v>
      </c>
      <c r="P26" s="11" t="s">
        <v>72</v>
      </c>
      <c r="Q26" s="31">
        <f t="shared" si="8"/>
        <v>135</v>
      </c>
      <c r="R26" s="19" t="str">
        <f>VLOOKUP(B26,ИНФО!$L$4:$T$140,6,0)</f>
        <v>.Д.Серікбаев атындағы Шығыс Қазақстан техникалық университеті</v>
      </c>
      <c r="S26" s="24" t="s">
        <v>154</v>
      </c>
      <c r="T26" s="13" t="s">
        <v>268</v>
      </c>
      <c r="U26" s="19" t="s">
        <v>260</v>
      </c>
      <c r="V26" s="13" t="s">
        <v>260</v>
      </c>
      <c r="W26" s="19" t="s">
        <v>260</v>
      </c>
      <c r="X26" s="30" t="str">
        <f t="shared" si="9"/>
        <v>Жарденбек Лашын</v>
      </c>
      <c r="Y26" s="13" t="e">
        <f>VLOOKUP(J26,ИНФО!$Y$5:$AD$412,6,0)</f>
        <v>#N/A</v>
      </c>
      <c r="Z26" s="19" t="e">
        <f>VLOOKUP(J26,ИНФО!$Y$5:$AD$412,5,0)</f>
        <v>#N/A</v>
      </c>
      <c r="AA26" s="13">
        <f t="shared" si="10"/>
        <v>1</v>
      </c>
      <c r="AB26" s="25" t="str">
        <f>VLOOKUP(L26,ИНФО!$C$21:$D$24,2,0)</f>
        <v>вакант</v>
      </c>
      <c r="AC26" s="19">
        <f t="shared" si="11"/>
        <v>0</v>
      </c>
      <c r="AD26" s="19" t="str">
        <f>VLOOKUP(N26,ИНФО!$C$26:$D$38,2,0)</f>
        <v>Диаспора(Қазақстан Республикасының азаматы болып табылмайтын ұлты қазақ адамдарға квота (4 %))</v>
      </c>
      <c r="AE26" s="12" t="str">
        <f>VLOOKUP(B26,ИНФО!$L$4:$T$172,8,0)</f>
        <v>Басқа ВУЗдар</v>
      </c>
      <c r="AF26" s="11" t="s">
        <v>74</v>
      </c>
      <c r="AG26" s="16" t="e">
        <f>VLOOKUP(J26,ИНФО!$Y$5:$AD$413,7,0)</f>
        <v>#N/A</v>
      </c>
    </row>
    <row r="27" spans="1:33" ht="15.75" hidden="1" customHeight="1" x14ac:dyDescent="0.3">
      <c r="A27" s="90">
        <v>136</v>
      </c>
      <c r="B27" s="91" t="s">
        <v>740</v>
      </c>
      <c r="C27" s="92" t="s">
        <v>20</v>
      </c>
      <c r="D27" s="90" t="s">
        <v>260</v>
      </c>
      <c r="E27" s="93"/>
      <c r="F27" s="94"/>
      <c r="G27" s="94"/>
      <c r="H27" s="94" t="s">
        <v>773</v>
      </c>
      <c r="I27" s="90" t="s">
        <v>384</v>
      </c>
      <c r="J27" s="93" t="s">
        <v>243</v>
      </c>
      <c r="K27" s="94">
        <v>1</v>
      </c>
      <c r="L27" s="98" t="s">
        <v>152</v>
      </c>
      <c r="M27" s="97"/>
      <c r="N27" s="98" t="s">
        <v>145</v>
      </c>
      <c r="O27" s="18" t="str">
        <f>VLOOKUP(B27,ИНФО!$L$4:$T$172,3,0)</f>
        <v>Другие ВУЗы</v>
      </c>
      <c r="P27" s="11" t="s">
        <v>72</v>
      </c>
      <c r="Q27" s="31">
        <f t="shared" si="8"/>
        <v>136</v>
      </c>
      <c r="R27" s="19" t="str">
        <f>VLOOKUP(B27,ИНФО!$L$4:$T$140,6,0)</f>
        <v>.Д.Серікбаев атындағы Шығыс Қазақстан техникалық университеті</v>
      </c>
      <c r="S27" s="24" t="s">
        <v>154</v>
      </c>
      <c r="T27" s="13" t="s">
        <v>385</v>
      </c>
      <c r="U27" s="19" t="s">
        <v>260</v>
      </c>
      <c r="V27" s="13" t="s">
        <v>260</v>
      </c>
      <c r="W27" s="19" t="s">
        <v>260</v>
      </c>
      <c r="X27" s="30" t="str">
        <f t="shared" si="9"/>
        <v>Қасымханов Елжан Архатұлы</v>
      </c>
      <c r="Y27" s="13" t="e">
        <f>VLOOKUP(J27,ИНФО!$Y$5:$AD$412,6,0)</f>
        <v>#N/A</v>
      </c>
      <c r="Z27" s="19" t="e">
        <f>VLOOKUP(J27,ИНФО!$Y$5:$AD$412,5,0)</f>
        <v>#N/A</v>
      </c>
      <c r="AA27" s="13">
        <f t="shared" si="10"/>
        <v>1</v>
      </c>
      <c r="AB27" s="25" t="str">
        <f>VLOOKUP(L27,ИНФО!$C$21:$D$24,2,0)</f>
        <v>вакант</v>
      </c>
      <c r="AC27" s="19">
        <f t="shared" si="11"/>
        <v>0</v>
      </c>
      <c r="AD27" s="19" t="str">
        <f>VLOOKUP(N27,ИНФО!$C$26:$D$38,2,0)</f>
        <v>Жай</v>
      </c>
      <c r="AE27" s="12" t="str">
        <f>VLOOKUP(B27,ИНФО!$L$4:$T$172,8,0)</f>
        <v>Басқа ВУЗдар</v>
      </c>
      <c r="AF27" s="11" t="s">
        <v>74</v>
      </c>
      <c r="AG27" s="16" t="e">
        <f>VLOOKUP(J27,ИНФО!$Y$5:$AD$413,7,0)</f>
        <v>#N/A</v>
      </c>
    </row>
    <row r="28" spans="1:33" ht="15.75" hidden="1" customHeight="1" x14ac:dyDescent="0.3">
      <c r="A28" s="90">
        <v>145</v>
      </c>
      <c r="B28" s="91" t="s">
        <v>740</v>
      </c>
      <c r="C28" s="92" t="s">
        <v>20</v>
      </c>
      <c r="D28" s="90" t="s">
        <v>260</v>
      </c>
      <c r="E28" s="93"/>
      <c r="F28" s="94"/>
      <c r="G28" s="94"/>
      <c r="H28" s="94" t="s">
        <v>786</v>
      </c>
      <c r="I28" s="90" t="s">
        <v>277</v>
      </c>
      <c r="J28" s="93" t="s">
        <v>787</v>
      </c>
      <c r="K28" s="94">
        <v>1</v>
      </c>
      <c r="L28" s="98" t="s">
        <v>152</v>
      </c>
      <c r="M28" s="97"/>
      <c r="N28" s="98" t="s">
        <v>145</v>
      </c>
      <c r="O28" s="18" t="str">
        <f>VLOOKUP(B28,ИНФО!$L$4:$T$172,3,0)</f>
        <v>Другие ВУЗы</v>
      </c>
      <c r="P28" s="11" t="s">
        <v>72</v>
      </c>
      <c r="Q28" s="31">
        <f t="shared" si="8"/>
        <v>145</v>
      </c>
      <c r="R28" s="19" t="str">
        <f>VLOOKUP(B28,ИНФО!$L$4:$T$140,6,0)</f>
        <v>.Д.Серікбаев атындағы Шығыс Қазақстан техникалық университеті</v>
      </c>
      <c r="S28" s="24" t="s">
        <v>154</v>
      </c>
      <c r="T28" s="13" t="s">
        <v>788</v>
      </c>
      <c r="U28" s="19" t="s">
        <v>260</v>
      </c>
      <c r="V28" s="13" t="s">
        <v>260</v>
      </c>
      <c r="W28" s="19" t="s">
        <v>260</v>
      </c>
      <c r="X28" s="19" t="str">
        <f t="shared" si="9"/>
        <v>Тохтаханов Олжас Төлеуханұлы</v>
      </c>
      <c r="Y28" s="13" t="e">
        <f>VLOOKUP(J28,ИНФО!$Y$5:$AD$412,6,0)</f>
        <v>#N/A</v>
      </c>
      <c r="Z28" s="19" t="e">
        <f>VLOOKUP(J28,ИНФО!$Y$5:$AD$412,5,0)</f>
        <v>#N/A</v>
      </c>
      <c r="AA28" s="32">
        <f t="shared" si="10"/>
        <v>1</v>
      </c>
      <c r="AB28" s="25" t="str">
        <f>VLOOKUP(L28,ИНФО!$C$21:$D$24,2,0)</f>
        <v>вакант</v>
      </c>
      <c r="AC28" s="19">
        <f t="shared" si="11"/>
        <v>0</v>
      </c>
      <c r="AD28" s="19" t="str">
        <f>VLOOKUP(N28,ИНФО!$C$26:$D$38,2,0)</f>
        <v>Жай</v>
      </c>
      <c r="AE28" s="12" t="str">
        <f>VLOOKUP(B28,ИНФО!$L$4:$T$172,8,0)</f>
        <v>Басқа ВУЗдар</v>
      </c>
      <c r="AF28" s="11" t="s">
        <v>74</v>
      </c>
      <c r="AG28" s="16" t="e">
        <f>VLOOKUP(J28,ИНФО!$Y$5:$AD$413,7,0)</f>
        <v>#N/A</v>
      </c>
    </row>
    <row r="29" spans="1:33" ht="15.75" hidden="1" customHeight="1" x14ac:dyDescent="0.3">
      <c r="A29" s="90">
        <v>146</v>
      </c>
      <c r="B29" s="91" t="s">
        <v>740</v>
      </c>
      <c r="C29" s="92" t="s">
        <v>20</v>
      </c>
      <c r="D29" s="90" t="s">
        <v>260</v>
      </c>
      <c r="E29" s="93"/>
      <c r="F29" s="94"/>
      <c r="G29" s="94"/>
      <c r="H29" s="94" t="s">
        <v>789</v>
      </c>
      <c r="I29" s="90" t="s">
        <v>277</v>
      </c>
      <c r="J29" s="93" t="s">
        <v>787</v>
      </c>
      <c r="K29" s="94">
        <v>1</v>
      </c>
      <c r="L29" s="98" t="s">
        <v>152</v>
      </c>
      <c r="M29" s="97"/>
      <c r="N29" s="98" t="s">
        <v>145</v>
      </c>
      <c r="O29" s="18" t="str">
        <f>VLOOKUP(B29,ИНФО!$L$4:$T$172,3,0)</f>
        <v>Другие ВУЗы</v>
      </c>
      <c r="P29" s="11" t="s">
        <v>72</v>
      </c>
      <c r="Q29" s="31">
        <f t="shared" si="8"/>
        <v>146</v>
      </c>
      <c r="R29" s="19" t="str">
        <f>VLOOKUP(B29,ИНФО!$L$4:$T$140,6,0)</f>
        <v>.Д.Серікбаев атындағы Шығыс Қазақстан техникалық университеті</v>
      </c>
      <c r="S29" s="24" t="s">
        <v>154</v>
      </c>
      <c r="T29" s="13" t="s">
        <v>788</v>
      </c>
      <c r="U29" s="19" t="s">
        <v>260</v>
      </c>
      <c r="V29" s="13" t="s">
        <v>260</v>
      </c>
      <c r="W29" s="19" t="s">
        <v>260</v>
      </c>
      <c r="X29" s="19" t="str">
        <f t="shared" si="9"/>
        <v>Турсунжанов Сунгат Айдынулы</v>
      </c>
      <c r="Y29" s="13" t="e">
        <f>VLOOKUP(J29,ИНФО!$Y$5:$AD$412,6,0)</f>
        <v>#N/A</v>
      </c>
      <c r="Z29" s="19" t="e">
        <f>VLOOKUP(J29,ИНФО!$Y$5:$AD$412,5,0)</f>
        <v>#N/A</v>
      </c>
      <c r="AA29" s="32">
        <f t="shared" si="10"/>
        <v>1</v>
      </c>
      <c r="AB29" s="25" t="str">
        <f>VLOOKUP(L29,ИНФО!$C$21:$D$24,2,0)</f>
        <v>вакант</v>
      </c>
      <c r="AC29" s="19">
        <f t="shared" si="11"/>
        <v>0</v>
      </c>
      <c r="AD29" s="19" t="str">
        <f>VLOOKUP(N29,ИНФО!$C$26:$D$38,2,0)</f>
        <v>Жай</v>
      </c>
      <c r="AE29" s="12" t="str">
        <f>VLOOKUP(B29,ИНФО!$L$4:$T$172,8,0)</f>
        <v>Басқа ВУЗдар</v>
      </c>
      <c r="AF29" s="11" t="s">
        <v>74</v>
      </c>
      <c r="AG29" s="16" t="e">
        <f>VLOOKUP(J29,ИНФО!$Y$5:$AD$413,7,0)</f>
        <v>#N/A</v>
      </c>
    </row>
    <row r="30" spans="1:33" ht="15.75" hidden="1" customHeight="1" x14ac:dyDescent="0.3">
      <c r="A30" s="90">
        <v>157</v>
      </c>
      <c r="B30" s="91" t="s">
        <v>821</v>
      </c>
      <c r="C30" s="92" t="s">
        <v>20</v>
      </c>
      <c r="D30" s="90"/>
      <c r="E30" s="93"/>
      <c r="F30" s="103"/>
      <c r="G30" s="94"/>
      <c r="H30" s="128" t="s">
        <v>834</v>
      </c>
      <c r="I30" s="129" t="s">
        <v>360</v>
      </c>
      <c r="J30" s="130" t="s">
        <v>480</v>
      </c>
      <c r="K30" s="131">
        <v>1</v>
      </c>
      <c r="L30" s="112" t="s">
        <v>152</v>
      </c>
      <c r="M30" s="111"/>
      <c r="N30" s="112" t="s">
        <v>145</v>
      </c>
      <c r="O30" s="18" t="str">
        <f>VLOOKUP(B30,ИНФО!$L$4:$T$172,3,0)</f>
        <v>Национальные</v>
      </c>
      <c r="P30" s="11" t="s">
        <v>72</v>
      </c>
      <c r="Q30" s="19">
        <f t="shared" si="8"/>
        <v>157</v>
      </c>
      <c r="R30" s="19" t="str">
        <f>VLOOKUP(B30,ИНФО!$L$4:$T$140,6,0)</f>
        <v>Қ.И. Сәтпаев атындағы Қазақ ұлттық техникалық зерттеу университеті</v>
      </c>
      <c r="S30" s="24" t="s">
        <v>154</v>
      </c>
      <c r="T30" s="13" t="s">
        <v>362</v>
      </c>
      <c r="U30" s="19" t="s">
        <v>260</v>
      </c>
      <c r="V30" s="13" t="s">
        <v>260</v>
      </c>
      <c r="W30" s="19" t="s">
        <v>260</v>
      </c>
      <c r="X30" s="30" t="str">
        <f t="shared" si="9"/>
        <v>Әмзе Рамазан Тимурұлы</v>
      </c>
      <c r="Y30" s="13" t="e">
        <f>VLOOKUP(J30,ИНФО!$Y$5:$AD$412,6,0)</f>
        <v>#N/A</v>
      </c>
      <c r="Z30" s="19" t="e">
        <f>VLOOKUP(J30,ИНФО!$Y$5:$AD$412,5,0)</f>
        <v>#N/A</v>
      </c>
      <c r="AA30" s="13">
        <f t="shared" si="10"/>
        <v>1</v>
      </c>
      <c r="AB30" s="25" t="str">
        <f>VLOOKUP(L30,ИНФО!$C$21:$D$24,2,0)</f>
        <v>вакант</v>
      </c>
      <c r="AC30" s="19">
        <f t="shared" si="11"/>
        <v>0</v>
      </c>
      <c r="AD30" s="19" t="str">
        <f>VLOOKUP(N30,ИНФО!$C$26:$D$38,2,0)</f>
        <v>Жай</v>
      </c>
      <c r="AE30" s="12" t="str">
        <f>VLOOKUP(B30,ИНФО!$L$4:$T$172,8,0)</f>
        <v>Ұлттық</v>
      </c>
      <c r="AF30" s="11" t="s">
        <v>74</v>
      </c>
      <c r="AG30" s="16" t="e">
        <f>VLOOKUP(J30,ИНФО!$Y$5:$AD$413,7,0)</f>
        <v>#N/A</v>
      </c>
    </row>
    <row r="31" spans="1:33" ht="15.75" hidden="1" customHeight="1" x14ac:dyDescent="0.3">
      <c r="A31" s="90">
        <v>158</v>
      </c>
      <c r="B31" s="91" t="s">
        <v>821</v>
      </c>
      <c r="C31" s="92" t="s">
        <v>20</v>
      </c>
      <c r="D31" s="90" t="s">
        <v>260</v>
      </c>
      <c r="E31" s="93"/>
      <c r="F31" s="103"/>
      <c r="G31" s="94"/>
      <c r="H31" s="128" t="s">
        <v>835</v>
      </c>
      <c r="I31" s="129" t="s">
        <v>250</v>
      </c>
      <c r="J31" s="130" t="s">
        <v>315</v>
      </c>
      <c r="K31" s="131">
        <v>1</v>
      </c>
      <c r="L31" s="112" t="s">
        <v>152</v>
      </c>
      <c r="M31" s="111" t="s">
        <v>823</v>
      </c>
      <c r="N31" s="112" t="s">
        <v>145</v>
      </c>
      <c r="O31" s="18" t="str">
        <f>VLOOKUP(B31,ИНФО!$L$4:$T$172,3,0)</f>
        <v>Национальные</v>
      </c>
      <c r="P31" s="11" t="s">
        <v>72</v>
      </c>
      <c r="Q31" s="19">
        <f t="shared" si="8"/>
        <v>158</v>
      </c>
      <c r="R31" s="19" t="str">
        <f>VLOOKUP(B31,ИНФО!$L$4:$T$140,6,0)</f>
        <v>Қ.И. Сәтпаев атындағы Қазақ ұлттық техникалық зерттеу университеті</v>
      </c>
      <c r="S31" s="24" t="s">
        <v>154</v>
      </c>
      <c r="T31" s="13" t="s">
        <v>274</v>
      </c>
      <c r="U31" s="19" t="s">
        <v>260</v>
      </c>
      <c r="V31" s="13" t="s">
        <v>260</v>
      </c>
      <c r="W31" s="19" t="s">
        <v>260</v>
      </c>
      <c r="X31" s="30" t="str">
        <f t="shared" si="9"/>
        <v>Есенбаев Санжар Бакытулы</v>
      </c>
      <c r="Y31" s="13" t="e">
        <f>VLOOKUP(J31,ИНФО!$Y$5:$AD$412,6,0)</f>
        <v>#N/A</v>
      </c>
      <c r="Z31" s="19" t="e">
        <f>VLOOKUP(J31,ИНФО!$Y$5:$AD$412,5,0)</f>
        <v>#N/A</v>
      </c>
      <c r="AA31" s="13">
        <f t="shared" si="10"/>
        <v>1</v>
      </c>
      <c r="AB31" s="25" t="str">
        <f>VLOOKUP(L31,ИНФО!$C$21:$D$24,2,0)</f>
        <v>вакант</v>
      </c>
      <c r="AC31" s="19" t="str">
        <f t="shared" si="11"/>
        <v>сокр</v>
      </c>
      <c r="AD31" s="19" t="str">
        <f>VLOOKUP(N31,ИНФО!$C$26:$D$38,2,0)</f>
        <v>Жай</v>
      </c>
      <c r="AE31" s="12" t="str">
        <f>VLOOKUP(B31,ИНФО!$L$4:$T$172,8,0)</f>
        <v>Ұлттық</v>
      </c>
      <c r="AF31" s="11" t="s">
        <v>74</v>
      </c>
      <c r="AG31" s="16" t="e">
        <f>VLOOKUP(J31,ИНФО!$Y$5:$AD$413,7,0)</f>
        <v>#N/A</v>
      </c>
    </row>
    <row r="32" spans="1:33" ht="15.75" hidden="1" customHeight="1" x14ac:dyDescent="0.3">
      <c r="A32" s="90">
        <v>159</v>
      </c>
      <c r="B32" s="91" t="s">
        <v>821</v>
      </c>
      <c r="C32" s="92" t="s">
        <v>20</v>
      </c>
      <c r="D32" s="90" t="s">
        <v>260</v>
      </c>
      <c r="E32" s="93"/>
      <c r="F32" s="103"/>
      <c r="G32" s="94"/>
      <c r="H32" s="128" t="s">
        <v>836</v>
      </c>
      <c r="I32" s="129" t="s">
        <v>250</v>
      </c>
      <c r="J32" s="93" t="s">
        <v>251</v>
      </c>
      <c r="K32" s="131">
        <v>1</v>
      </c>
      <c r="L32" s="112" t="s">
        <v>152</v>
      </c>
      <c r="M32" s="111"/>
      <c r="N32" s="112" t="s">
        <v>145</v>
      </c>
      <c r="O32" s="18" t="str">
        <f>VLOOKUP(B32,ИНФО!$L$4:$T$172,3,0)</f>
        <v>Национальные</v>
      </c>
      <c r="P32" s="11" t="s">
        <v>72</v>
      </c>
      <c r="Q32" s="19">
        <f t="shared" si="8"/>
        <v>159</v>
      </c>
      <c r="R32" s="19" t="str">
        <f>VLOOKUP(B32,ИНФО!$L$4:$T$140,6,0)</f>
        <v>Қ.И. Сәтпаев атындағы Қазақ ұлттық техникалық зерттеу университеті</v>
      </c>
      <c r="S32" s="24" t="s">
        <v>154</v>
      </c>
      <c r="T32" s="13" t="s">
        <v>252</v>
      </c>
      <c r="U32" s="19" t="s">
        <v>260</v>
      </c>
      <c r="V32" s="13" t="s">
        <v>260</v>
      </c>
      <c r="W32" s="19" t="s">
        <v>260</v>
      </c>
      <c r="X32" s="30" t="str">
        <f t="shared" si="9"/>
        <v>Төкеш Дінмұхамед Ахметұлы</v>
      </c>
      <c r="Y32" s="13" t="e">
        <f>VLOOKUP(J32,ИНФО!$Y$5:$AD$412,6,0)</f>
        <v>#N/A</v>
      </c>
      <c r="Z32" s="19" t="e">
        <f>VLOOKUP(J32,ИНФО!$Y$5:$AD$412,5,0)</f>
        <v>#N/A</v>
      </c>
      <c r="AA32" s="13">
        <f t="shared" si="10"/>
        <v>1</v>
      </c>
      <c r="AB32" s="25" t="str">
        <f>VLOOKUP(L32,ИНФО!$C$21:$D$24,2,0)</f>
        <v>вакант</v>
      </c>
      <c r="AC32" s="19">
        <f t="shared" si="11"/>
        <v>0</v>
      </c>
      <c r="AD32" s="19" t="str">
        <f>VLOOKUP(N32,ИНФО!$C$26:$D$38,2,0)</f>
        <v>Жай</v>
      </c>
      <c r="AE32" s="12" t="str">
        <f>VLOOKUP(B32,ИНФО!$L$4:$T$172,8,0)</f>
        <v>Ұлттық</v>
      </c>
      <c r="AF32" s="11" t="s">
        <v>74</v>
      </c>
      <c r="AG32" s="16" t="e">
        <f>VLOOKUP(J32,ИНФО!$Y$5:$AD$413,7,0)</f>
        <v>#N/A</v>
      </c>
    </row>
    <row r="33" spans="1:33" ht="15.75" hidden="1" customHeight="1" x14ac:dyDescent="0.3">
      <c r="A33" s="90">
        <v>160</v>
      </c>
      <c r="B33" s="91" t="s">
        <v>821</v>
      </c>
      <c r="C33" s="92" t="s">
        <v>20</v>
      </c>
      <c r="D33" s="90" t="s">
        <v>260</v>
      </c>
      <c r="E33" s="93"/>
      <c r="F33" s="103"/>
      <c r="G33" s="94"/>
      <c r="H33" s="128" t="s">
        <v>837</v>
      </c>
      <c r="I33" s="129" t="s">
        <v>250</v>
      </c>
      <c r="J33" s="130" t="s">
        <v>251</v>
      </c>
      <c r="K33" s="131">
        <v>1</v>
      </c>
      <c r="L33" s="112" t="s">
        <v>152</v>
      </c>
      <c r="M33" s="111"/>
      <c r="N33" s="112" t="s">
        <v>145</v>
      </c>
      <c r="O33" s="18" t="str">
        <f>VLOOKUP(B33,ИНФО!$L$4:$T$172,3,0)</f>
        <v>Национальные</v>
      </c>
      <c r="P33" s="11" t="s">
        <v>72</v>
      </c>
      <c r="Q33" s="19">
        <f t="shared" si="8"/>
        <v>160</v>
      </c>
      <c r="R33" s="19" t="str">
        <f>VLOOKUP(B33,ИНФО!$L$4:$T$140,6,0)</f>
        <v>Қ.И. Сәтпаев атындағы Қазақ ұлттық техникалық зерттеу университеті</v>
      </c>
      <c r="S33" s="24" t="s">
        <v>154</v>
      </c>
      <c r="T33" s="13" t="s">
        <v>252</v>
      </c>
      <c r="U33" s="19" t="s">
        <v>260</v>
      </c>
      <c r="V33" s="13" t="s">
        <v>260</v>
      </c>
      <c r="W33" s="19" t="s">
        <v>260</v>
      </c>
      <c r="X33" s="30" t="str">
        <f t="shared" si="9"/>
        <v xml:space="preserve">Серикпаева Диана Ермековна </v>
      </c>
      <c r="Y33" s="13" t="e">
        <f>VLOOKUP(J33,ИНФО!$Y$5:$AD$412,6,0)</f>
        <v>#N/A</v>
      </c>
      <c r="Z33" s="19" t="e">
        <f>VLOOKUP(J33,ИНФО!$Y$5:$AD$412,5,0)</f>
        <v>#N/A</v>
      </c>
      <c r="AA33" s="13">
        <f t="shared" si="10"/>
        <v>1</v>
      </c>
      <c r="AB33" s="25" t="str">
        <f>VLOOKUP(L33,ИНФО!$C$21:$D$24,2,0)</f>
        <v>вакант</v>
      </c>
      <c r="AC33" s="19">
        <f t="shared" si="11"/>
        <v>0</v>
      </c>
      <c r="AD33" s="19" t="str">
        <f>VLOOKUP(N33,ИНФО!$C$26:$D$38,2,0)</f>
        <v>Жай</v>
      </c>
      <c r="AE33" s="12" t="str">
        <f>VLOOKUP(B33,ИНФО!$L$4:$T$172,8,0)</f>
        <v>Ұлттық</v>
      </c>
      <c r="AF33" s="11" t="s">
        <v>74</v>
      </c>
      <c r="AG33" s="16" t="e">
        <f>VLOOKUP(J33,ИНФО!$Y$5:$AD$413,7,0)</f>
        <v>#N/A</v>
      </c>
    </row>
    <row r="34" spans="1:33" ht="15.75" hidden="1" customHeight="1" x14ac:dyDescent="0.3">
      <c r="A34" s="90">
        <v>161</v>
      </c>
      <c r="B34" s="91" t="s">
        <v>821</v>
      </c>
      <c r="C34" s="92" t="s">
        <v>20</v>
      </c>
      <c r="D34" s="90" t="s">
        <v>260</v>
      </c>
      <c r="E34" s="93"/>
      <c r="F34" s="103"/>
      <c r="G34" s="94"/>
      <c r="H34" s="132" t="s">
        <v>838</v>
      </c>
      <c r="I34" s="129" t="s">
        <v>250</v>
      </c>
      <c r="J34" s="130" t="s">
        <v>251</v>
      </c>
      <c r="K34" s="133">
        <v>1</v>
      </c>
      <c r="L34" s="112" t="s">
        <v>152</v>
      </c>
      <c r="M34" s="111"/>
      <c r="N34" s="112" t="s">
        <v>145</v>
      </c>
      <c r="O34" s="18" t="str">
        <f>VLOOKUP(B34,ИНФО!$L$4:$T$172,3,0)</f>
        <v>Национальные</v>
      </c>
      <c r="P34" s="11" t="s">
        <v>72</v>
      </c>
      <c r="Q34" s="19">
        <f t="shared" si="8"/>
        <v>161</v>
      </c>
      <c r="R34" s="19" t="str">
        <f>VLOOKUP(B34,ИНФО!$L$4:$T$140,6,0)</f>
        <v>Қ.И. Сәтпаев атындағы Қазақ ұлттық техникалық зерттеу университеті</v>
      </c>
      <c r="S34" s="24" t="s">
        <v>154</v>
      </c>
      <c r="T34" s="13" t="s">
        <v>252</v>
      </c>
      <c r="U34" s="19" t="s">
        <v>260</v>
      </c>
      <c r="V34" s="13" t="s">
        <v>260</v>
      </c>
      <c r="W34" s="19" t="s">
        <v>260</v>
      </c>
      <c r="X34" s="30" t="str">
        <f t="shared" si="9"/>
        <v xml:space="preserve">Ешниязов Маратбек Бахтияр уғли </v>
      </c>
      <c r="Y34" s="13" t="e">
        <f>VLOOKUP(J34,ИНФО!$Y$5:$AD$412,6,0)</f>
        <v>#N/A</v>
      </c>
      <c r="Z34" s="19" t="e">
        <f>VLOOKUP(J34,ИНФО!$Y$5:$AD$412,5,0)</f>
        <v>#N/A</v>
      </c>
      <c r="AA34" s="13">
        <f t="shared" si="10"/>
        <v>1</v>
      </c>
      <c r="AB34" s="25" t="str">
        <f>VLOOKUP(L34,ИНФО!$C$21:$D$24,2,0)</f>
        <v>вакант</v>
      </c>
      <c r="AC34" s="19">
        <f t="shared" si="11"/>
        <v>0</v>
      </c>
      <c r="AD34" s="19" t="str">
        <f>VLOOKUP(N34,ИНФО!$C$26:$D$38,2,0)</f>
        <v>Жай</v>
      </c>
      <c r="AE34" s="12" t="str">
        <f>VLOOKUP(B34,ИНФО!$L$4:$T$172,8,0)</f>
        <v>Ұлттық</v>
      </c>
      <c r="AF34" s="11" t="s">
        <v>74</v>
      </c>
      <c r="AG34" s="16" t="e">
        <f>VLOOKUP(J34,ИНФО!$Y$5:$AD$413,7,0)</f>
        <v>#N/A</v>
      </c>
    </row>
    <row r="35" spans="1:33" ht="15.75" hidden="1" customHeight="1" x14ac:dyDescent="0.3">
      <c r="A35" s="90">
        <v>162</v>
      </c>
      <c r="B35" s="91" t="s">
        <v>821</v>
      </c>
      <c r="C35" s="92" t="s">
        <v>20</v>
      </c>
      <c r="D35" s="90" t="s">
        <v>260</v>
      </c>
      <c r="E35" s="93"/>
      <c r="F35" s="103"/>
      <c r="G35" s="94"/>
      <c r="H35" s="128" t="s">
        <v>839</v>
      </c>
      <c r="I35" s="129" t="s">
        <v>250</v>
      </c>
      <c r="J35" s="93" t="s">
        <v>315</v>
      </c>
      <c r="K35" s="131">
        <v>1</v>
      </c>
      <c r="L35" s="112" t="s">
        <v>152</v>
      </c>
      <c r="M35" s="111"/>
      <c r="N35" s="112" t="s">
        <v>145</v>
      </c>
      <c r="O35" s="18" t="str">
        <f>VLOOKUP(B35,ИНФО!$L$4:$T$172,3,0)</f>
        <v>Национальные</v>
      </c>
      <c r="P35" s="11" t="s">
        <v>72</v>
      </c>
      <c r="Q35" s="19">
        <f t="shared" si="8"/>
        <v>162</v>
      </c>
      <c r="R35" s="19" t="str">
        <f>VLOOKUP(B35,ИНФО!$L$4:$T$140,6,0)</f>
        <v>Қ.И. Сәтпаев атындағы Қазақ ұлттық техникалық зерттеу университеті</v>
      </c>
      <c r="S35" s="24" t="s">
        <v>154</v>
      </c>
      <c r="T35" s="13" t="s">
        <v>274</v>
      </c>
      <c r="U35" s="19" t="s">
        <v>260</v>
      </c>
      <c r="V35" s="13" t="s">
        <v>260</v>
      </c>
      <c r="W35" s="19" t="s">
        <v>260</v>
      </c>
      <c r="X35" s="50" t="str">
        <f t="shared" si="9"/>
        <v>Алданазар Нурила Сәбитқызы</v>
      </c>
      <c r="Y35" s="13" t="e">
        <f>VLOOKUP(J35,ИНФО!$Y$5:$AD$412,6,0)</f>
        <v>#N/A</v>
      </c>
      <c r="Z35" s="19" t="e">
        <f>VLOOKUP(J35,ИНФО!$Y$5:$AD$412,5,0)</f>
        <v>#N/A</v>
      </c>
      <c r="AA35" s="13">
        <f t="shared" si="10"/>
        <v>1</v>
      </c>
      <c r="AB35" s="25" t="str">
        <f>VLOOKUP(L35,ИНФО!$C$21:$D$24,2,0)</f>
        <v>вакант</v>
      </c>
      <c r="AC35" s="19">
        <f t="shared" si="11"/>
        <v>0</v>
      </c>
      <c r="AD35" s="19" t="str">
        <f>VLOOKUP(N35,ИНФО!$C$26:$D$38,2,0)</f>
        <v>Жай</v>
      </c>
      <c r="AE35" s="12" t="str">
        <f>VLOOKUP(B35,ИНФО!$L$4:$T$172,8,0)</f>
        <v>Ұлттық</v>
      </c>
      <c r="AF35" s="11" t="s">
        <v>74</v>
      </c>
      <c r="AG35" s="16" t="e">
        <f>VLOOKUP(J35,ИНФО!$Y$5:$AD$413,7,0)</f>
        <v>#N/A</v>
      </c>
    </row>
    <row r="36" spans="1:33" ht="15.75" hidden="1" customHeight="1" x14ac:dyDescent="0.3">
      <c r="A36" s="90">
        <v>163</v>
      </c>
      <c r="B36" s="91" t="s">
        <v>821</v>
      </c>
      <c r="C36" s="92" t="s">
        <v>20</v>
      </c>
      <c r="D36" s="90" t="s">
        <v>260</v>
      </c>
      <c r="E36" s="93"/>
      <c r="F36" s="103"/>
      <c r="G36" s="94"/>
      <c r="H36" s="128" t="s">
        <v>840</v>
      </c>
      <c r="I36" s="129" t="s">
        <v>250</v>
      </c>
      <c r="J36" s="93" t="s">
        <v>315</v>
      </c>
      <c r="K36" s="131">
        <v>1</v>
      </c>
      <c r="L36" s="112" t="s">
        <v>152</v>
      </c>
      <c r="M36" s="111"/>
      <c r="N36" s="112" t="s">
        <v>145</v>
      </c>
      <c r="O36" s="18" t="str">
        <f>VLOOKUP(B36,ИНФО!$L$4:$T$172,3,0)</f>
        <v>Национальные</v>
      </c>
      <c r="P36" s="11" t="s">
        <v>72</v>
      </c>
      <c r="Q36" s="19">
        <f t="shared" si="8"/>
        <v>163</v>
      </c>
      <c r="R36" s="19" t="str">
        <f>VLOOKUP(B36,ИНФО!$L$4:$T$140,6,0)</f>
        <v>Қ.И. Сәтпаев атындағы Қазақ ұлттық техникалық зерттеу университеті</v>
      </c>
      <c r="S36" s="24" t="s">
        <v>154</v>
      </c>
      <c r="T36" s="13" t="s">
        <v>274</v>
      </c>
      <c r="U36" s="19" t="s">
        <v>260</v>
      </c>
      <c r="V36" s="13" t="s">
        <v>260</v>
      </c>
      <c r="W36" s="19" t="s">
        <v>260</v>
      </c>
      <c r="X36" s="50" t="str">
        <f t="shared" si="9"/>
        <v>Бегалы Абдрахман Кенжебекұлы</v>
      </c>
      <c r="Y36" s="13" t="e">
        <f>VLOOKUP(J36,ИНФО!$Y$5:$AD$412,6,0)</f>
        <v>#N/A</v>
      </c>
      <c r="Z36" s="19" t="e">
        <f>VLOOKUP(J36,ИНФО!$Y$5:$AD$412,5,0)</f>
        <v>#N/A</v>
      </c>
      <c r="AA36" s="13">
        <f t="shared" si="10"/>
        <v>1</v>
      </c>
      <c r="AB36" s="25" t="str">
        <f>VLOOKUP(L36,ИНФО!$C$21:$D$24,2,0)</f>
        <v>вакант</v>
      </c>
      <c r="AC36" s="19">
        <f t="shared" si="11"/>
        <v>0</v>
      </c>
      <c r="AD36" s="19" t="str">
        <f>VLOOKUP(N36,ИНФО!$C$26:$D$38,2,0)</f>
        <v>Жай</v>
      </c>
      <c r="AE36" s="12" t="str">
        <f>VLOOKUP(B36,ИНФО!$L$4:$T$172,8,0)</f>
        <v>Ұлттық</v>
      </c>
      <c r="AF36" s="11" t="s">
        <v>74</v>
      </c>
      <c r="AG36" s="16" t="e">
        <f>VLOOKUP(J36,ИНФО!$Y$5:$AD$413,7,0)</f>
        <v>#N/A</v>
      </c>
    </row>
    <row r="37" spans="1:33" ht="15.75" hidden="1" customHeight="1" x14ac:dyDescent="0.3">
      <c r="A37" s="90">
        <v>164</v>
      </c>
      <c r="B37" s="91" t="s">
        <v>821</v>
      </c>
      <c r="C37" s="92" t="s">
        <v>20</v>
      </c>
      <c r="D37" s="90" t="s">
        <v>260</v>
      </c>
      <c r="E37" s="93"/>
      <c r="F37" s="103"/>
      <c r="G37" s="94"/>
      <c r="H37" s="128" t="s">
        <v>841</v>
      </c>
      <c r="I37" s="129" t="s">
        <v>250</v>
      </c>
      <c r="J37" s="93" t="s">
        <v>315</v>
      </c>
      <c r="K37" s="131">
        <v>1</v>
      </c>
      <c r="L37" s="112" t="s">
        <v>152</v>
      </c>
      <c r="M37" s="111"/>
      <c r="N37" s="112" t="s">
        <v>145</v>
      </c>
      <c r="O37" s="18" t="str">
        <f>VLOOKUP(B37,ИНФО!$L$4:$T$172,3,0)</f>
        <v>Национальные</v>
      </c>
      <c r="P37" s="11" t="s">
        <v>72</v>
      </c>
      <c r="Q37" s="19">
        <f t="shared" si="8"/>
        <v>164</v>
      </c>
      <c r="R37" s="19" t="str">
        <f>VLOOKUP(B37,ИНФО!$L$4:$T$140,6,0)</f>
        <v>Қ.И. Сәтпаев атындағы Қазақ ұлттық техникалық зерттеу университеті</v>
      </c>
      <c r="S37" s="24" t="s">
        <v>154</v>
      </c>
      <c r="T37" s="13" t="s">
        <v>274</v>
      </c>
      <c r="U37" s="19" t="s">
        <v>260</v>
      </c>
      <c r="V37" s="13" t="s">
        <v>260</v>
      </c>
      <c r="W37" s="19" t="s">
        <v>260</v>
      </c>
      <c r="X37" s="50" t="str">
        <f t="shared" si="9"/>
        <v>Шәден Нұрболат Шырынбекұлы</v>
      </c>
      <c r="Y37" s="13" t="e">
        <f>VLOOKUP(J37,ИНФО!$Y$5:$AD$412,6,0)</f>
        <v>#N/A</v>
      </c>
      <c r="Z37" s="19" t="e">
        <f>VLOOKUP(J37,ИНФО!$Y$5:$AD$412,5,0)</f>
        <v>#N/A</v>
      </c>
      <c r="AA37" s="13">
        <f t="shared" si="10"/>
        <v>1</v>
      </c>
      <c r="AB37" s="25" t="str">
        <f>VLOOKUP(L37,ИНФО!$C$21:$D$24,2,0)</f>
        <v>вакант</v>
      </c>
      <c r="AC37" s="19">
        <f t="shared" si="11"/>
        <v>0</v>
      </c>
      <c r="AD37" s="19" t="str">
        <f>VLOOKUP(N37,ИНФО!$C$26:$D$38,2,0)</f>
        <v>Жай</v>
      </c>
      <c r="AE37" s="12" t="str">
        <f>VLOOKUP(B37,ИНФО!$L$4:$T$172,8,0)</f>
        <v>Ұлттық</v>
      </c>
      <c r="AF37" s="11" t="s">
        <v>74</v>
      </c>
      <c r="AG37" s="16" t="e">
        <f>VLOOKUP(J37,ИНФО!$Y$5:$AD$413,7,0)</f>
        <v>#N/A</v>
      </c>
    </row>
    <row r="38" spans="1:33" ht="15.75" hidden="1" customHeight="1" x14ac:dyDescent="0.3">
      <c r="A38" s="90">
        <v>165</v>
      </c>
      <c r="B38" s="91" t="s">
        <v>821</v>
      </c>
      <c r="C38" s="92" t="s">
        <v>20</v>
      </c>
      <c r="D38" s="90" t="s">
        <v>260</v>
      </c>
      <c r="E38" s="93"/>
      <c r="F38" s="103"/>
      <c r="G38" s="94"/>
      <c r="H38" s="128" t="s">
        <v>842</v>
      </c>
      <c r="I38" s="129" t="s">
        <v>250</v>
      </c>
      <c r="J38" s="93" t="s">
        <v>315</v>
      </c>
      <c r="K38" s="131">
        <v>1</v>
      </c>
      <c r="L38" s="112" t="s">
        <v>152</v>
      </c>
      <c r="M38" s="111"/>
      <c r="N38" s="112" t="s">
        <v>145</v>
      </c>
      <c r="O38" s="18" t="str">
        <f>VLOOKUP(B38,ИНФО!$L$4:$T$172,3,0)</f>
        <v>Национальные</v>
      </c>
      <c r="P38" s="11" t="s">
        <v>72</v>
      </c>
      <c r="Q38" s="19">
        <f t="shared" si="8"/>
        <v>165</v>
      </c>
      <c r="R38" s="19" t="str">
        <f>VLOOKUP(B38,ИНФО!$L$4:$T$140,6,0)</f>
        <v>Қ.И. Сәтпаев атындағы Қазақ ұлттық техникалық зерттеу университеті</v>
      </c>
      <c r="S38" s="24" t="s">
        <v>154</v>
      </c>
      <c r="T38" s="13" t="s">
        <v>274</v>
      </c>
      <c r="U38" s="19" t="s">
        <v>260</v>
      </c>
      <c r="V38" s="13" t="s">
        <v>260</v>
      </c>
      <c r="W38" s="51" t="s">
        <v>260</v>
      </c>
      <c r="X38" s="50" t="str">
        <f t="shared" si="9"/>
        <v>Аби Дәурен Жұмабекұлы</v>
      </c>
      <c r="Y38" s="13" t="e">
        <f>VLOOKUP(J38,ИНФО!$Y$5:$AD$412,6,0)</f>
        <v>#N/A</v>
      </c>
      <c r="Z38" s="19" t="e">
        <f>VLOOKUP(J38,ИНФО!$Y$5:$AD$412,5,0)</f>
        <v>#N/A</v>
      </c>
      <c r="AA38" s="13">
        <f t="shared" si="10"/>
        <v>1</v>
      </c>
      <c r="AB38" s="25" t="str">
        <f>VLOOKUP(L38,ИНФО!$C$21:$D$24,2,0)</f>
        <v>вакант</v>
      </c>
      <c r="AC38" s="19">
        <f t="shared" si="11"/>
        <v>0</v>
      </c>
      <c r="AD38" s="19" t="str">
        <f>VLOOKUP(N38,ИНФО!$C$26:$D$38,2,0)</f>
        <v>Жай</v>
      </c>
      <c r="AE38" s="12" t="str">
        <f>VLOOKUP(B38,ИНФО!$L$4:$T$172,8,0)</f>
        <v>Ұлттық</v>
      </c>
      <c r="AF38" s="11" t="s">
        <v>74</v>
      </c>
      <c r="AG38" s="16" t="e">
        <f>VLOOKUP(J38,ИНФО!$Y$5:$AD$413,7,0)</f>
        <v>#N/A</v>
      </c>
    </row>
    <row r="39" spans="1:33" ht="15.75" hidden="1" customHeight="1" x14ac:dyDescent="0.3">
      <c r="A39" s="90">
        <v>166</v>
      </c>
      <c r="B39" s="91" t="s">
        <v>821</v>
      </c>
      <c r="C39" s="92" t="s">
        <v>20</v>
      </c>
      <c r="D39" s="90" t="s">
        <v>260</v>
      </c>
      <c r="E39" s="93"/>
      <c r="F39" s="103"/>
      <c r="G39" s="94"/>
      <c r="H39" s="128" t="s">
        <v>843</v>
      </c>
      <c r="I39" s="129" t="s">
        <v>250</v>
      </c>
      <c r="J39" s="93" t="s">
        <v>315</v>
      </c>
      <c r="K39" s="131">
        <v>1</v>
      </c>
      <c r="L39" s="112" t="s">
        <v>152</v>
      </c>
      <c r="M39" s="111"/>
      <c r="N39" s="112" t="s">
        <v>145</v>
      </c>
      <c r="O39" s="18" t="str">
        <f>VLOOKUP(B39,ИНФО!$L$4:$T$172,3,0)</f>
        <v>Национальные</v>
      </c>
      <c r="P39" s="11" t="s">
        <v>72</v>
      </c>
      <c r="Q39" s="19">
        <f t="shared" si="8"/>
        <v>166</v>
      </c>
      <c r="R39" s="19" t="str">
        <f>VLOOKUP(B39,ИНФО!$L$4:$T$140,6,0)</f>
        <v>Қ.И. Сәтпаев атындағы Қазақ ұлттық техникалық зерттеу университеті</v>
      </c>
      <c r="S39" s="24" t="s">
        <v>154</v>
      </c>
      <c r="T39" s="13" t="s">
        <v>274</v>
      </c>
      <c r="U39" s="19" t="s">
        <v>260</v>
      </c>
      <c r="V39" s="13" t="s">
        <v>260</v>
      </c>
      <c r="W39" s="51" t="s">
        <v>260</v>
      </c>
      <c r="X39" s="50" t="str">
        <f t="shared" si="9"/>
        <v>Өтемұрат Дәулет Асылбекұлы</v>
      </c>
      <c r="Y39" s="13" t="e">
        <f>VLOOKUP(J39,ИНФО!$Y$5:$AD$412,6,0)</f>
        <v>#N/A</v>
      </c>
      <c r="Z39" s="19" t="e">
        <f>VLOOKUP(J39,ИНФО!$Y$5:$AD$412,5,0)</f>
        <v>#N/A</v>
      </c>
      <c r="AA39" s="13">
        <f t="shared" si="10"/>
        <v>1</v>
      </c>
      <c r="AB39" s="25" t="str">
        <f>VLOOKUP(L39,ИНФО!$C$21:$D$24,2,0)</f>
        <v>вакант</v>
      </c>
      <c r="AC39" s="19">
        <f t="shared" si="11"/>
        <v>0</v>
      </c>
      <c r="AD39" s="19" t="str">
        <f>VLOOKUP(N39,ИНФО!$C$26:$D$38,2,0)</f>
        <v>Жай</v>
      </c>
      <c r="AE39" s="12" t="str">
        <f>VLOOKUP(B39,ИНФО!$L$4:$T$172,8,0)</f>
        <v>Ұлттық</v>
      </c>
      <c r="AF39" s="11" t="s">
        <v>74</v>
      </c>
      <c r="AG39" s="16" t="e">
        <f>VLOOKUP(J39,ИНФО!$Y$5:$AD$413,7,0)</f>
        <v>#N/A</v>
      </c>
    </row>
    <row r="40" spans="1:33" ht="15.75" hidden="1" customHeight="1" x14ac:dyDescent="0.3">
      <c r="A40" s="90">
        <v>167</v>
      </c>
      <c r="B40" s="91" t="s">
        <v>821</v>
      </c>
      <c r="C40" s="92" t="s">
        <v>20</v>
      </c>
      <c r="D40" s="90" t="s">
        <v>260</v>
      </c>
      <c r="E40" s="93"/>
      <c r="F40" s="103"/>
      <c r="G40" s="94"/>
      <c r="H40" s="128" t="s">
        <v>844</v>
      </c>
      <c r="I40" s="129" t="s">
        <v>250</v>
      </c>
      <c r="J40" s="93" t="s">
        <v>358</v>
      </c>
      <c r="K40" s="131">
        <v>1</v>
      </c>
      <c r="L40" s="112" t="s">
        <v>152</v>
      </c>
      <c r="M40" s="111"/>
      <c r="N40" s="112" t="s">
        <v>145</v>
      </c>
      <c r="O40" s="18" t="str">
        <f>VLOOKUP(B40,ИНФО!$L$4:$T$172,3,0)</f>
        <v>Национальные</v>
      </c>
      <c r="P40" s="11" t="s">
        <v>72</v>
      </c>
      <c r="Q40" s="19">
        <f t="shared" si="8"/>
        <v>167</v>
      </c>
      <c r="R40" s="19" t="str">
        <f>VLOOKUP(B40,ИНФО!$L$4:$T$140,6,0)</f>
        <v>Қ.И. Сәтпаев атындағы Қазақ ұлттық техникалық зерттеу университеті</v>
      </c>
      <c r="S40" s="24" t="s">
        <v>154</v>
      </c>
      <c r="T40" s="13" t="s">
        <v>274</v>
      </c>
      <c r="U40" s="19" t="s">
        <v>260</v>
      </c>
      <c r="V40" s="13" t="s">
        <v>260</v>
      </c>
      <c r="W40" s="51" t="s">
        <v>260</v>
      </c>
      <c r="X40" s="50" t="str">
        <f t="shared" si="9"/>
        <v>Шаймерденов Тауас Есенгелдіұлы</v>
      </c>
      <c r="Y40" s="13" t="e">
        <f>VLOOKUP(J40,ИНФО!$Y$5:$AD$412,6,0)</f>
        <v>#N/A</v>
      </c>
      <c r="Z40" s="19" t="e">
        <f>VLOOKUP(J40,ИНФО!$Y$5:$AD$412,5,0)</f>
        <v>#N/A</v>
      </c>
      <c r="AA40" s="13">
        <f t="shared" si="10"/>
        <v>1</v>
      </c>
      <c r="AB40" s="25" t="str">
        <f>VLOOKUP(L40,ИНФО!$C$21:$D$24,2,0)</f>
        <v>вакант</v>
      </c>
      <c r="AC40" s="19">
        <f t="shared" si="11"/>
        <v>0</v>
      </c>
      <c r="AD40" s="19" t="str">
        <f>VLOOKUP(N40,ИНФО!$C$26:$D$38,2,0)</f>
        <v>Жай</v>
      </c>
      <c r="AE40" s="12" t="str">
        <f>VLOOKUP(B40,ИНФО!$L$4:$T$172,8,0)</f>
        <v>Ұлттық</v>
      </c>
      <c r="AF40" s="11" t="s">
        <v>74</v>
      </c>
      <c r="AG40" s="16" t="e">
        <f>VLOOKUP(J40,ИНФО!$Y$5:$AD$413,7,0)</f>
        <v>#N/A</v>
      </c>
    </row>
    <row r="41" spans="1:33" ht="15.75" hidden="1" customHeight="1" x14ac:dyDescent="0.3">
      <c r="A41" s="90">
        <v>168</v>
      </c>
      <c r="B41" s="91" t="s">
        <v>821</v>
      </c>
      <c r="C41" s="92" t="s">
        <v>20</v>
      </c>
      <c r="D41" s="90" t="s">
        <v>260</v>
      </c>
      <c r="E41" s="93"/>
      <c r="F41" s="103"/>
      <c r="G41" s="94"/>
      <c r="H41" s="128" t="s">
        <v>845</v>
      </c>
      <c r="I41" s="129" t="s">
        <v>250</v>
      </c>
      <c r="J41" s="93" t="s">
        <v>315</v>
      </c>
      <c r="K41" s="131">
        <v>1</v>
      </c>
      <c r="L41" s="112" t="s">
        <v>152</v>
      </c>
      <c r="M41" s="111"/>
      <c r="N41" s="112" t="s">
        <v>145</v>
      </c>
      <c r="O41" s="18" t="str">
        <f>VLOOKUP(B41,ИНФО!$L$4:$T$172,3,0)</f>
        <v>Национальные</v>
      </c>
      <c r="P41" s="11" t="s">
        <v>72</v>
      </c>
      <c r="Q41" s="19">
        <f t="shared" si="8"/>
        <v>168</v>
      </c>
      <c r="R41" s="19" t="str">
        <f>VLOOKUP(B41,ИНФО!$L$4:$T$140,6,0)</f>
        <v>Қ.И. Сәтпаев атындағы Қазақ ұлттық техникалық зерттеу университеті</v>
      </c>
      <c r="S41" s="24" t="s">
        <v>154</v>
      </c>
      <c r="T41" s="13" t="s">
        <v>274</v>
      </c>
      <c r="U41" s="19" t="s">
        <v>260</v>
      </c>
      <c r="V41" s="13" t="s">
        <v>260</v>
      </c>
      <c r="W41" s="51" t="s">
        <v>260</v>
      </c>
      <c r="X41" s="50" t="str">
        <f t="shared" si="9"/>
        <v>Боранбай Бақберген Ерғалиұлы</v>
      </c>
      <c r="Y41" s="13" t="e">
        <f>VLOOKUP(J41,ИНФО!$Y$5:$AD$412,6,0)</f>
        <v>#N/A</v>
      </c>
      <c r="Z41" s="19" t="e">
        <f>VLOOKUP(J41,ИНФО!$Y$5:$AD$412,5,0)</f>
        <v>#N/A</v>
      </c>
      <c r="AA41" s="13">
        <f t="shared" si="10"/>
        <v>1</v>
      </c>
      <c r="AB41" s="25" t="str">
        <f>VLOOKUP(L41,ИНФО!$C$21:$D$24,2,0)</f>
        <v>вакант</v>
      </c>
      <c r="AC41" s="19">
        <f t="shared" si="11"/>
        <v>0</v>
      </c>
      <c r="AD41" s="19" t="str">
        <f>VLOOKUP(N41,ИНФО!$C$26:$D$38,2,0)</f>
        <v>Жай</v>
      </c>
      <c r="AE41" s="12" t="str">
        <f>VLOOKUP(B41,ИНФО!$L$4:$T$172,8,0)</f>
        <v>Ұлттық</v>
      </c>
      <c r="AF41" s="11" t="s">
        <v>74</v>
      </c>
      <c r="AG41" s="16" t="e">
        <f>VLOOKUP(J41,ИНФО!$Y$5:$AD$413,7,0)</f>
        <v>#N/A</v>
      </c>
    </row>
    <row r="42" spans="1:33" ht="15.75" hidden="1" customHeight="1" x14ac:dyDescent="0.3">
      <c r="A42" s="90">
        <v>169</v>
      </c>
      <c r="B42" s="91" t="s">
        <v>821</v>
      </c>
      <c r="C42" s="92" t="s">
        <v>20</v>
      </c>
      <c r="D42" s="90" t="s">
        <v>260</v>
      </c>
      <c r="E42" s="93"/>
      <c r="F42" s="103"/>
      <c r="G42" s="94"/>
      <c r="H42" s="128" t="s">
        <v>846</v>
      </c>
      <c r="I42" s="129" t="s">
        <v>250</v>
      </c>
      <c r="J42" s="130" t="s">
        <v>358</v>
      </c>
      <c r="K42" s="131">
        <v>1</v>
      </c>
      <c r="L42" s="112" t="s">
        <v>152</v>
      </c>
      <c r="M42" s="111"/>
      <c r="N42" s="112" t="s">
        <v>145</v>
      </c>
      <c r="O42" s="18" t="str">
        <f>VLOOKUP(B42,ИНФО!$L$4:$T$172,3,0)</f>
        <v>Национальные</v>
      </c>
      <c r="P42" s="11" t="s">
        <v>72</v>
      </c>
      <c r="Q42" s="19">
        <f t="shared" si="8"/>
        <v>169</v>
      </c>
      <c r="R42" s="19" t="str">
        <f>VLOOKUP(B42,ИНФО!$L$4:$T$140,6,0)</f>
        <v>Қ.И. Сәтпаев атындағы Қазақ ұлттық техникалық зерттеу университеті</v>
      </c>
      <c r="S42" s="24" t="s">
        <v>154</v>
      </c>
      <c r="T42" s="13" t="s">
        <v>274</v>
      </c>
      <c r="U42" s="19" t="s">
        <v>260</v>
      </c>
      <c r="V42" s="13" t="s">
        <v>260</v>
      </c>
      <c r="W42" s="51" t="s">
        <v>260</v>
      </c>
      <c r="X42" s="50" t="str">
        <f t="shared" si="9"/>
        <v>Әлімхан Нұрсұлтан Нұрланұлы</v>
      </c>
      <c r="Y42" s="13" t="e">
        <f>VLOOKUP(J42,ИНФО!$Y$5:$AD$412,6,0)</f>
        <v>#N/A</v>
      </c>
      <c r="Z42" s="19" t="e">
        <f>VLOOKUP(J42,ИНФО!$Y$5:$AD$412,5,0)</f>
        <v>#N/A</v>
      </c>
      <c r="AA42" s="13">
        <f t="shared" si="10"/>
        <v>1</v>
      </c>
      <c r="AB42" s="25" t="str">
        <f>VLOOKUP(L42,ИНФО!$C$21:$D$24,2,0)</f>
        <v>вакант</v>
      </c>
      <c r="AC42" s="19">
        <f t="shared" si="11"/>
        <v>0</v>
      </c>
      <c r="AD42" s="19" t="str">
        <f>VLOOKUP(N42,ИНФО!$C$26:$D$38,2,0)</f>
        <v>Жай</v>
      </c>
      <c r="AE42" s="12" t="str">
        <f>VLOOKUP(B42,ИНФО!$L$4:$T$172,8,0)</f>
        <v>Ұлттық</v>
      </c>
      <c r="AF42" s="11" t="s">
        <v>74</v>
      </c>
      <c r="AG42" s="16" t="e">
        <f>VLOOKUP(J42,ИНФО!$Y$5:$AD$413,7,0)</f>
        <v>#N/A</v>
      </c>
    </row>
    <row r="43" spans="1:33" ht="15.75" hidden="1" customHeight="1" x14ac:dyDescent="0.3">
      <c r="A43" s="90">
        <v>170</v>
      </c>
      <c r="B43" s="91" t="s">
        <v>821</v>
      </c>
      <c r="C43" s="92" t="s">
        <v>20</v>
      </c>
      <c r="D43" s="90" t="s">
        <v>260</v>
      </c>
      <c r="E43" s="93"/>
      <c r="F43" s="103"/>
      <c r="G43" s="94"/>
      <c r="H43" s="128" t="s">
        <v>847</v>
      </c>
      <c r="I43" s="129" t="s">
        <v>250</v>
      </c>
      <c r="J43" s="130" t="s">
        <v>409</v>
      </c>
      <c r="K43" s="131">
        <v>1</v>
      </c>
      <c r="L43" s="112" t="s">
        <v>152</v>
      </c>
      <c r="M43" s="111"/>
      <c r="N43" s="112" t="s">
        <v>145</v>
      </c>
      <c r="O43" s="18" t="str">
        <f>VLOOKUP(B43,ИНФО!$L$4:$T$172,3,0)</f>
        <v>Национальные</v>
      </c>
      <c r="P43" s="11" t="s">
        <v>72</v>
      </c>
      <c r="Q43" s="19">
        <f t="shared" si="8"/>
        <v>170</v>
      </c>
      <c r="R43" s="19" t="str">
        <f>VLOOKUP(B43,ИНФО!$L$4:$T$140,6,0)</f>
        <v>Қ.И. Сәтпаев атындағы Қазақ ұлттық техникалық зерттеу университеті</v>
      </c>
      <c r="S43" s="24" t="s">
        <v>154</v>
      </c>
      <c r="T43" s="13" t="s">
        <v>274</v>
      </c>
      <c r="U43" s="19" t="s">
        <v>260</v>
      </c>
      <c r="V43" s="13" t="s">
        <v>260</v>
      </c>
      <c r="W43" s="51" t="s">
        <v>260</v>
      </c>
      <c r="X43" s="50" t="str">
        <f t="shared" si="9"/>
        <v>Өмірбек Әділ Серікұлы</v>
      </c>
      <c r="Y43" s="13" t="e">
        <f>VLOOKUP(J43,ИНФО!$Y$5:$AD$412,6,0)</f>
        <v>#N/A</v>
      </c>
      <c r="Z43" s="19" t="e">
        <f>VLOOKUP(J43,ИНФО!$Y$5:$AD$412,5,0)</f>
        <v>#N/A</v>
      </c>
      <c r="AA43" s="32">
        <f t="shared" si="10"/>
        <v>1</v>
      </c>
      <c r="AB43" s="25" t="str">
        <f>VLOOKUP(L43,ИНФО!$C$21:$D$24,2,0)</f>
        <v>вакант</v>
      </c>
      <c r="AC43" s="19">
        <f t="shared" si="11"/>
        <v>0</v>
      </c>
      <c r="AD43" s="19" t="str">
        <f>VLOOKUP(N43,ИНФО!$C$26:$D$38,2,0)</f>
        <v>Жай</v>
      </c>
      <c r="AE43" s="12" t="str">
        <f>VLOOKUP(B43,ИНФО!$L$4:$T$172,8,0)</f>
        <v>Ұлттық</v>
      </c>
      <c r="AF43" s="11" t="s">
        <v>74</v>
      </c>
      <c r="AG43" s="16" t="e">
        <f>VLOOKUP(J43,ИНФО!$Y$5:$AD$413,7,0)</f>
        <v>#N/A</v>
      </c>
    </row>
    <row r="44" spans="1:33" ht="15.75" hidden="1" customHeight="1" x14ac:dyDescent="0.3">
      <c r="A44" s="90">
        <v>171</v>
      </c>
      <c r="B44" s="91" t="s">
        <v>821</v>
      </c>
      <c r="C44" s="92" t="s">
        <v>20</v>
      </c>
      <c r="D44" s="90" t="s">
        <v>260</v>
      </c>
      <c r="E44" s="93"/>
      <c r="F44" s="103"/>
      <c r="G44" s="94"/>
      <c r="H44" s="128" t="s">
        <v>848</v>
      </c>
      <c r="I44" s="129" t="s">
        <v>250</v>
      </c>
      <c r="J44" s="130" t="s">
        <v>358</v>
      </c>
      <c r="K44" s="131">
        <v>1</v>
      </c>
      <c r="L44" s="112" t="s">
        <v>152</v>
      </c>
      <c r="M44" s="111"/>
      <c r="N44" s="112" t="s">
        <v>145</v>
      </c>
      <c r="O44" s="18" t="str">
        <f>VLOOKUP(B44,ИНФО!$L$4:$T$172,3,0)</f>
        <v>Национальные</v>
      </c>
      <c r="P44" s="11" t="s">
        <v>72</v>
      </c>
      <c r="Q44" s="19">
        <f t="shared" si="8"/>
        <v>171</v>
      </c>
      <c r="R44" s="19" t="str">
        <f>VLOOKUP(B44,ИНФО!$L$4:$T$140,6,0)</f>
        <v>Қ.И. Сәтпаев атындағы Қазақ ұлттық техникалық зерттеу университеті</v>
      </c>
      <c r="S44" s="24" t="s">
        <v>154</v>
      </c>
      <c r="T44" s="13" t="s">
        <v>274</v>
      </c>
      <c r="U44" s="19" t="s">
        <v>260</v>
      </c>
      <c r="V44" s="13" t="s">
        <v>260</v>
      </c>
      <c r="W44" s="51" t="s">
        <v>260</v>
      </c>
      <c r="X44" s="50" t="str">
        <f t="shared" si="9"/>
        <v>Муқият Қуат</v>
      </c>
      <c r="Y44" s="13" t="e">
        <f>VLOOKUP(J44,ИНФО!$Y$5:$AD$412,6,0)</f>
        <v>#N/A</v>
      </c>
      <c r="Z44" s="19" t="e">
        <f>VLOOKUP(J44,ИНФО!$Y$5:$AD$412,5,0)</f>
        <v>#N/A</v>
      </c>
      <c r="AA44" s="13">
        <f t="shared" si="10"/>
        <v>1</v>
      </c>
      <c r="AB44" s="25" t="str">
        <f>VLOOKUP(L44,ИНФО!$C$21:$D$24,2,0)</f>
        <v>вакант</v>
      </c>
      <c r="AC44" s="19">
        <f t="shared" si="11"/>
        <v>0</v>
      </c>
      <c r="AD44" s="19" t="str">
        <f>VLOOKUP(N44,ИНФО!$C$26:$D$38,2,0)</f>
        <v>Жай</v>
      </c>
      <c r="AE44" s="12" t="str">
        <f>VLOOKUP(B44,ИНФО!$L$4:$T$172,8,0)</f>
        <v>Ұлттық</v>
      </c>
      <c r="AF44" s="11" t="s">
        <v>74</v>
      </c>
      <c r="AG44" s="16" t="e">
        <f>VLOOKUP(J44,ИНФО!$Y$5:$AD$413,7,0)</f>
        <v>#N/A</v>
      </c>
    </row>
    <row r="45" spans="1:33" ht="15.75" hidden="1" customHeight="1" x14ac:dyDescent="0.3">
      <c r="A45" s="90">
        <v>172</v>
      </c>
      <c r="B45" s="91" t="s">
        <v>821</v>
      </c>
      <c r="C45" s="92" t="s">
        <v>20</v>
      </c>
      <c r="D45" s="90" t="s">
        <v>260</v>
      </c>
      <c r="E45" s="93"/>
      <c r="F45" s="103"/>
      <c r="G45" s="94"/>
      <c r="H45" s="128" t="s">
        <v>849</v>
      </c>
      <c r="I45" s="129" t="s">
        <v>250</v>
      </c>
      <c r="J45" s="130" t="s">
        <v>315</v>
      </c>
      <c r="K45" s="131">
        <v>1</v>
      </c>
      <c r="L45" s="112" t="s">
        <v>152</v>
      </c>
      <c r="M45" s="111"/>
      <c r="N45" s="112" t="s">
        <v>145</v>
      </c>
      <c r="O45" s="18" t="str">
        <f>VLOOKUP(B45,ИНФО!$L$4:$T$172,3,0)</f>
        <v>Национальные</v>
      </c>
      <c r="P45" s="11" t="s">
        <v>72</v>
      </c>
      <c r="Q45" s="19">
        <f t="shared" si="8"/>
        <v>172</v>
      </c>
      <c r="R45" s="19" t="str">
        <f>VLOOKUP(B45,ИНФО!$L$4:$T$140,6,0)</f>
        <v>Қ.И. Сәтпаев атындағы Қазақ ұлттық техникалық зерттеу университеті</v>
      </c>
      <c r="S45" s="24" t="s">
        <v>154</v>
      </c>
      <c r="T45" s="13" t="s">
        <v>274</v>
      </c>
      <c r="U45" s="19" t="s">
        <v>260</v>
      </c>
      <c r="V45" s="13" t="s">
        <v>260</v>
      </c>
      <c r="W45" s="51" t="s">
        <v>260</v>
      </c>
      <c r="X45" s="50" t="str">
        <f t="shared" si="9"/>
        <v>Бажилдаков Серік Жанайұлы</v>
      </c>
      <c r="Y45" s="13" t="e">
        <f>VLOOKUP(J45,ИНФО!$Y$5:$AD$412,6,0)</f>
        <v>#N/A</v>
      </c>
      <c r="Z45" s="19" t="e">
        <f>VLOOKUP(J45,ИНФО!$Y$5:$AD$412,5,0)</f>
        <v>#N/A</v>
      </c>
      <c r="AA45" s="13">
        <f t="shared" si="10"/>
        <v>1</v>
      </c>
      <c r="AB45" s="25" t="str">
        <f>VLOOKUP(L45,ИНФО!$C$21:$D$24,2,0)</f>
        <v>вакант</v>
      </c>
      <c r="AC45" s="19">
        <f t="shared" si="11"/>
        <v>0</v>
      </c>
      <c r="AD45" s="19" t="str">
        <f>VLOOKUP(N45,ИНФО!$C$26:$D$38,2,0)</f>
        <v>Жай</v>
      </c>
      <c r="AE45" s="12" t="str">
        <f>VLOOKUP(B45,ИНФО!$L$4:$T$172,8,0)</f>
        <v>Ұлттық</v>
      </c>
      <c r="AF45" s="11" t="s">
        <v>74</v>
      </c>
      <c r="AG45" s="16" t="e">
        <f>VLOOKUP(J45,ИНФО!$Y$5:$AD$413,7,0)</f>
        <v>#N/A</v>
      </c>
    </row>
    <row r="46" spans="1:33" ht="15.75" hidden="1" customHeight="1" x14ac:dyDescent="0.3">
      <c r="A46" s="90">
        <v>173</v>
      </c>
      <c r="B46" s="91" t="s">
        <v>821</v>
      </c>
      <c r="C46" s="92" t="s">
        <v>20</v>
      </c>
      <c r="D46" s="90" t="s">
        <v>260</v>
      </c>
      <c r="E46" s="93"/>
      <c r="F46" s="103"/>
      <c r="G46" s="94"/>
      <c r="H46" s="128" t="s">
        <v>850</v>
      </c>
      <c r="I46" s="129" t="s">
        <v>250</v>
      </c>
      <c r="J46" s="130" t="s">
        <v>491</v>
      </c>
      <c r="K46" s="131">
        <v>1</v>
      </c>
      <c r="L46" s="112" t="s">
        <v>152</v>
      </c>
      <c r="M46" s="111"/>
      <c r="N46" s="112" t="s">
        <v>307</v>
      </c>
      <c r="O46" s="18" t="str">
        <f>VLOOKUP(B46,ИНФО!$L$4:$T$172,3,0)</f>
        <v>Национальные</v>
      </c>
      <c r="P46" s="11" t="s">
        <v>72</v>
      </c>
      <c r="Q46" s="19">
        <f t="shared" si="8"/>
        <v>173</v>
      </c>
      <c r="R46" s="19" t="str">
        <f>VLOOKUP(B46,ИНФО!$L$4:$T$140,6,0)</f>
        <v>Қ.И. Сәтпаев атындағы Қазақ ұлттық техникалық зерттеу университеті</v>
      </c>
      <c r="S46" s="24" t="s">
        <v>154</v>
      </c>
      <c r="T46" s="13" t="s">
        <v>365</v>
      </c>
      <c r="U46" s="19" t="s">
        <v>260</v>
      </c>
      <c r="V46" s="13" t="s">
        <v>260</v>
      </c>
      <c r="W46" s="51" t="s">
        <v>260</v>
      </c>
      <c r="X46" s="50" t="str">
        <f t="shared" si="9"/>
        <v>Нұртай Дарын Амирханұлы</v>
      </c>
      <c r="Y46" s="13" t="e">
        <f>VLOOKUP(J46,ИНФО!$Y$5:$AD$412,6,0)</f>
        <v>#N/A</v>
      </c>
      <c r="Z46" s="19" t="e">
        <f>VLOOKUP(J46,ИНФО!$Y$5:$AD$412,5,0)</f>
        <v>#N/A</v>
      </c>
      <c r="AA46" s="13">
        <f t="shared" si="10"/>
        <v>1</v>
      </c>
      <c r="AB46" s="25" t="str">
        <f>VLOOKUP(L46,ИНФО!$C$21:$D$24,2,0)</f>
        <v>вакант</v>
      </c>
      <c r="AC46" s="19">
        <f t="shared" si="11"/>
        <v>0</v>
      </c>
      <c r="AD46" s="19" t="str">
        <f>VLOOKUP(N46,ИНФО!$C$26:$D$38,2,0)</f>
        <v>А/Ш  квотасы</v>
      </c>
      <c r="AE46" s="12" t="str">
        <f>VLOOKUP(B46,ИНФО!$L$4:$T$172,8,0)</f>
        <v>Ұлттық</v>
      </c>
      <c r="AF46" s="11" t="s">
        <v>74</v>
      </c>
      <c r="AG46" s="16" t="e">
        <f>VLOOKUP(J46,ИНФО!$Y$5:$AD$413,7,0)</f>
        <v>#N/A</v>
      </c>
    </row>
    <row r="47" spans="1:33" ht="15.75" hidden="1" customHeight="1" x14ac:dyDescent="0.3">
      <c r="A47" s="90">
        <v>174</v>
      </c>
      <c r="B47" s="91" t="s">
        <v>821</v>
      </c>
      <c r="C47" s="92" t="s">
        <v>20</v>
      </c>
      <c r="D47" s="90" t="s">
        <v>260</v>
      </c>
      <c r="E47" s="93"/>
      <c r="F47" s="103"/>
      <c r="G47" s="94"/>
      <c r="H47" s="128" t="s">
        <v>851</v>
      </c>
      <c r="I47" s="129" t="s">
        <v>250</v>
      </c>
      <c r="J47" s="130" t="s">
        <v>315</v>
      </c>
      <c r="K47" s="131">
        <v>1</v>
      </c>
      <c r="L47" s="112" t="s">
        <v>152</v>
      </c>
      <c r="M47" s="111"/>
      <c r="N47" s="112" t="s">
        <v>145</v>
      </c>
      <c r="O47" s="18" t="str">
        <f>VLOOKUP(B47,ИНФО!$L$4:$T$172,3,0)</f>
        <v>Национальные</v>
      </c>
      <c r="P47" s="11" t="s">
        <v>72</v>
      </c>
      <c r="Q47" s="19">
        <f t="shared" si="8"/>
        <v>174</v>
      </c>
      <c r="R47" s="19" t="str">
        <f>VLOOKUP(B47,ИНФО!$L$4:$T$140,6,0)</f>
        <v>Қ.И. Сәтпаев атындағы Қазақ ұлттық техникалық зерттеу университеті</v>
      </c>
      <c r="S47" s="24" t="s">
        <v>154</v>
      </c>
      <c r="T47" s="13" t="s">
        <v>274</v>
      </c>
      <c r="U47" s="19" t="s">
        <v>260</v>
      </c>
      <c r="V47" s="13" t="s">
        <v>260</v>
      </c>
      <c r="W47" s="51" t="s">
        <v>260</v>
      </c>
      <c r="X47" s="50" t="str">
        <f t="shared" si="9"/>
        <v>Искиндиров Асылан Адылханович</v>
      </c>
      <c r="Y47" s="13" t="e">
        <f>VLOOKUP(J47,ИНФО!$Y$5:$AD$412,6,0)</f>
        <v>#N/A</v>
      </c>
      <c r="Z47" s="19" t="e">
        <f>VLOOKUP(J47,ИНФО!$Y$5:$AD$412,5,0)</f>
        <v>#N/A</v>
      </c>
      <c r="AA47" s="13">
        <f t="shared" si="10"/>
        <v>1</v>
      </c>
      <c r="AB47" s="25" t="str">
        <f>VLOOKUP(L47,ИНФО!$C$21:$D$24,2,0)</f>
        <v>вакант</v>
      </c>
      <c r="AC47" s="19">
        <f t="shared" si="11"/>
        <v>0</v>
      </c>
      <c r="AD47" s="19" t="str">
        <f>VLOOKUP(N47,ИНФО!$C$26:$D$38,2,0)</f>
        <v>Жай</v>
      </c>
      <c r="AE47" s="12" t="str">
        <f>VLOOKUP(B47,ИНФО!$L$4:$T$172,8,0)</f>
        <v>Ұлттық</v>
      </c>
      <c r="AF47" s="11" t="s">
        <v>74</v>
      </c>
      <c r="AG47" s="16" t="e">
        <f>VLOOKUP(J47,ИНФО!$Y$5:$AD$413,7,0)</f>
        <v>#N/A</v>
      </c>
    </row>
    <row r="48" spans="1:33" ht="15.75" hidden="1" customHeight="1" x14ac:dyDescent="0.3">
      <c r="A48" s="90">
        <v>175</v>
      </c>
      <c r="B48" s="91" t="s">
        <v>821</v>
      </c>
      <c r="C48" s="92" t="s">
        <v>20</v>
      </c>
      <c r="D48" s="90" t="s">
        <v>260</v>
      </c>
      <c r="E48" s="93"/>
      <c r="F48" s="103"/>
      <c r="G48" s="94"/>
      <c r="H48" s="132" t="s">
        <v>852</v>
      </c>
      <c r="I48" s="129" t="s">
        <v>250</v>
      </c>
      <c r="J48" s="130" t="s">
        <v>364</v>
      </c>
      <c r="K48" s="131">
        <v>1</v>
      </c>
      <c r="L48" s="112" t="s">
        <v>152</v>
      </c>
      <c r="M48" s="111"/>
      <c r="N48" s="112" t="s">
        <v>145</v>
      </c>
      <c r="O48" s="18" t="str">
        <f>VLOOKUP(B48,ИНФО!$L$4:$T$172,3,0)</f>
        <v>Национальные</v>
      </c>
      <c r="P48" s="11" t="s">
        <v>72</v>
      </c>
      <c r="Q48" s="19">
        <f t="shared" si="8"/>
        <v>175</v>
      </c>
      <c r="R48" s="19" t="str">
        <f>VLOOKUP(B48,ИНФО!$L$4:$T$140,6,0)</f>
        <v>Қ.И. Сәтпаев атындағы Қазақ ұлттық техникалық зерттеу университеті</v>
      </c>
      <c r="S48" s="24" t="s">
        <v>154</v>
      </c>
      <c r="T48" s="13" t="s">
        <v>365</v>
      </c>
      <c r="U48" s="19" t="s">
        <v>260</v>
      </c>
      <c r="V48" s="13" t="s">
        <v>260</v>
      </c>
      <c r="W48" s="19" t="s">
        <v>260</v>
      </c>
      <c r="X48" s="50" t="str">
        <f t="shared" si="9"/>
        <v>Рысқұлбек Мухаммед Мәлікұлы</v>
      </c>
      <c r="Y48" s="13" t="e">
        <f>VLOOKUP(J48,ИНФО!$Y$5:$AD$412,6,0)</f>
        <v>#N/A</v>
      </c>
      <c r="Z48" s="19" t="e">
        <f>VLOOKUP(J48,ИНФО!$Y$5:$AD$412,5,0)</f>
        <v>#N/A</v>
      </c>
      <c r="AA48" s="13">
        <f t="shared" si="10"/>
        <v>1</v>
      </c>
      <c r="AB48" s="25" t="str">
        <f>VLOOKUP(L48,ИНФО!$C$21:$D$24,2,0)</f>
        <v>вакант</v>
      </c>
      <c r="AC48" s="19">
        <f t="shared" si="11"/>
        <v>0</v>
      </c>
      <c r="AD48" s="19" t="str">
        <f>VLOOKUP(N48,ИНФО!$C$26:$D$38,2,0)</f>
        <v>Жай</v>
      </c>
      <c r="AE48" s="12" t="str">
        <f>VLOOKUP(B48,ИНФО!$L$4:$T$172,8,0)</f>
        <v>Ұлттық</v>
      </c>
      <c r="AF48" s="11" t="s">
        <v>74</v>
      </c>
      <c r="AG48" s="16" t="e">
        <f>VLOOKUP(J48,ИНФО!$Y$5:$AD$413,7,0)</f>
        <v>#N/A</v>
      </c>
    </row>
    <row r="49" spans="1:33" ht="15.75" hidden="1" customHeight="1" x14ac:dyDescent="0.3">
      <c r="A49" s="90">
        <v>176</v>
      </c>
      <c r="B49" s="91" t="s">
        <v>821</v>
      </c>
      <c r="C49" s="92" t="s">
        <v>20</v>
      </c>
      <c r="D49" s="90" t="s">
        <v>260</v>
      </c>
      <c r="E49" s="93"/>
      <c r="F49" s="103"/>
      <c r="G49" s="94"/>
      <c r="H49" s="128" t="s">
        <v>853</v>
      </c>
      <c r="I49" s="129" t="s">
        <v>250</v>
      </c>
      <c r="J49" s="130" t="s">
        <v>364</v>
      </c>
      <c r="K49" s="131">
        <v>1</v>
      </c>
      <c r="L49" s="112" t="s">
        <v>152</v>
      </c>
      <c r="M49" s="111"/>
      <c r="N49" s="112" t="s">
        <v>145</v>
      </c>
      <c r="O49" s="18" t="str">
        <f>VLOOKUP(B49,ИНФО!$L$4:$T$172,3,0)</f>
        <v>Национальные</v>
      </c>
      <c r="P49" s="11" t="s">
        <v>72</v>
      </c>
      <c r="Q49" s="19">
        <f t="shared" si="8"/>
        <v>176</v>
      </c>
      <c r="R49" s="19" t="str">
        <f>VLOOKUP(B49,ИНФО!$L$4:$T$140,6,0)</f>
        <v>Қ.И. Сәтпаев атындағы Қазақ ұлттық техникалық зерттеу университеті</v>
      </c>
      <c r="S49" s="24" t="s">
        <v>154</v>
      </c>
      <c r="T49" s="13" t="s">
        <v>365</v>
      </c>
      <c r="U49" s="19" t="s">
        <v>260</v>
      </c>
      <c r="V49" s="13" t="s">
        <v>260</v>
      </c>
      <c r="W49" s="19" t="s">
        <v>260</v>
      </c>
      <c r="X49" s="50" t="str">
        <f t="shared" si="9"/>
        <v>Әбдікәрім Шолпан Жүсіпәліқызы</v>
      </c>
      <c r="Y49" s="13" t="e">
        <f>VLOOKUP(J49,ИНФО!$Y$5:$AD$412,6,0)</f>
        <v>#N/A</v>
      </c>
      <c r="Z49" s="19" t="e">
        <f>VLOOKUP(J49,ИНФО!$Y$5:$AD$412,5,0)</f>
        <v>#N/A</v>
      </c>
      <c r="AA49" s="32">
        <f t="shared" si="10"/>
        <v>1</v>
      </c>
      <c r="AB49" s="25" t="str">
        <f>VLOOKUP(L49,ИНФО!$C$21:$D$24,2,0)</f>
        <v>вакант</v>
      </c>
      <c r="AC49" s="19">
        <f t="shared" si="11"/>
        <v>0</v>
      </c>
      <c r="AD49" s="19" t="str">
        <f>VLOOKUP(N49,ИНФО!$C$26:$D$38,2,0)</f>
        <v>Жай</v>
      </c>
      <c r="AE49" s="12" t="str">
        <f>VLOOKUP(B49,ИНФО!$L$4:$T$172,8,0)</f>
        <v>Ұлттық</v>
      </c>
      <c r="AF49" s="11" t="s">
        <v>74</v>
      </c>
      <c r="AG49" s="16" t="e">
        <f>VLOOKUP(J49,ИНФО!$Y$5:$AD$413,7,0)</f>
        <v>#N/A</v>
      </c>
    </row>
    <row r="50" spans="1:33" ht="15.75" hidden="1" customHeight="1" x14ac:dyDescent="0.3">
      <c r="A50" s="90">
        <v>177</v>
      </c>
      <c r="B50" s="91" t="s">
        <v>821</v>
      </c>
      <c r="C50" s="92" t="s">
        <v>20</v>
      </c>
      <c r="D50" s="90" t="s">
        <v>260</v>
      </c>
      <c r="E50" s="93"/>
      <c r="F50" s="103"/>
      <c r="G50" s="94"/>
      <c r="H50" s="128" t="s">
        <v>854</v>
      </c>
      <c r="I50" s="129" t="s">
        <v>250</v>
      </c>
      <c r="J50" s="130" t="s">
        <v>315</v>
      </c>
      <c r="K50" s="131">
        <v>1</v>
      </c>
      <c r="L50" s="112" t="s">
        <v>152</v>
      </c>
      <c r="M50" s="111"/>
      <c r="N50" s="112" t="s">
        <v>145</v>
      </c>
      <c r="O50" s="18" t="str">
        <f>VLOOKUP(B50,ИНФО!$L$4:$T$172,3,0)</f>
        <v>Национальные</v>
      </c>
      <c r="P50" s="11" t="s">
        <v>72</v>
      </c>
      <c r="Q50" s="19">
        <f t="shared" si="8"/>
        <v>177</v>
      </c>
      <c r="R50" s="19" t="str">
        <f>VLOOKUP(B50,ИНФО!$L$4:$T$140,6,0)</f>
        <v>Қ.И. Сәтпаев атындағы Қазақ ұлттық техникалық зерттеу университеті</v>
      </c>
      <c r="S50" s="24" t="s">
        <v>154</v>
      </c>
      <c r="T50" s="13" t="s">
        <v>274</v>
      </c>
      <c r="U50" s="19" t="s">
        <v>260</v>
      </c>
      <c r="V50" s="13" t="s">
        <v>260</v>
      </c>
      <c r="W50" s="19" t="s">
        <v>260</v>
      </c>
      <c r="X50" s="50" t="str">
        <f t="shared" si="9"/>
        <v>Пернакулова Алтынай Серікқызы</v>
      </c>
      <c r="Y50" s="13" t="e">
        <f>VLOOKUP(J50,ИНФО!$Y$5:$AD$412,6,0)</f>
        <v>#N/A</v>
      </c>
      <c r="Z50" s="19" t="e">
        <f>VLOOKUP(J50,ИНФО!$Y$5:$AD$412,5,0)</f>
        <v>#N/A</v>
      </c>
      <c r="AA50" s="13">
        <f t="shared" si="10"/>
        <v>1</v>
      </c>
      <c r="AB50" s="25" t="str">
        <f>VLOOKUP(L50,ИНФО!$C$21:$D$24,2,0)</f>
        <v>вакант</v>
      </c>
      <c r="AC50" s="19">
        <f t="shared" si="11"/>
        <v>0</v>
      </c>
      <c r="AD50" s="19" t="str">
        <f>VLOOKUP(N50,ИНФО!$C$26:$D$38,2,0)</f>
        <v>Жай</v>
      </c>
      <c r="AE50" s="12" t="str">
        <f>VLOOKUP(B50,ИНФО!$L$4:$T$172,8,0)</f>
        <v>Ұлттық</v>
      </c>
      <c r="AF50" s="11" t="s">
        <v>74</v>
      </c>
      <c r="AG50" s="16" t="e">
        <f>VLOOKUP(J50,ИНФО!$Y$5:$AD$413,7,0)</f>
        <v>#N/A</v>
      </c>
    </row>
    <row r="51" spans="1:33" ht="15.75" hidden="1" customHeight="1" x14ac:dyDescent="0.3">
      <c r="A51" s="90">
        <v>178</v>
      </c>
      <c r="B51" s="91" t="s">
        <v>821</v>
      </c>
      <c r="C51" s="92" t="s">
        <v>20</v>
      </c>
      <c r="D51" s="90" t="s">
        <v>260</v>
      </c>
      <c r="E51" s="93"/>
      <c r="F51" s="103"/>
      <c r="G51" s="94"/>
      <c r="H51" s="128" t="s">
        <v>855</v>
      </c>
      <c r="I51" s="129" t="s">
        <v>250</v>
      </c>
      <c r="J51" s="130" t="s">
        <v>491</v>
      </c>
      <c r="K51" s="131">
        <v>1</v>
      </c>
      <c r="L51" s="112" t="s">
        <v>152</v>
      </c>
      <c r="M51" s="111"/>
      <c r="N51" s="112" t="s">
        <v>307</v>
      </c>
      <c r="O51" s="18" t="str">
        <f>VLOOKUP(B51,ИНФО!$L$4:$T$172,3,0)</f>
        <v>Национальные</v>
      </c>
      <c r="P51" s="11" t="s">
        <v>72</v>
      </c>
      <c r="Q51" s="19">
        <f t="shared" si="8"/>
        <v>178</v>
      </c>
      <c r="R51" s="19" t="str">
        <f>VLOOKUP(B51,ИНФО!$L$4:$T$140,6,0)</f>
        <v>Қ.И. Сәтпаев атындағы Қазақ ұлттық техникалық зерттеу университеті</v>
      </c>
      <c r="S51" s="24" t="s">
        <v>154</v>
      </c>
      <c r="T51" s="13" t="s">
        <v>365</v>
      </c>
      <c r="U51" s="19" t="s">
        <v>260</v>
      </c>
      <c r="V51" s="13" t="s">
        <v>260</v>
      </c>
      <c r="W51" s="19" t="s">
        <v>260</v>
      </c>
      <c r="X51" s="50" t="str">
        <f t="shared" si="9"/>
        <v>Жаманқұлов Нұрмұхаммед Ибрагимұлы</v>
      </c>
      <c r="Y51" s="13" t="e">
        <f>VLOOKUP(J51,ИНФО!$Y$5:$AD$412,6,0)</f>
        <v>#N/A</v>
      </c>
      <c r="Z51" s="19" t="e">
        <f>VLOOKUP(J51,ИНФО!$Y$5:$AD$412,5,0)</f>
        <v>#N/A</v>
      </c>
      <c r="AA51" s="32">
        <f t="shared" si="10"/>
        <v>1</v>
      </c>
      <c r="AB51" s="25" t="str">
        <f>VLOOKUP(L51,ИНФО!$C$21:$D$24,2,0)</f>
        <v>вакант</v>
      </c>
      <c r="AC51" s="19">
        <f t="shared" si="11"/>
        <v>0</v>
      </c>
      <c r="AD51" s="19" t="str">
        <f>VLOOKUP(N51,ИНФО!$C$26:$D$38,2,0)</f>
        <v>А/Ш  квотасы</v>
      </c>
      <c r="AE51" s="12" t="str">
        <f>VLOOKUP(B51,ИНФО!$L$4:$T$172,8,0)</f>
        <v>Ұлттық</v>
      </c>
      <c r="AF51" s="11" t="s">
        <v>74</v>
      </c>
      <c r="AG51" s="16" t="e">
        <f>VLOOKUP(J51,ИНФО!$Y$5:$AD$413,7,0)</f>
        <v>#N/A</v>
      </c>
    </row>
    <row r="52" spans="1:33" ht="15.75" hidden="1" customHeight="1" x14ac:dyDescent="0.3">
      <c r="A52" s="90">
        <v>179</v>
      </c>
      <c r="B52" s="91" t="s">
        <v>821</v>
      </c>
      <c r="C52" s="92" t="s">
        <v>20</v>
      </c>
      <c r="D52" s="90" t="s">
        <v>260</v>
      </c>
      <c r="E52" s="93"/>
      <c r="F52" s="103"/>
      <c r="G52" s="94"/>
      <c r="H52" s="128" t="s">
        <v>856</v>
      </c>
      <c r="I52" s="129" t="s">
        <v>250</v>
      </c>
      <c r="J52" s="130" t="s">
        <v>491</v>
      </c>
      <c r="K52" s="131">
        <v>1</v>
      </c>
      <c r="L52" s="112" t="s">
        <v>152</v>
      </c>
      <c r="M52" s="111"/>
      <c r="N52" s="112" t="s">
        <v>302</v>
      </c>
      <c r="O52" s="18" t="str">
        <f>VLOOKUP(B52,ИНФО!$L$4:$T$172,3,0)</f>
        <v>Национальные</v>
      </c>
      <c r="P52" s="11" t="s">
        <v>72</v>
      </c>
      <c r="Q52" s="19">
        <f t="shared" si="8"/>
        <v>179</v>
      </c>
      <c r="R52" s="19" t="str">
        <f>VLOOKUP(B52,ИНФО!$L$4:$T$140,6,0)</f>
        <v>Қ.И. Сәтпаев атындағы Қазақ ұлттық техникалық зерттеу университеті</v>
      </c>
      <c r="S52" s="24" t="s">
        <v>154</v>
      </c>
      <c r="T52" s="13" t="s">
        <v>365</v>
      </c>
      <c r="U52" s="19" t="s">
        <v>260</v>
      </c>
      <c r="V52" s="13" t="s">
        <v>260</v>
      </c>
      <c r="W52" s="19" t="s">
        <v>260</v>
      </c>
      <c r="X52" s="50" t="str">
        <f t="shared" si="9"/>
        <v xml:space="preserve">Турсинкулов Ербол Канияр угли </v>
      </c>
      <c r="Y52" s="13" t="e">
        <f>VLOOKUP(J52,ИНФО!$Y$5:$AD$412,6,0)</f>
        <v>#N/A</v>
      </c>
      <c r="Z52" s="19" t="e">
        <f>VLOOKUP(J52,ИНФО!$Y$5:$AD$412,5,0)</f>
        <v>#N/A</v>
      </c>
      <c r="AA52" s="32">
        <f t="shared" si="10"/>
        <v>1</v>
      </c>
      <c r="AB52" s="25" t="str">
        <f>VLOOKUP(L52,ИНФО!$C$21:$D$24,2,0)</f>
        <v>вакант</v>
      </c>
      <c r="AC52" s="19">
        <f t="shared" si="11"/>
        <v>0</v>
      </c>
      <c r="AD52" s="19" t="str">
        <f>VLOOKUP(N52,ИНФО!$C$26:$D$38,2,0)</f>
        <v>Диаспора(Қазақстан Республикасының азаматы болып табылмайтын ұлты қазақ адамдарға квота (4 %))</v>
      </c>
      <c r="AE52" s="12" t="str">
        <f>VLOOKUP(B52,ИНФО!$L$4:$T$172,8,0)</f>
        <v>Ұлттық</v>
      </c>
      <c r="AF52" s="11" t="s">
        <v>74</v>
      </c>
      <c r="AG52" s="16" t="e">
        <f>VLOOKUP(J52,ИНФО!$Y$5:$AD$413,7,0)</f>
        <v>#N/A</v>
      </c>
    </row>
    <row r="53" spans="1:33" ht="15.75" hidden="1" customHeight="1" x14ac:dyDescent="0.3">
      <c r="A53" s="90">
        <v>180</v>
      </c>
      <c r="B53" s="91" t="s">
        <v>821</v>
      </c>
      <c r="C53" s="92" t="s">
        <v>20</v>
      </c>
      <c r="D53" s="90" t="s">
        <v>260</v>
      </c>
      <c r="E53" s="93"/>
      <c r="F53" s="103"/>
      <c r="G53" s="94"/>
      <c r="H53" s="128" t="s">
        <v>857</v>
      </c>
      <c r="I53" s="129" t="s">
        <v>250</v>
      </c>
      <c r="J53" s="130" t="s">
        <v>315</v>
      </c>
      <c r="K53" s="131">
        <v>1</v>
      </c>
      <c r="L53" s="112" t="s">
        <v>152</v>
      </c>
      <c r="M53" s="111"/>
      <c r="N53" s="112" t="s">
        <v>145</v>
      </c>
      <c r="O53" s="18" t="str">
        <f>VLOOKUP(B53,ИНФО!$L$4:$T$172,3,0)</f>
        <v>Национальные</v>
      </c>
      <c r="P53" s="11" t="s">
        <v>72</v>
      </c>
      <c r="Q53" s="19">
        <f t="shared" si="8"/>
        <v>180</v>
      </c>
      <c r="R53" s="19" t="str">
        <f>VLOOKUP(B53,ИНФО!$L$4:$T$140,6,0)</f>
        <v>Қ.И. Сәтпаев атындағы Қазақ ұлттық техникалық зерттеу университеті</v>
      </c>
      <c r="S53" s="24" t="s">
        <v>154</v>
      </c>
      <c r="T53" s="13" t="s">
        <v>274</v>
      </c>
      <c r="U53" s="19" t="s">
        <v>260</v>
      </c>
      <c r="V53" s="13" t="s">
        <v>260</v>
      </c>
      <c r="W53" s="19" t="s">
        <v>260</v>
      </c>
      <c r="X53" s="50" t="str">
        <f t="shared" si="9"/>
        <v xml:space="preserve">Асылболатұлы Әділжан </v>
      </c>
      <c r="Y53" s="13" t="e">
        <f>VLOOKUP(J53,ИНФО!$Y$5:$AD$412,6,0)</f>
        <v>#N/A</v>
      </c>
      <c r="Z53" s="19" t="e">
        <f>VLOOKUP(J53,ИНФО!$Y$5:$AD$412,5,0)</f>
        <v>#N/A</v>
      </c>
      <c r="AA53" s="32">
        <f t="shared" si="10"/>
        <v>1</v>
      </c>
      <c r="AB53" s="25" t="str">
        <f>VLOOKUP(L53,ИНФО!$C$21:$D$24,2,0)</f>
        <v>вакант</v>
      </c>
      <c r="AC53" s="19">
        <f t="shared" si="11"/>
        <v>0</v>
      </c>
      <c r="AD53" s="19" t="str">
        <f>VLOOKUP(N53,ИНФО!$C$26:$D$38,2,0)</f>
        <v>Жай</v>
      </c>
      <c r="AE53" s="12" t="str">
        <f>VLOOKUP(B53,ИНФО!$L$4:$T$172,8,0)</f>
        <v>Ұлттық</v>
      </c>
      <c r="AF53" s="11" t="s">
        <v>74</v>
      </c>
      <c r="AG53" s="16" t="e">
        <f>VLOOKUP(J53,ИНФО!$Y$5:$AD$413,7,0)</f>
        <v>#N/A</v>
      </c>
    </row>
    <row r="54" spans="1:33" ht="15.75" hidden="1" customHeight="1" x14ac:dyDescent="0.3">
      <c r="A54" s="90">
        <v>181</v>
      </c>
      <c r="B54" s="91" t="s">
        <v>821</v>
      </c>
      <c r="C54" s="92" t="s">
        <v>20</v>
      </c>
      <c r="D54" s="90" t="s">
        <v>260</v>
      </c>
      <c r="E54" s="93"/>
      <c r="F54" s="103"/>
      <c r="G54" s="94"/>
      <c r="H54" s="128" t="s">
        <v>858</v>
      </c>
      <c r="I54" s="129" t="s">
        <v>250</v>
      </c>
      <c r="J54" s="130" t="s">
        <v>859</v>
      </c>
      <c r="K54" s="131">
        <v>1</v>
      </c>
      <c r="L54" s="112" t="s">
        <v>152</v>
      </c>
      <c r="M54" s="111"/>
      <c r="N54" s="112" t="s">
        <v>145</v>
      </c>
      <c r="O54" s="18" t="str">
        <f>VLOOKUP(B54,ИНФО!$L$4:$T$172,3,0)</f>
        <v>Национальные</v>
      </c>
      <c r="P54" s="11" t="s">
        <v>72</v>
      </c>
      <c r="Q54" s="19">
        <f t="shared" si="8"/>
        <v>181</v>
      </c>
      <c r="R54" s="19" t="str">
        <f>VLOOKUP(B54,ИНФО!$L$4:$T$140,6,0)</f>
        <v>Қ.И. Сәтпаев атындағы Қазақ ұлттық техникалық зерттеу университеті</v>
      </c>
      <c r="S54" s="24" t="s">
        <v>154</v>
      </c>
      <c r="T54" s="13" t="s">
        <v>252</v>
      </c>
      <c r="U54" s="19" t="s">
        <v>260</v>
      </c>
      <c r="V54" s="13" t="s">
        <v>260</v>
      </c>
      <c r="W54" s="19" t="s">
        <v>260</v>
      </c>
      <c r="X54" s="30" t="str">
        <f t="shared" si="9"/>
        <v>Асимжан Ақжан Маратұлы</v>
      </c>
      <c r="Y54" s="13" t="e">
        <f>VLOOKUP(J54,ИНФО!$Y$5:$AD$412,6,0)</f>
        <v>#N/A</v>
      </c>
      <c r="Z54" s="19" t="e">
        <f>VLOOKUP(J54,ИНФО!$Y$5:$AD$412,5,0)</f>
        <v>#N/A</v>
      </c>
      <c r="AA54" s="32">
        <f t="shared" si="10"/>
        <v>1</v>
      </c>
      <c r="AB54" s="25" t="str">
        <f>VLOOKUP(L54,ИНФО!$C$21:$D$24,2,0)</f>
        <v>вакант</v>
      </c>
      <c r="AC54" s="19">
        <f t="shared" si="11"/>
        <v>0</v>
      </c>
      <c r="AD54" s="19" t="str">
        <f>VLOOKUP(N54,ИНФО!$C$26:$D$38,2,0)</f>
        <v>Жай</v>
      </c>
      <c r="AE54" s="12" t="str">
        <f>VLOOKUP(B54,ИНФО!$L$4:$T$172,8,0)</f>
        <v>Ұлттық</v>
      </c>
      <c r="AF54" s="11" t="s">
        <v>74</v>
      </c>
      <c r="AG54" s="16" t="e">
        <f>VLOOKUP(J54,ИНФО!$Y$5:$AD$413,7,0)</f>
        <v>#N/A</v>
      </c>
    </row>
    <row r="55" spans="1:33" ht="15.75" hidden="1" customHeight="1" x14ac:dyDescent="0.3">
      <c r="A55" s="90">
        <v>182</v>
      </c>
      <c r="B55" s="91" t="s">
        <v>821</v>
      </c>
      <c r="C55" s="92" t="s">
        <v>20</v>
      </c>
      <c r="D55" s="90" t="s">
        <v>260</v>
      </c>
      <c r="E55" s="93"/>
      <c r="F55" s="103"/>
      <c r="G55" s="94"/>
      <c r="H55" s="128" t="s">
        <v>861</v>
      </c>
      <c r="I55" s="129" t="s">
        <v>250</v>
      </c>
      <c r="J55" s="130" t="s">
        <v>315</v>
      </c>
      <c r="K55" s="131">
        <v>1</v>
      </c>
      <c r="L55" s="112" t="s">
        <v>152</v>
      </c>
      <c r="M55" s="111"/>
      <c r="N55" s="112" t="s">
        <v>145</v>
      </c>
      <c r="O55" s="18" t="str">
        <f>VLOOKUP(B55,ИНФО!$L$4:$T$172,3,0)</f>
        <v>Национальные</v>
      </c>
      <c r="P55" s="11" t="s">
        <v>72</v>
      </c>
      <c r="Q55" s="19">
        <f t="shared" si="8"/>
        <v>182</v>
      </c>
      <c r="R55" s="19" t="str">
        <f>VLOOKUP(B55,ИНФО!$L$4:$T$140,6,0)</f>
        <v>Қ.И. Сәтпаев атындағы Қазақ ұлттық техникалық зерттеу университеті</v>
      </c>
      <c r="S55" s="24" t="s">
        <v>154</v>
      </c>
      <c r="T55" s="13" t="s">
        <v>274</v>
      </c>
      <c r="U55" s="19" t="s">
        <v>260</v>
      </c>
      <c r="V55" s="13" t="s">
        <v>260</v>
      </c>
      <c r="W55" s="19" t="s">
        <v>260</v>
      </c>
      <c r="X55" s="30" t="str">
        <f t="shared" si="9"/>
        <v xml:space="preserve">Тәжімбет Едил Жарасович </v>
      </c>
      <c r="Y55" s="13" t="e">
        <f>VLOOKUP(J55,ИНФО!$Y$5:$AD$412,6,0)</f>
        <v>#N/A</v>
      </c>
      <c r="Z55" s="19" t="e">
        <f>VLOOKUP(J55,ИНФО!$Y$5:$AD$412,5,0)</f>
        <v>#N/A</v>
      </c>
      <c r="AA55" s="32">
        <f t="shared" si="10"/>
        <v>1</v>
      </c>
      <c r="AB55" s="25" t="str">
        <f>VLOOKUP(L55,ИНФО!$C$21:$D$24,2,0)</f>
        <v>вакант</v>
      </c>
      <c r="AC55" s="19">
        <f t="shared" si="11"/>
        <v>0</v>
      </c>
      <c r="AD55" s="19" t="str">
        <f>VLOOKUP(N55,ИНФО!$C$26:$D$38,2,0)</f>
        <v>Жай</v>
      </c>
      <c r="AE55" s="12" t="str">
        <f>VLOOKUP(B55,ИНФО!$L$4:$T$172,8,0)</f>
        <v>Ұлттық</v>
      </c>
      <c r="AF55" s="11" t="s">
        <v>74</v>
      </c>
      <c r="AG55" s="16" t="e">
        <f>VLOOKUP(J55,ИНФО!$Y$5:$AD$413,7,0)</f>
        <v>#N/A</v>
      </c>
    </row>
    <row r="56" spans="1:33" ht="15.75" hidden="1" customHeight="1" x14ac:dyDescent="0.3">
      <c r="A56" s="90">
        <v>183</v>
      </c>
      <c r="B56" s="91" t="s">
        <v>821</v>
      </c>
      <c r="C56" s="92" t="s">
        <v>20</v>
      </c>
      <c r="D56" s="90" t="s">
        <v>260</v>
      </c>
      <c r="E56" s="93"/>
      <c r="F56" s="103"/>
      <c r="G56" s="94"/>
      <c r="H56" s="128" t="s">
        <v>862</v>
      </c>
      <c r="I56" s="129" t="s">
        <v>250</v>
      </c>
      <c r="J56" s="130" t="s">
        <v>315</v>
      </c>
      <c r="K56" s="131">
        <v>1</v>
      </c>
      <c r="L56" s="112" t="s">
        <v>152</v>
      </c>
      <c r="M56" s="111"/>
      <c r="N56" s="112" t="s">
        <v>145</v>
      </c>
      <c r="O56" s="18" t="str">
        <f>VLOOKUP(B56,ИНФО!$L$4:$T$172,3,0)</f>
        <v>Национальные</v>
      </c>
      <c r="P56" s="11" t="s">
        <v>72</v>
      </c>
      <c r="Q56" s="19">
        <f t="shared" si="8"/>
        <v>183</v>
      </c>
      <c r="R56" s="19" t="str">
        <f>VLOOKUP(B56,ИНФО!$L$4:$T$140,6,0)</f>
        <v>Қ.И. Сәтпаев атындағы Қазақ ұлттық техникалық зерттеу университеті</v>
      </c>
      <c r="S56" s="24" t="s">
        <v>154</v>
      </c>
      <c r="T56" s="13" t="s">
        <v>274</v>
      </c>
      <c r="U56" s="19" t="s">
        <v>260</v>
      </c>
      <c r="V56" s="13" t="s">
        <v>260</v>
      </c>
      <c r="W56" s="19" t="s">
        <v>260</v>
      </c>
      <c r="X56" s="30" t="str">
        <f t="shared" si="9"/>
        <v>Халитов Маулет Халитұлы</v>
      </c>
      <c r="Y56" s="13" t="e">
        <f>VLOOKUP(J56,ИНФО!$Y$5:$AD$412,6,0)</f>
        <v>#N/A</v>
      </c>
      <c r="Z56" s="19" t="e">
        <f>VLOOKUP(J56,ИНФО!$Y$5:$AD$412,5,0)</f>
        <v>#N/A</v>
      </c>
      <c r="AA56" s="13">
        <f t="shared" si="10"/>
        <v>1</v>
      </c>
      <c r="AB56" s="25" t="str">
        <f>VLOOKUP(L56,ИНФО!$C$21:$D$24,2,0)</f>
        <v>вакант</v>
      </c>
      <c r="AC56" s="19">
        <f t="shared" si="11"/>
        <v>0</v>
      </c>
      <c r="AD56" s="19" t="str">
        <f>VLOOKUP(N56,ИНФО!$C$26:$D$38,2,0)</f>
        <v>Жай</v>
      </c>
      <c r="AE56" s="12" t="str">
        <f>VLOOKUP(B56,ИНФО!$L$4:$T$172,8,0)</f>
        <v>Ұлттық</v>
      </c>
      <c r="AF56" s="11" t="s">
        <v>74</v>
      </c>
      <c r="AG56" s="16" t="e">
        <f>VLOOKUP(J56,ИНФО!$Y$5:$AD$413,7,0)</f>
        <v>#N/A</v>
      </c>
    </row>
    <row r="57" spans="1:33" ht="15.75" hidden="1" customHeight="1" x14ac:dyDescent="0.3">
      <c r="A57" s="90">
        <v>184</v>
      </c>
      <c r="B57" s="91" t="s">
        <v>821</v>
      </c>
      <c r="C57" s="92" t="s">
        <v>20</v>
      </c>
      <c r="D57" s="90" t="s">
        <v>260</v>
      </c>
      <c r="E57" s="93"/>
      <c r="F57" s="103"/>
      <c r="G57" s="94"/>
      <c r="H57" s="128" t="s">
        <v>863</v>
      </c>
      <c r="I57" s="129" t="s">
        <v>250</v>
      </c>
      <c r="J57" s="130" t="s">
        <v>273</v>
      </c>
      <c r="K57" s="131">
        <v>1</v>
      </c>
      <c r="L57" s="112" t="s">
        <v>152</v>
      </c>
      <c r="M57" s="111"/>
      <c r="N57" s="112" t="s">
        <v>145</v>
      </c>
      <c r="O57" s="18" t="str">
        <f>VLOOKUP(B57,ИНФО!$L$4:$T$172,3,0)</f>
        <v>Национальные</v>
      </c>
      <c r="P57" s="11" t="s">
        <v>72</v>
      </c>
      <c r="Q57" s="19">
        <f t="shared" si="8"/>
        <v>184</v>
      </c>
      <c r="R57" s="19" t="str">
        <f>VLOOKUP(B57,ИНФО!$L$4:$T$140,6,0)</f>
        <v>Қ.И. Сәтпаев атындағы Қазақ ұлттық техникалық зерттеу университеті</v>
      </c>
      <c r="S57" s="24" t="s">
        <v>154</v>
      </c>
      <c r="T57" s="13" t="s">
        <v>274</v>
      </c>
      <c r="U57" s="19" t="s">
        <v>260</v>
      </c>
      <c r="V57" s="13" t="s">
        <v>260</v>
      </c>
      <c r="W57" s="19" t="s">
        <v>260</v>
      </c>
      <c r="X57" s="30" t="str">
        <f t="shared" si="9"/>
        <v>Бекмухан Ербол Джолдасұлы</v>
      </c>
      <c r="Y57" s="13" t="e">
        <f>VLOOKUP(J57,ИНФО!$Y$5:$AD$412,6,0)</f>
        <v>#N/A</v>
      </c>
      <c r="Z57" s="19" t="e">
        <f>VLOOKUP(J57,ИНФО!$Y$5:$AD$412,5,0)</f>
        <v>#N/A</v>
      </c>
      <c r="AA57" s="13">
        <f t="shared" si="10"/>
        <v>1</v>
      </c>
      <c r="AB57" s="25" t="str">
        <f>VLOOKUP(L57,ИНФО!$C$21:$D$24,2,0)</f>
        <v>вакант</v>
      </c>
      <c r="AC57" s="19">
        <f t="shared" si="11"/>
        <v>0</v>
      </c>
      <c r="AD57" s="19" t="str">
        <f>VLOOKUP(N57,ИНФО!$C$26:$D$38,2,0)</f>
        <v>Жай</v>
      </c>
      <c r="AE57" s="12" t="str">
        <f>VLOOKUP(B57,ИНФО!$L$4:$T$172,8,0)</f>
        <v>Ұлттық</v>
      </c>
      <c r="AF57" s="11" t="s">
        <v>74</v>
      </c>
      <c r="AG57" s="16" t="e">
        <f>VLOOKUP(J57,ИНФО!$Y$5:$AD$413,7,0)</f>
        <v>#N/A</v>
      </c>
    </row>
    <row r="58" spans="1:33" ht="15.75" hidden="1" customHeight="1" x14ac:dyDescent="0.3">
      <c r="A58" s="90">
        <v>185</v>
      </c>
      <c r="B58" s="91" t="s">
        <v>821</v>
      </c>
      <c r="C58" s="92" t="s">
        <v>20</v>
      </c>
      <c r="D58" s="90" t="s">
        <v>260</v>
      </c>
      <c r="E58" s="93"/>
      <c r="F58" s="103"/>
      <c r="G58" s="94"/>
      <c r="H58" s="128" t="s">
        <v>864</v>
      </c>
      <c r="I58" s="129" t="s">
        <v>250</v>
      </c>
      <c r="J58" s="130" t="s">
        <v>315</v>
      </c>
      <c r="K58" s="131">
        <v>1</v>
      </c>
      <c r="L58" s="112" t="s">
        <v>152</v>
      </c>
      <c r="M58" s="111"/>
      <c r="N58" s="112" t="s">
        <v>145</v>
      </c>
      <c r="O58" s="18" t="str">
        <f>VLOOKUP(B58,ИНФО!$L$4:$T$172,3,0)</f>
        <v>Национальные</v>
      </c>
      <c r="P58" s="11" t="s">
        <v>72</v>
      </c>
      <c r="Q58" s="19">
        <f t="shared" si="8"/>
        <v>185</v>
      </c>
      <c r="R58" s="19" t="str">
        <f>VLOOKUP(B58,ИНФО!$L$4:$T$140,6,0)</f>
        <v>Қ.И. Сәтпаев атындағы Қазақ ұлттық техникалық зерттеу университеті</v>
      </c>
      <c r="S58" s="24" t="s">
        <v>154</v>
      </c>
      <c r="T58" s="13" t="s">
        <v>274</v>
      </c>
      <c r="U58" s="19" t="s">
        <v>260</v>
      </c>
      <c r="V58" s="13" t="s">
        <v>260</v>
      </c>
      <c r="W58" s="19" t="s">
        <v>260</v>
      </c>
      <c r="X58" s="30" t="str">
        <f t="shared" si="9"/>
        <v>Баянбаев Азамат Қайратұлы</v>
      </c>
      <c r="Y58" s="13" t="e">
        <f>VLOOKUP(J58,ИНФО!$Y$5:$AD$412,6,0)</f>
        <v>#N/A</v>
      </c>
      <c r="Z58" s="19" t="e">
        <f>VLOOKUP(J58,ИНФО!$Y$5:$AD$412,5,0)</f>
        <v>#N/A</v>
      </c>
      <c r="AA58" s="13">
        <f t="shared" si="10"/>
        <v>1</v>
      </c>
      <c r="AB58" s="25" t="str">
        <f>VLOOKUP(L58,ИНФО!$C$21:$D$24,2,0)</f>
        <v>вакант</v>
      </c>
      <c r="AC58" s="19">
        <f t="shared" si="11"/>
        <v>0</v>
      </c>
      <c r="AD58" s="19" t="str">
        <f>VLOOKUP(N58,ИНФО!$C$26:$D$38,2,0)</f>
        <v>Жай</v>
      </c>
      <c r="AE58" s="12" t="str">
        <f>VLOOKUP(B58,ИНФО!$L$4:$T$172,8,0)</f>
        <v>Ұлттық</v>
      </c>
      <c r="AF58" s="11" t="s">
        <v>74</v>
      </c>
      <c r="AG58" s="16" t="e">
        <f>VLOOKUP(J58,ИНФО!$Y$5:$AD$413,7,0)</f>
        <v>#N/A</v>
      </c>
    </row>
    <row r="59" spans="1:33" ht="15.75" hidden="1" customHeight="1" x14ac:dyDescent="0.3">
      <c r="A59" s="90">
        <v>186</v>
      </c>
      <c r="B59" s="91" t="s">
        <v>821</v>
      </c>
      <c r="C59" s="92" t="s">
        <v>20</v>
      </c>
      <c r="D59" s="90" t="s">
        <v>260</v>
      </c>
      <c r="E59" s="93"/>
      <c r="F59" s="103"/>
      <c r="G59" s="94"/>
      <c r="H59" s="128" t="s">
        <v>865</v>
      </c>
      <c r="I59" s="129" t="s">
        <v>250</v>
      </c>
      <c r="J59" s="130" t="s">
        <v>251</v>
      </c>
      <c r="K59" s="131">
        <v>1</v>
      </c>
      <c r="L59" s="112" t="s">
        <v>152</v>
      </c>
      <c r="M59" s="111"/>
      <c r="N59" s="112" t="s">
        <v>145</v>
      </c>
      <c r="O59" s="18" t="str">
        <f>VLOOKUP(B59,ИНФО!$L$4:$T$172,3,0)</f>
        <v>Национальные</v>
      </c>
      <c r="P59" s="11" t="s">
        <v>72</v>
      </c>
      <c r="Q59" s="19">
        <f t="shared" si="8"/>
        <v>186</v>
      </c>
      <c r="R59" s="19" t="str">
        <f>VLOOKUP(B59,ИНФО!$L$4:$T$140,6,0)</f>
        <v>Қ.И. Сәтпаев атындағы Қазақ ұлттық техникалық зерттеу университеті</v>
      </c>
      <c r="S59" s="24" t="s">
        <v>154</v>
      </c>
      <c r="T59" s="13" t="s">
        <v>252</v>
      </c>
      <c r="U59" s="19" t="s">
        <v>260</v>
      </c>
      <c r="V59" s="13" t="s">
        <v>260</v>
      </c>
      <c r="W59" s="19" t="s">
        <v>260</v>
      </c>
      <c r="X59" s="32" t="str">
        <f t="shared" si="9"/>
        <v>Зайкен Арсен Қаирбекұлы</v>
      </c>
      <c r="Y59" s="13" t="e">
        <f>VLOOKUP(J59,ИНФО!$Y$5:$AD$412,6,0)</f>
        <v>#N/A</v>
      </c>
      <c r="Z59" s="19" t="e">
        <f>VLOOKUP(J59,ИНФО!$Y$5:$AD$412,5,0)</f>
        <v>#N/A</v>
      </c>
      <c r="AA59" s="13">
        <f t="shared" si="10"/>
        <v>1</v>
      </c>
      <c r="AB59" s="25" t="str">
        <f>VLOOKUP(L59,ИНФО!$C$21:$D$24,2,0)</f>
        <v>вакант</v>
      </c>
      <c r="AC59" s="19">
        <f t="shared" si="11"/>
        <v>0</v>
      </c>
      <c r="AD59" s="19" t="str">
        <f>VLOOKUP(N59,ИНФО!$C$26:$D$38,2,0)</f>
        <v>Жай</v>
      </c>
      <c r="AE59" s="12" t="str">
        <f>VLOOKUP(B59,ИНФО!$L$4:$T$172,8,0)</f>
        <v>Ұлттық</v>
      </c>
      <c r="AF59" s="11" t="s">
        <v>74</v>
      </c>
      <c r="AG59" s="16" t="e">
        <f>VLOOKUP(J59,ИНФО!$Y$5:$AD$413,7,0)</f>
        <v>#N/A</v>
      </c>
    </row>
    <row r="60" spans="1:33" ht="15.75" hidden="1" customHeight="1" x14ac:dyDescent="0.3">
      <c r="A60" s="90">
        <v>187</v>
      </c>
      <c r="B60" s="91" t="s">
        <v>821</v>
      </c>
      <c r="C60" s="92" t="s">
        <v>20</v>
      </c>
      <c r="D60" s="90" t="s">
        <v>260</v>
      </c>
      <c r="E60" s="93"/>
      <c r="F60" s="103"/>
      <c r="G60" s="94"/>
      <c r="H60" s="134" t="s">
        <v>866</v>
      </c>
      <c r="I60" s="129" t="s">
        <v>250</v>
      </c>
      <c r="J60" s="130" t="s">
        <v>273</v>
      </c>
      <c r="K60" s="135">
        <v>1</v>
      </c>
      <c r="L60" s="112" t="s">
        <v>152</v>
      </c>
      <c r="M60" s="111"/>
      <c r="N60" s="112" t="s">
        <v>145</v>
      </c>
      <c r="O60" s="18" t="str">
        <f>VLOOKUP(B60,ИНФО!$L$4:$T$172,3,0)</f>
        <v>Национальные</v>
      </c>
      <c r="P60" s="11" t="s">
        <v>72</v>
      </c>
      <c r="Q60" s="19">
        <f t="shared" si="8"/>
        <v>187</v>
      </c>
      <c r="R60" s="19" t="str">
        <f>VLOOKUP(B60,ИНФО!$L$4:$T$140,6,0)</f>
        <v>Қ.И. Сәтпаев атындағы Қазақ ұлттық техникалық зерттеу университеті</v>
      </c>
      <c r="S60" s="24" t="s">
        <v>154</v>
      </c>
      <c r="T60" s="13" t="s">
        <v>274</v>
      </c>
      <c r="U60" s="19" t="s">
        <v>260</v>
      </c>
      <c r="V60" s="13" t="s">
        <v>260</v>
      </c>
      <c r="W60" s="19" t="s">
        <v>260</v>
      </c>
      <c r="X60" s="32" t="str">
        <f t="shared" si="9"/>
        <v xml:space="preserve">Сабитов Надир Нурболатович </v>
      </c>
      <c r="Y60" s="13" t="e">
        <f>VLOOKUP(J60,ИНФО!$Y$5:$AD$412,6,0)</f>
        <v>#N/A</v>
      </c>
      <c r="Z60" s="19" t="e">
        <f>VLOOKUP(J60,ИНФО!$Y$5:$AD$412,5,0)</f>
        <v>#N/A</v>
      </c>
      <c r="AA60" s="32">
        <f t="shared" si="10"/>
        <v>1</v>
      </c>
      <c r="AB60" s="25" t="str">
        <f>VLOOKUP(L60,ИНФО!$C$21:$D$24,2,0)</f>
        <v>вакант</v>
      </c>
      <c r="AC60" s="19">
        <f t="shared" si="11"/>
        <v>0</v>
      </c>
      <c r="AD60" s="19" t="str">
        <f>VLOOKUP(N60,ИНФО!$C$26:$D$38,2,0)</f>
        <v>Жай</v>
      </c>
      <c r="AE60" s="12" t="str">
        <f>VLOOKUP(B60,ИНФО!$L$4:$T$172,8,0)</f>
        <v>Ұлттық</v>
      </c>
      <c r="AF60" s="11" t="s">
        <v>74</v>
      </c>
      <c r="AG60" s="16" t="e">
        <f>VLOOKUP(J60,ИНФО!$Y$5:$AD$413,7,0)</f>
        <v>#N/A</v>
      </c>
    </row>
    <row r="61" spans="1:33" ht="15.75" hidden="1" customHeight="1" x14ac:dyDescent="0.3">
      <c r="A61" s="90">
        <v>188</v>
      </c>
      <c r="B61" s="91" t="s">
        <v>821</v>
      </c>
      <c r="C61" s="92" t="s">
        <v>20</v>
      </c>
      <c r="D61" s="90" t="s">
        <v>260</v>
      </c>
      <c r="E61" s="93"/>
      <c r="F61" s="103"/>
      <c r="G61" s="94"/>
      <c r="H61" s="128" t="s">
        <v>867</v>
      </c>
      <c r="I61" s="129" t="s">
        <v>250</v>
      </c>
      <c r="J61" s="130" t="s">
        <v>859</v>
      </c>
      <c r="K61" s="131">
        <v>1</v>
      </c>
      <c r="L61" s="112" t="s">
        <v>152</v>
      </c>
      <c r="M61" s="111"/>
      <c r="N61" s="112" t="s">
        <v>145</v>
      </c>
      <c r="O61" s="18" t="str">
        <f>VLOOKUP(B61,ИНФО!$L$4:$T$172,3,0)</f>
        <v>Национальные</v>
      </c>
      <c r="P61" s="11" t="s">
        <v>72</v>
      </c>
      <c r="Q61" s="19">
        <f t="shared" si="8"/>
        <v>188</v>
      </c>
      <c r="R61" s="19" t="str">
        <f>VLOOKUP(B61,ИНФО!$L$4:$T$140,6,0)</f>
        <v>Қ.И. Сәтпаев атындағы Қазақ ұлттық техникалық зерттеу университеті</v>
      </c>
      <c r="S61" s="24" t="s">
        <v>154</v>
      </c>
      <c r="T61" s="13" t="s">
        <v>252</v>
      </c>
      <c r="U61" s="19" t="s">
        <v>260</v>
      </c>
      <c r="V61" s="13" t="s">
        <v>260</v>
      </c>
      <c r="W61" s="19" t="s">
        <v>260</v>
      </c>
      <c r="X61" s="32" t="str">
        <f t="shared" si="9"/>
        <v>Зәуірбеков Әділет Дәулетұлы</v>
      </c>
      <c r="Y61" s="13" t="e">
        <f>VLOOKUP(J61,ИНФО!$Y$5:$AD$412,6,0)</f>
        <v>#N/A</v>
      </c>
      <c r="Z61" s="19" t="e">
        <f>VLOOKUP(J61,ИНФО!$Y$5:$AD$412,5,0)</f>
        <v>#N/A</v>
      </c>
      <c r="AA61" s="13">
        <f t="shared" si="10"/>
        <v>1</v>
      </c>
      <c r="AB61" s="25" t="str">
        <f>VLOOKUP(L61,ИНФО!$C$21:$D$24,2,0)</f>
        <v>вакант</v>
      </c>
      <c r="AC61" s="19">
        <f t="shared" si="11"/>
        <v>0</v>
      </c>
      <c r="AD61" s="19" t="str">
        <f>VLOOKUP(N61,ИНФО!$C$26:$D$38,2,0)</f>
        <v>Жай</v>
      </c>
      <c r="AE61" s="12" t="str">
        <f>VLOOKUP(B61,ИНФО!$L$4:$T$172,8,0)</f>
        <v>Ұлттық</v>
      </c>
      <c r="AF61" s="11" t="s">
        <v>74</v>
      </c>
      <c r="AG61" s="16" t="e">
        <f>VLOOKUP(J61,ИНФО!$Y$5:$AD$413,7,0)</f>
        <v>#N/A</v>
      </c>
    </row>
    <row r="62" spans="1:33" ht="15.75" hidden="1" customHeight="1" x14ac:dyDescent="0.3">
      <c r="A62" s="90">
        <v>189</v>
      </c>
      <c r="B62" s="91" t="s">
        <v>821</v>
      </c>
      <c r="C62" s="92" t="s">
        <v>20</v>
      </c>
      <c r="D62" s="90" t="s">
        <v>260</v>
      </c>
      <c r="E62" s="93"/>
      <c r="F62" s="103"/>
      <c r="G62" s="94"/>
      <c r="H62" s="128" t="s">
        <v>868</v>
      </c>
      <c r="I62" s="129" t="s">
        <v>250</v>
      </c>
      <c r="J62" s="130" t="s">
        <v>315</v>
      </c>
      <c r="K62" s="131">
        <v>1</v>
      </c>
      <c r="L62" s="112" t="s">
        <v>152</v>
      </c>
      <c r="M62" s="111"/>
      <c r="N62" s="112" t="s">
        <v>145</v>
      </c>
      <c r="O62" s="18" t="str">
        <f>VLOOKUP(B62,ИНФО!$L$4:$T$172,3,0)</f>
        <v>Национальные</v>
      </c>
      <c r="P62" s="11" t="s">
        <v>72</v>
      </c>
      <c r="Q62" s="19">
        <f t="shared" si="8"/>
        <v>189</v>
      </c>
      <c r="R62" s="19" t="str">
        <f>VLOOKUP(B62,ИНФО!$L$4:$T$140,6,0)</f>
        <v>Қ.И. Сәтпаев атындағы Қазақ ұлттық техникалық зерттеу университеті</v>
      </c>
      <c r="S62" s="24" t="s">
        <v>154</v>
      </c>
      <c r="T62" s="13" t="s">
        <v>274</v>
      </c>
      <c r="U62" s="19" t="s">
        <v>260</v>
      </c>
      <c r="V62" s="13" t="s">
        <v>260</v>
      </c>
      <c r="W62" s="19" t="s">
        <v>260</v>
      </c>
      <c r="X62" s="43" t="str">
        <f t="shared" si="9"/>
        <v>Төлеуханов Ерзат Бауыржанұлы</v>
      </c>
      <c r="Y62" s="13" t="e">
        <f>VLOOKUP(J62,ИНФО!$Y$5:$AD$412,6,0)</f>
        <v>#N/A</v>
      </c>
      <c r="Z62" s="19" t="e">
        <f>VLOOKUP(J62,ИНФО!$Y$5:$AD$412,5,0)</f>
        <v>#N/A</v>
      </c>
      <c r="AA62" s="13">
        <f t="shared" si="10"/>
        <v>1</v>
      </c>
      <c r="AB62" s="25" t="str">
        <f>VLOOKUP(L62,ИНФО!$C$21:$D$24,2,0)</f>
        <v>вакант</v>
      </c>
      <c r="AC62" s="19">
        <f t="shared" si="11"/>
        <v>0</v>
      </c>
      <c r="AD62" s="19" t="str">
        <f>VLOOKUP(N62,ИНФО!$C$26:$D$38,2,0)</f>
        <v>Жай</v>
      </c>
      <c r="AE62" s="12" t="str">
        <f>VLOOKUP(B62,ИНФО!$L$4:$T$172,8,0)</f>
        <v>Ұлттық</v>
      </c>
      <c r="AF62" s="11" t="s">
        <v>74</v>
      </c>
      <c r="AG62" s="16" t="e">
        <f>VLOOKUP(J62,ИНФО!$Y$5:$AD$413,7,0)</f>
        <v>#N/A</v>
      </c>
    </row>
    <row r="63" spans="1:33" ht="15.75" hidden="1" customHeight="1" x14ac:dyDescent="0.3">
      <c r="A63" s="90">
        <v>190</v>
      </c>
      <c r="B63" s="91" t="s">
        <v>821</v>
      </c>
      <c r="C63" s="92" t="s">
        <v>20</v>
      </c>
      <c r="D63" s="90" t="s">
        <v>260</v>
      </c>
      <c r="E63" s="93"/>
      <c r="F63" s="103"/>
      <c r="G63" s="94"/>
      <c r="H63" s="128" t="s">
        <v>869</v>
      </c>
      <c r="I63" s="129" t="s">
        <v>250</v>
      </c>
      <c r="J63" s="130" t="s">
        <v>251</v>
      </c>
      <c r="K63" s="131">
        <v>1</v>
      </c>
      <c r="L63" s="112" t="s">
        <v>152</v>
      </c>
      <c r="M63" s="111"/>
      <c r="N63" s="112" t="s">
        <v>145</v>
      </c>
      <c r="O63" s="18" t="str">
        <f>VLOOKUP(B63,ИНФО!$L$4:$T$172,3,0)</f>
        <v>Национальные</v>
      </c>
      <c r="P63" s="11" t="s">
        <v>72</v>
      </c>
      <c r="Q63" s="19">
        <f t="shared" si="8"/>
        <v>190</v>
      </c>
      <c r="R63" s="19" t="str">
        <f>VLOOKUP(B63,ИНФО!$L$4:$T$140,6,0)</f>
        <v>Қ.И. Сәтпаев атындағы Қазақ ұлттық техникалық зерттеу университеті</v>
      </c>
      <c r="S63" s="24" t="s">
        <v>154</v>
      </c>
      <c r="T63" s="13" t="s">
        <v>252</v>
      </c>
      <c r="U63" s="19" t="s">
        <v>260</v>
      </c>
      <c r="V63" s="13" t="s">
        <v>260</v>
      </c>
      <c r="W63" s="19" t="s">
        <v>260</v>
      </c>
      <c r="X63" s="43" t="str">
        <f t="shared" si="9"/>
        <v>Казкеев Улан Аскатович</v>
      </c>
      <c r="Y63" s="13" t="e">
        <f>VLOOKUP(J63,ИНФО!$Y$5:$AD$412,6,0)</f>
        <v>#N/A</v>
      </c>
      <c r="Z63" s="19" t="e">
        <f>VLOOKUP(J63,ИНФО!$Y$5:$AD$412,5,0)</f>
        <v>#N/A</v>
      </c>
      <c r="AA63" s="13">
        <f t="shared" si="10"/>
        <v>1</v>
      </c>
      <c r="AB63" s="25" t="str">
        <f>VLOOKUP(L63,ИНФО!$C$21:$D$24,2,0)</f>
        <v>вакант</v>
      </c>
      <c r="AC63" s="19">
        <f t="shared" si="11"/>
        <v>0</v>
      </c>
      <c r="AD63" s="19" t="str">
        <f>VLOOKUP(N63,ИНФО!$C$26:$D$38,2,0)</f>
        <v>Жай</v>
      </c>
      <c r="AE63" s="12" t="str">
        <f>VLOOKUP(B63,ИНФО!$L$4:$T$172,8,0)</f>
        <v>Ұлттық</v>
      </c>
      <c r="AF63" s="11" t="s">
        <v>74</v>
      </c>
      <c r="AG63" s="16" t="e">
        <f>VLOOKUP(J63,ИНФО!$Y$5:$AD$413,7,0)</f>
        <v>#N/A</v>
      </c>
    </row>
    <row r="64" spans="1:33" ht="15.75" hidden="1" customHeight="1" x14ac:dyDescent="0.3">
      <c r="A64" s="90">
        <v>191</v>
      </c>
      <c r="B64" s="91" t="s">
        <v>821</v>
      </c>
      <c r="C64" s="92" t="s">
        <v>20</v>
      </c>
      <c r="D64" s="90" t="s">
        <v>260</v>
      </c>
      <c r="E64" s="93"/>
      <c r="F64" s="103"/>
      <c r="G64" s="94"/>
      <c r="H64" s="128" t="s">
        <v>870</v>
      </c>
      <c r="I64" s="129" t="s">
        <v>250</v>
      </c>
      <c r="J64" s="130" t="s">
        <v>491</v>
      </c>
      <c r="K64" s="131">
        <v>1</v>
      </c>
      <c r="L64" s="112" t="s">
        <v>152</v>
      </c>
      <c r="M64" s="111"/>
      <c r="N64" s="112" t="s">
        <v>307</v>
      </c>
      <c r="O64" s="18" t="str">
        <f>VLOOKUP(B64,ИНФО!$L$4:$T$172,3,0)</f>
        <v>Национальные</v>
      </c>
      <c r="P64" s="11" t="s">
        <v>72</v>
      </c>
      <c r="Q64" s="19">
        <f t="shared" si="8"/>
        <v>191</v>
      </c>
      <c r="R64" s="19" t="str">
        <f>VLOOKUP(B64,ИНФО!$L$4:$T$140,6,0)</f>
        <v>Қ.И. Сәтпаев атындағы Қазақ ұлттық техникалық зерттеу университеті</v>
      </c>
      <c r="S64" s="24" t="s">
        <v>154</v>
      </c>
      <c r="T64" s="13" t="s">
        <v>365</v>
      </c>
      <c r="U64" s="19" t="s">
        <v>260</v>
      </c>
      <c r="V64" s="13" t="s">
        <v>260</v>
      </c>
      <c r="W64" s="19" t="s">
        <v>260</v>
      </c>
      <c r="X64" s="43" t="str">
        <f t="shared" si="9"/>
        <v>Неғметова Тұрсынгүл Ержанқызы</v>
      </c>
      <c r="Y64" s="13" t="e">
        <f>VLOOKUP(J64,ИНФО!$Y$5:$AD$412,6,0)</f>
        <v>#N/A</v>
      </c>
      <c r="Z64" s="19" t="e">
        <f>VLOOKUP(J64,ИНФО!$Y$5:$AD$412,5,0)</f>
        <v>#N/A</v>
      </c>
      <c r="AA64" s="13">
        <f t="shared" si="10"/>
        <v>1</v>
      </c>
      <c r="AB64" s="25" t="str">
        <f>VLOOKUP(L64,ИНФО!$C$21:$D$24,2,0)</f>
        <v>вакант</v>
      </c>
      <c r="AC64" s="19">
        <f t="shared" si="11"/>
        <v>0</v>
      </c>
      <c r="AD64" s="19" t="str">
        <f>VLOOKUP(N64,ИНФО!$C$26:$D$38,2,0)</f>
        <v>А/Ш  квотасы</v>
      </c>
      <c r="AE64" s="12" t="str">
        <f>VLOOKUP(B64,ИНФО!$L$4:$T$172,8,0)</f>
        <v>Ұлттық</v>
      </c>
      <c r="AF64" s="11" t="s">
        <v>74</v>
      </c>
      <c r="AG64" s="16" t="e">
        <f>VLOOKUP(J64,ИНФО!$Y$5:$AD$413,7,0)</f>
        <v>#N/A</v>
      </c>
    </row>
    <row r="65" spans="1:33" ht="15.75" hidden="1" customHeight="1" x14ac:dyDescent="0.3">
      <c r="A65" s="90">
        <v>192</v>
      </c>
      <c r="B65" s="91" t="s">
        <v>821</v>
      </c>
      <c r="C65" s="92" t="s">
        <v>20</v>
      </c>
      <c r="D65" s="90" t="s">
        <v>260</v>
      </c>
      <c r="E65" s="93"/>
      <c r="F65" s="103"/>
      <c r="G65" s="94"/>
      <c r="H65" s="128" t="s">
        <v>871</v>
      </c>
      <c r="I65" s="129" t="s">
        <v>250</v>
      </c>
      <c r="J65" s="130" t="s">
        <v>364</v>
      </c>
      <c r="K65" s="131">
        <v>1</v>
      </c>
      <c r="L65" s="112" t="s">
        <v>152</v>
      </c>
      <c r="M65" s="111"/>
      <c r="N65" s="112" t="s">
        <v>145</v>
      </c>
      <c r="O65" s="18" t="str">
        <f>VLOOKUP(B65,ИНФО!$L$4:$T$172,3,0)</f>
        <v>Национальные</v>
      </c>
      <c r="P65" s="11" t="s">
        <v>72</v>
      </c>
      <c r="Q65" s="19">
        <f t="shared" si="8"/>
        <v>192</v>
      </c>
      <c r="R65" s="19" t="str">
        <f>VLOOKUP(B65,ИНФО!$L$4:$T$140,6,0)</f>
        <v>Қ.И. Сәтпаев атындағы Қазақ ұлттық техникалық зерттеу университеті</v>
      </c>
      <c r="S65" s="24" t="s">
        <v>154</v>
      </c>
      <c r="T65" s="13" t="s">
        <v>365</v>
      </c>
      <c r="U65" s="19" t="s">
        <v>260</v>
      </c>
      <c r="V65" s="13" t="s">
        <v>260</v>
      </c>
      <c r="W65" s="19" t="s">
        <v>260</v>
      </c>
      <c r="X65" s="19" t="str">
        <f t="shared" si="9"/>
        <v>Ережеп Елнар Рысбекұлы</v>
      </c>
      <c r="Y65" s="13" t="e">
        <f>VLOOKUP(J65,ИНФО!$Y$5:$AD$412,6,0)</f>
        <v>#N/A</v>
      </c>
      <c r="Z65" s="19" t="e">
        <f>VLOOKUP(J65,ИНФО!$Y$5:$AD$412,5,0)</f>
        <v>#N/A</v>
      </c>
      <c r="AA65" s="32">
        <f t="shared" si="10"/>
        <v>1</v>
      </c>
      <c r="AB65" s="25" t="str">
        <f>VLOOKUP(L65,ИНФО!$C$21:$D$24,2,0)</f>
        <v>вакант</v>
      </c>
      <c r="AC65" s="19">
        <f t="shared" si="11"/>
        <v>0</v>
      </c>
      <c r="AD65" s="19" t="str">
        <f>VLOOKUP(N65,ИНФО!$C$26:$D$38,2,0)</f>
        <v>Жай</v>
      </c>
      <c r="AE65" s="12" t="str">
        <f>VLOOKUP(B65,ИНФО!$L$4:$T$172,8,0)</f>
        <v>Ұлттық</v>
      </c>
      <c r="AF65" s="11" t="s">
        <v>74</v>
      </c>
      <c r="AG65" s="16" t="e">
        <f>VLOOKUP(J65,ИНФО!$Y$5:$AD$413,7,0)</f>
        <v>#N/A</v>
      </c>
    </row>
    <row r="66" spans="1:33" ht="15.75" hidden="1" customHeight="1" x14ac:dyDescent="0.3">
      <c r="A66" s="90">
        <v>193</v>
      </c>
      <c r="B66" s="91" t="s">
        <v>821</v>
      </c>
      <c r="C66" s="92" t="s">
        <v>20</v>
      </c>
      <c r="D66" s="90" t="s">
        <v>260</v>
      </c>
      <c r="E66" s="93"/>
      <c r="F66" s="103"/>
      <c r="G66" s="94"/>
      <c r="H66" s="128" t="s">
        <v>872</v>
      </c>
      <c r="I66" s="129" t="s">
        <v>250</v>
      </c>
      <c r="J66" s="130" t="s">
        <v>273</v>
      </c>
      <c r="K66" s="131">
        <v>1</v>
      </c>
      <c r="L66" s="112" t="s">
        <v>152</v>
      </c>
      <c r="M66" s="111"/>
      <c r="N66" s="112" t="s">
        <v>145</v>
      </c>
      <c r="O66" s="18" t="str">
        <f>VLOOKUP(B66,ИНФО!$L$4:$T$172,3,0)</f>
        <v>Национальные</v>
      </c>
      <c r="P66" s="11" t="s">
        <v>72</v>
      </c>
      <c r="Q66" s="19">
        <f t="shared" ref="Q66:Q120" si="12">A66</f>
        <v>193</v>
      </c>
      <c r="R66" s="19" t="str">
        <f>VLOOKUP(B66,ИНФО!$L$4:$T$140,6,0)</f>
        <v>Қ.И. Сәтпаев атындағы Қазақ ұлттық техникалық зерттеу университеті</v>
      </c>
      <c r="S66" s="24" t="s">
        <v>154</v>
      </c>
      <c r="T66" s="13" t="s">
        <v>274</v>
      </c>
      <c r="U66" s="19" t="s">
        <v>260</v>
      </c>
      <c r="V66" s="13" t="s">
        <v>260</v>
      </c>
      <c r="W66" s="19" t="s">
        <v>260</v>
      </c>
      <c r="X66" s="19" t="str">
        <f t="shared" ref="X66:X120" si="13">H66</f>
        <v>Мыңбай Бекарыс Даулетұлы</v>
      </c>
      <c r="Y66" s="13" t="e">
        <f>VLOOKUP(J66,ИНФО!$Y$5:$AD$412,6,0)</f>
        <v>#N/A</v>
      </c>
      <c r="Z66" s="19" t="e">
        <f>VLOOKUP(J66,ИНФО!$Y$5:$AD$412,5,0)</f>
        <v>#N/A</v>
      </c>
      <c r="AA66" s="32">
        <f t="shared" ref="AA66:AA120" si="14">K66</f>
        <v>1</v>
      </c>
      <c r="AB66" s="25" t="str">
        <f>VLOOKUP(L66,ИНФО!$C$21:$D$24,2,0)</f>
        <v>вакант</v>
      </c>
      <c r="AC66" s="19">
        <f t="shared" ref="AC66:AC120" si="15">M66</f>
        <v>0</v>
      </c>
      <c r="AD66" s="19" t="str">
        <f>VLOOKUP(N66,ИНФО!$C$26:$D$38,2,0)</f>
        <v>Жай</v>
      </c>
      <c r="AE66" s="12" t="str">
        <f>VLOOKUP(B66,ИНФО!$L$4:$T$172,8,0)</f>
        <v>Ұлттық</v>
      </c>
      <c r="AF66" s="11" t="s">
        <v>74</v>
      </c>
      <c r="AG66" s="16" t="e">
        <f>VLOOKUP(J66,ИНФО!$Y$5:$AD$413,7,0)</f>
        <v>#N/A</v>
      </c>
    </row>
    <row r="67" spans="1:33" ht="32.25" hidden="1" customHeight="1" x14ac:dyDescent="0.3">
      <c r="A67" s="90">
        <v>194</v>
      </c>
      <c r="B67" s="91" t="s">
        <v>821</v>
      </c>
      <c r="C67" s="92" t="s">
        <v>20</v>
      </c>
      <c r="D67" s="90" t="s">
        <v>260</v>
      </c>
      <c r="E67" s="93"/>
      <c r="F67" s="103"/>
      <c r="G67" s="94"/>
      <c r="H67" s="128" t="s">
        <v>873</v>
      </c>
      <c r="I67" s="129" t="s">
        <v>250</v>
      </c>
      <c r="J67" s="130" t="s">
        <v>409</v>
      </c>
      <c r="K67" s="131">
        <v>1</v>
      </c>
      <c r="L67" s="112" t="s">
        <v>152</v>
      </c>
      <c r="M67" s="111"/>
      <c r="N67" s="112" t="s">
        <v>302</v>
      </c>
      <c r="O67" s="18" t="str">
        <f>VLOOKUP(B67,ИНФО!$L$4:$T$172,3,0)</f>
        <v>Национальные</v>
      </c>
      <c r="P67" s="11" t="s">
        <v>72</v>
      </c>
      <c r="Q67" s="19">
        <f t="shared" si="12"/>
        <v>194</v>
      </c>
      <c r="R67" s="19" t="str">
        <f>VLOOKUP(B67,ИНФО!$L$4:$T$140,6,0)</f>
        <v>Қ.И. Сәтпаев атындағы Қазақ ұлттық техникалық зерттеу университеті</v>
      </c>
      <c r="S67" s="24" t="s">
        <v>154</v>
      </c>
      <c r="T67" s="13" t="s">
        <v>274</v>
      </c>
      <c r="U67" s="19" t="s">
        <v>260</v>
      </c>
      <c r="V67" s="13" t="s">
        <v>260</v>
      </c>
      <c r="W67" s="19" t="s">
        <v>260</v>
      </c>
      <c r="X67" s="19" t="str">
        <f t="shared" si="13"/>
        <v xml:space="preserve">Бертанов Адилет Сейдали угли </v>
      </c>
      <c r="Y67" s="13" t="e">
        <f>VLOOKUP(J67,ИНФО!$Y$5:$AD$412,6,0)</f>
        <v>#N/A</v>
      </c>
      <c r="Z67" s="19" t="e">
        <f>VLOOKUP(J67,ИНФО!$Y$5:$AD$412,5,0)</f>
        <v>#N/A</v>
      </c>
      <c r="AA67" s="32">
        <f t="shared" si="14"/>
        <v>1</v>
      </c>
      <c r="AB67" s="25" t="str">
        <f>VLOOKUP(L67,ИНФО!$C$21:$D$24,2,0)</f>
        <v>вакант</v>
      </c>
      <c r="AC67" s="19">
        <f t="shared" si="15"/>
        <v>0</v>
      </c>
      <c r="AD67" s="19" t="str">
        <f>VLOOKUP(N67,ИНФО!$C$26:$D$38,2,0)</f>
        <v>Диаспора(Қазақстан Республикасының азаматы болып табылмайтын ұлты қазақ адамдарға квота (4 %))</v>
      </c>
      <c r="AE67" s="12" t="str">
        <f>VLOOKUP(B67,ИНФО!$L$4:$T$172,8,0)</f>
        <v>Ұлттық</v>
      </c>
      <c r="AF67" s="11" t="s">
        <v>74</v>
      </c>
      <c r="AG67" s="16" t="e">
        <f>VLOOKUP(J67,ИНФО!$Y$5:$AD$413,7,0)</f>
        <v>#N/A</v>
      </c>
    </row>
    <row r="68" spans="1:33" ht="15.75" hidden="1" customHeight="1" x14ac:dyDescent="0.3">
      <c r="A68" s="90">
        <v>195</v>
      </c>
      <c r="B68" s="91" t="s">
        <v>821</v>
      </c>
      <c r="C68" s="92" t="s">
        <v>20</v>
      </c>
      <c r="D68" s="90" t="s">
        <v>260</v>
      </c>
      <c r="E68" s="93"/>
      <c r="F68" s="103"/>
      <c r="G68" s="94"/>
      <c r="H68" s="128" t="s">
        <v>874</v>
      </c>
      <c r="I68" s="129" t="s">
        <v>250</v>
      </c>
      <c r="J68" s="130" t="s">
        <v>409</v>
      </c>
      <c r="K68" s="131">
        <v>1</v>
      </c>
      <c r="L68" s="112" t="s">
        <v>152</v>
      </c>
      <c r="M68" s="111"/>
      <c r="N68" s="112" t="s">
        <v>307</v>
      </c>
      <c r="O68" s="18" t="str">
        <f>VLOOKUP(B68,ИНФО!$L$4:$T$172,3,0)</f>
        <v>Национальные</v>
      </c>
      <c r="P68" s="11" t="s">
        <v>72</v>
      </c>
      <c r="Q68" s="19">
        <f t="shared" si="12"/>
        <v>195</v>
      </c>
      <c r="R68" s="19" t="str">
        <f>VLOOKUP(B68,ИНФО!$L$4:$T$140,6,0)</f>
        <v>Қ.И. Сәтпаев атындағы Қазақ ұлттық техникалық зерттеу университеті</v>
      </c>
      <c r="S68" s="24" t="s">
        <v>154</v>
      </c>
      <c r="T68" s="13" t="s">
        <v>274</v>
      </c>
      <c r="U68" s="19" t="s">
        <v>260</v>
      </c>
      <c r="V68" s="13" t="s">
        <v>260</v>
      </c>
      <c r="W68" s="19" t="s">
        <v>260</v>
      </c>
      <c r="X68" s="19" t="str">
        <f t="shared" si="13"/>
        <v>Арибханов Азизхан Бабирханович</v>
      </c>
      <c r="Y68" s="13" t="e">
        <f>VLOOKUP(J68,ИНФО!$Y$5:$AD$412,6,0)</f>
        <v>#N/A</v>
      </c>
      <c r="Z68" s="19" t="e">
        <f>VLOOKUP(J68,ИНФО!$Y$5:$AD$412,5,0)</f>
        <v>#N/A</v>
      </c>
      <c r="AA68" s="32">
        <f t="shared" si="14"/>
        <v>1</v>
      </c>
      <c r="AB68" s="25" t="str">
        <f>VLOOKUP(L68,ИНФО!$C$21:$D$24,2,0)</f>
        <v>вакант</v>
      </c>
      <c r="AC68" s="19">
        <f t="shared" si="15"/>
        <v>0</v>
      </c>
      <c r="AD68" s="19" t="str">
        <f>VLOOKUP(N68,ИНФО!$C$26:$D$38,2,0)</f>
        <v>А/Ш  квотасы</v>
      </c>
      <c r="AE68" s="12" t="str">
        <f>VLOOKUP(B68,ИНФО!$L$4:$T$172,8,0)</f>
        <v>Ұлттық</v>
      </c>
      <c r="AF68" s="11" t="s">
        <v>74</v>
      </c>
      <c r="AG68" s="16" t="e">
        <f>VLOOKUP(J68,ИНФО!$Y$5:$AD$413,7,0)</f>
        <v>#N/A</v>
      </c>
    </row>
    <row r="69" spans="1:33" ht="15.75" hidden="1" customHeight="1" x14ac:dyDescent="0.3">
      <c r="A69" s="90">
        <v>196</v>
      </c>
      <c r="B69" s="91" t="s">
        <v>821</v>
      </c>
      <c r="C69" s="92" t="s">
        <v>20</v>
      </c>
      <c r="D69" s="90" t="s">
        <v>260</v>
      </c>
      <c r="E69" s="93"/>
      <c r="F69" s="103"/>
      <c r="G69" s="94"/>
      <c r="H69" s="128" t="s">
        <v>875</v>
      </c>
      <c r="I69" s="129" t="s">
        <v>250</v>
      </c>
      <c r="J69" s="130" t="s">
        <v>409</v>
      </c>
      <c r="K69" s="131">
        <v>1</v>
      </c>
      <c r="L69" s="112" t="s">
        <v>152</v>
      </c>
      <c r="M69" s="111"/>
      <c r="N69" s="112" t="s">
        <v>302</v>
      </c>
      <c r="O69" s="18" t="str">
        <f>VLOOKUP(B69,ИНФО!$L$4:$T$172,3,0)</f>
        <v>Национальные</v>
      </c>
      <c r="P69" s="11" t="s">
        <v>72</v>
      </c>
      <c r="Q69" s="19">
        <f t="shared" si="12"/>
        <v>196</v>
      </c>
      <c r="R69" s="19" t="str">
        <f>VLOOKUP(B69,ИНФО!$L$4:$T$140,6,0)</f>
        <v>Қ.И. Сәтпаев атындағы Қазақ ұлттық техникалық зерттеу университеті</v>
      </c>
      <c r="S69" s="24" t="s">
        <v>154</v>
      </c>
      <c r="T69" s="13" t="s">
        <v>274</v>
      </c>
      <c r="U69" s="19" t="s">
        <v>260</v>
      </c>
      <c r="V69" s="13" t="s">
        <v>260</v>
      </c>
      <c r="W69" s="19" t="s">
        <v>260</v>
      </c>
      <c r="X69" s="19" t="str">
        <f t="shared" si="13"/>
        <v>Оразбаев Кадирбек Жаксибайуғли</v>
      </c>
      <c r="Y69" s="13" t="e">
        <f>VLOOKUP(J69,ИНФО!$Y$5:$AD$412,6,0)</f>
        <v>#N/A</v>
      </c>
      <c r="Z69" s="19" t="e">
        <f>VLOOKUP(J69,ИНФО!$Y$5:$AD$412,5,0)</f>
        <v>#N/A</v>
      </c>
      <c r="AA69" s="13">
        <f t="shared" si="14"/>
        <v>1</v>
      </c>
      <c r="AB69" s="25" t="str">
        <f>VLOOKUP(L69,ИНФО!$C$21:$D$24,2,0)</f>
        <v>вакант</v>
      </c>
      <c r="AC69" s="19">
        <f t="shared" si="15"/>
        <v>0</v>
      </c>
      <c r="AD69" s="19" t="str">
        <f>VLOOKUP(N69,ИНФО!$C$26:$D$38,2,0)</f>
        <v>Диаспора(Қазақстан Республикасының азаматы болып табылмайтын ұлты қазақ адамдарға квота (4 %))</v>
      </c>
      <c r="AE69" s="12" t="str">
        <f>VLOOKUP(B69,ИНФО!$L$4:$T$172,8,0)</f>
        <v>Ұлттық</v>
      </c>
      <c r="AF69" s="11" t="s">
        <v>74</v>
      </c>
      <c r="AG69" s="16" t="e">
        <f>VLOOKUP(J69,ИНФО!$Y$5:$AD$413,7,0)</f>
        <v>#N/A</v>
      </c>
    </row>
    <row r="70" spans="1:33" ht="15.75" hidden="1" customHeight="1" x14ac:dyDescent="0.3">
      <c r="A70" s="90">
        <v>197</v>
      </c>
      <c r="B70" s="91" t="s">
        <v>821</v>
      </c>
      <c r="C70" s="92" t="s">
        <v>20</v>
      </c>
      <c r="D70" s="90" t="s">
        <v>260</v>
      </c>
      <c r="E70" s="93"/>
      <c r="F70" s="103"/>
      <c r="G70" s="94"/>
      <c r="H70" s="132" t="s">
        <v>876</v>
      </c>
      <c r="I70" s="129" t="s">
        <v>250</v>
      </c>
      <c r="J70" s="130" t="s">
        <v>364</v>
      </c>
      <c r="K70" s="133">
        <v>1</v>
      </c>
      <c r="L70" s="112" t="s">
        <v>152</v>
      </c>
      <c r="M70" s="111"/>
      <c r="N70" s="112" t="s">
        <v>145</v>
      </c>
      <c r="O70" s="18" t="str">
        <f>VLOOKUP(B70,ИНФО!$L$4:$T$172,3,0)</f>
        <v>Национальные</v>
      </c>
      <c r="P70" s="11" t="s">
        <v>72</v>
      </c>
      <c r="Q70" s="19">
        <f t="shared" si="12"/>
        <v>197</v>
      </c>
      <c r="R70" s="19" t="str">
        <f>VLOOKUP(B70,ИНФО!$L$4:$T$140,6,0)</f>
        <v>Қ.И. Сәтпаев атындағы Қазақ ұлттық техникалық зерттеу университеті</v>
      </c>
      <c r="S70" s="24" t="s">
        <v>154</v>
      </c>
      <c r="T70" s="13" t="s">
        <v>365</v>
      </c>
      <c r="U70" s="19" t="s">
        <v>260</v>
      </c>
      <c r="V70" s="13" t="s">
        <v>260</v>
      </c>
      <c r="W70" s="19" t="s">
        <v>260</v>
      </c>
      <c r="X70" s="19" t="str">
        <f t="shared" si="13"/>
        <v>Бахтиярова Назерке Тлегенқызы</v>
      </c>
      <c r="Y70" s="13" t="e">
        <f>VLOOKUP(J70,ИНФО!$Y$5:$AD$412,6,0)</f>
        <v>#N/A</v>
      </c>
      <c r="Z70" s="19" t="e">
        <f>VLOOKUP(J70,ИНФО!$Y$5:$AD$412,5,0)</f>
        <v>#N/A</v>
      </c>
      <c r="AA70" s="13">
        <f t="shared" si="14"/>
        <v>1</v>
      </c>
      <c r="AB70" s="25" t="str">
        <f>VLOOKUP(L70,ИНФО!$C$21:$D$24,2,0)</f>
        <v>вакант</v>
      </c>
      <c r="AC70" s="19">
        <f t="shared" si="15"/>
        <v>0</v>
      </c>
      <c r="AD70" s="19" t="str">
        <f>VLOOKUP(N70,ИНФО!$C$26:$D$38,2,0)</f>
        <v>Жай</v>
      </c>
      <c r="AE70" s="12" t="str">
        <f>VLOOKUP(B70,ИНФО!$L$4:$T$172,8,0)</f>
        <v>Ұлттық</v>
      </c>
      <c r="AF70" s="11" t="s">
        <v>74</v>
      </c>
      <c r="AG70" s="16" t="e">
        <f>VLOOKUP(J70,ИНФО!$Y$5:$AD$413,7,0)</f>
        <v>#N/A</v>
      </c>
    </row>
    <row r="71" spans="1:33" ht="15.75" hidden="1" customHeight="1" x14ac:dyDescent="0.3">
      <c r="A71" s="90">
        <v>198</v>
      </c>
      <c r="B71" s="91" t="s">
        <v>821</v>
      </c>
      <c r="C71" s="92" t="s">
        <v>20</v>
      </c>
      <c r="D71" s="90" t="s">
        <v>260</v>
      </c>
      <c r="E71" s="93"/>
      <c r="F71" s="103"/>
      <c r="G71" s="94"/>
      <c r="H71" s="128" t="s">
        <v>877</v>
      </c>
      <c r="I71" s="129" t="s">
        <v>250</v>
      </c>
      <c r="J71" s="130" t="s">
        <v>315</v>
      </c>
      <c r="K71" s="131">
        <v>1</v>
      </c>
      <c r="L71" s="112" t="s">
        <v>152</v>
      </c>
      <c r="M71" s="111"/>
      <c r="N71" s="112" t="s">
        <v>145</v>
      </c>
      <c r="O71" s="18" t="str">
        <f>VLOOKUP(B71,ИНФО!$L$4:$T$172,3,0)</f>
        <v>Национальные</v>
      </c>
      <c r="P71" s="11" t="s">
        <v>72</v>
      </c>
      <c r="Q71" s="19">
        <f t="shared" si="12"/>
        <v>198</v>
      </c>
      <c r="R71" s="19" t="str">
        <f>VLOOKUP(B71,ИНФО!$L$4:$T$140,6,0)</f>
        <v>Қ.И. Сәтпаев атындағы Қазақ ұлттық техникалық зерттеу университеті</v>
      </c>
      <c r="S71" s="24" t="s">
        <v>154</v>
      </c>
      <c r="T71" s="13" t="s">
        <v>274</v>
      </c>
      <c r="U71" s="19" t="s">
        <v>260</v>
      </c>
      <c r="V71" s="13" t="s">
        <v>260</v>
      </c>
      <c r="W71" s="19" t="s">
        <v>260</v>
      </c>
      <c r="X71" s="19" t="str">
        <f t="shared" si="13"/>
        <v>Бегалы Бақдәулет Сундетұлы</v>
      </c>
      <c r="Y71" s="13" t="e">
        <f>VLOOKUP(J71,ИНФО!$Y$5:$AD$412,6,0)</f>
        <v>#N/A</v>
      </c>
      <c r="Z71" s="19" t="e">
        <f>VLOOKUP(J71,ИНФО!$Y$5:$AD$412,5,0)</f>
        <v>#N/A</v>
      </c>
      <c r="AA71" s="13">
        <f t="shared" si="14"/>
        <v>1</v>
      </c>
      <c r="AB71" s="25" t="str">
        <f>VLOOKUP(L71,ИНФО!$C$21:$D$24,2,0)</f>
        <v>вакант</v>
      </c>
      <c r="AC71" s="19">
        <f t="shared" si="15"/>
        <v>0</v>
      </c>
      <c r="AD71" s="19" t="str">
        <f>VLOOKUP(N71,ИНФО!$C$26:$D$38,2,0)</f>
        <v>Жай</v>
      </c>
      <c r="AE71" s="12" t="str">
        <f>VLOOKUP(B71,ИНФО!$L$4:$T$172,8,0)</f>
        <v>Ұлттық</v>
      </c>
      <c r="AF71" s="11" t="s">
        <v>74</v>
      </c>
      <c r="AG71" s="16" t="e">
        <f>VLOOKUP(J71,ИНФО!$Y$5:$AD$413,7,0)</f>
        <v>#N/A</v>
      </c>
    </row>
    <row r="72" spans="1:33" ht="15.75" hidden="1" customHeight="1" x14ac:dyDescent="0.3">
      <c r="A72" s="90">
        <v>199</v>
      </c>
      <c r="B72" s="91" t="s">
        <v>821</v>
      </c>
      <c r="C72" s="92" t="s">
        <v>20</v>
      </c>
      <c r="D72" s="90" t="s">
        <v>260</v>
      </c>
      <c r="E72" s="93"/>
      <c r="F72" s="103"/>
      <c r="G72" s="94"/>
      <c r="H72" s="128" t="s">
        <v>878</v>
      </c>
      <c r="I72" s="129" t="s">
        <v>250</v>
      </c>
      <c r="J72" s="130" t="s">
        <v>364</v>
      </c>
      <c r="K72" s="131">
        <v>1</v>
      </c>
      <c r="L72" s="112" t="s">
        <v>152</v>
      </c>
      <c r="M72" s="111"/>
      <c r="N72" s="112" t="s">
        <v>145</v>
      </c>
      <c r="O72" s="18" t="str">
        <f>VLOOKUP(B72,ИНФО!$L$4:$T$172,3,0)</f>
        <v>Национальные</v>
      </c>
      <c r="P72" s="11" t="s">
        <v>72</v>
      </c>
      <c r="Q72" s="19">
        <f t="shared" si="12"/>
        <v>199</v>
      </c>
      <c r="R72" s="19" t="str">
        <f>VLOOKUP(B72,ИНФО!$L$4:$T$140,6,0)</f>
        <v>Қ.И. Сәтпаев атындағы Қазақ ұлттық техникалық зерттеу университеті</v>
      </c>
      <c r="S72" s="24" t="s">
        <v>154</v>
      </c>
      <c r="T72" s="13" t="s">
        <v>365</v>
      </c>
      <c r="U72" s="19" t="s">
        <v>260</v>
      </c>
      <c r="V72" s="13" t="s">
        <v>260</v>
      </c>
      <c r="W72" s="19" t="s">
        <v>260</v>
      </c>
      <c r="X72" s="19" t="str">
        <f t="shared" si="13"/>
        <v>Емелбаев Бекзат Қайратұлы</v>
      </c>
      <c r="Y72" s="13" t="e">
        <f>VLOOKUP(J72,ИНФО!$Y$5:$AD$412,6,0)</f>
        <v>#N/A</v>
      </c>
      <c r="Z72" s="19" t="e">
        <f>VLOOKUP(J72,ИНФО!$Y$5:$AD$412,5,0)</f>
        <v>#N/A</v>
      </c>
      <c r="AA72" s="13">
        <f t="shared" si="14"/>
        <v>1</v>
      </c>
      <c r="AB72" s="25" t="str">
        <f>VLOOKUP(L72,ИНФО!$C$21:$D$24,2,0)</f>
        <v>вакант</v>
      </c>
      <c r="AC72" s="19">
        <f t="shared" si="15"/>
        <v>0</v>
      </c>
      <c r="AD72" s="19" t="str">
        <f>VLOOKUP(N72,ИНФО!$C$26:$D$38,2,0)</f>
        <v>Жай</v>
      </c>
      <c r="AE72" s="12" t="str">
        <f>VLOOKUP(B72,ИНФО!$L$4:$T$172,8,0)</f>
        <v>Ұлттық</v>
      </c>
      <c r="AF72" s="11" t="s">
        <v>74</v>
      </c>
      <c r="AG72" s="16" t="e">
        <f>VLOOKUP(J72,ИНФО!$Y$5:$AD$413,7,0)</f>
        <v>#N/A</v>
      </c>
    </row>
    <row r="73" spans="1:33" ht="15.75" hidden="1" customHeight="1" x14ac:dyDescent="0.3">
      <c r="A73" s="90">
        <v>200</v>
      </c>
      <c r="B73" s="91" t="s">
        <v>821</v>
      </c>
      <c r="C73" s="92" t="s">
        <v>20</v>
      </c>
      <c r="D73" s="90" t="s">
        <v>260</v>
      </c>
      <c r="E73" s="93"/>
      <c r="F73" s="103"/>
      <c r="G73" s="94"/>
      <c r="H73" s="128" t="s">
        <v>879</v>
      </c>
      <c r="I73" s="129" t="s">
        <v>250</v>
      </c>
      <c r="J73" s="130" t="s">
        <v>251</v>
      </c>
      <c r="K73" s="131">
        <v>1</v>
      </c>
      <c r="L73" s="112" t="s">
        <v>152</v>
      </c>
      <c r="M73" s="111"/>
      <c r="N73" s="112" t="s">
        <v>145</v>
      </c>
      <c r="O73" s="18" t="str">
        <f>VLOOKUP(B73,ИНФО!$L$4:$T$172,3,0)</f>
        <v>Национальные</v>
      </c>
      <c r="P73" s="11" t="s">
        <v>72</v>
      </c>
      <c r="Q73" s="19">
        <f t="shared" si="12"/>
        <v>200</v>
      </c>
      <c r="R73" s="19" t="str">
        <f>VLOOKUP(B73,ИНФО!$L$4:$T$140,6,0)</f>
        <v>Қ.И. Сәтпаев атындағы Қазақ ұлттық техникалық зерттеу университеті</v>
      </c>
      <c r="S73" s="24" t="s">
        <v>154</v>
      </c>
      <c r="T73" s="13" t="s">
        <v>252</v>
      </c>
      <c r="U73" s="19" t="s">
        <v>260</v>
      </c>
      <c r="V73" s="13" t="s">
        <v>260</v>
      </c>
      <c r="W73" s="19" t="s">
        <v>260</v>
      </c>
      <c r="X73" s="19" t="str">
        <f t="shared" si="13"/>
        <v>Имантаев Арман Сакенович</v>
      </c>
      <c r="Y73" s="13" t="e">
        <f>VLOOKUP(J73,ИНФО!$Y$5:$AD$412,6,0)</f>
        <v>#N/A</v>
      </c>
      <c r="Z73" s="19" t="e">
        <f>VLOOKUP(J73,ИНФО!$Y$5:$AD$412,5,0)</f>
        <v>#N/A</v>
      </c>
      <c r="AA73" s="13">
        <f t="shared" si="14"/>
        <v>1</v>
      </c>
      <c r="AB73" s="25" t="str">
        <f>VLOOKUP(L73,ИНФО!$C$21:$D$24,2,0)</f>
        <v>вакант</v>
      </c>
      <c r="AC73" s="19">
        <f t="shared" si="15"/>
        <v>0</v>
      </c>
      <c r="AD73" s="19" t="str">
        <f>VLOOKUP(N73,ИНФО!$C$26:$D$38,2,0)</f>
        <v>Жай</v>
      </c>
      <c r="AE73" s="12" t="str">
        <f>VLOOKUP(B73,ИНФО!$L$4:$T$172,8,0)</f>
        <v>Ұлттық</v>
      </c>
      <c r="AF73" s="11" t="s">
        <v>74</v>
      </c>
      <c r="AG73" s="16" t="e">
        <f>VLOOKUP(J73,ИНФО!$Y$5:$AD$413,7,0)</f>
        <v>#N/A</v>
      </c>
    </row>
    <row r="74" spans="1:33" ht="15.75" hidden="1" customHeight="1" x14ac:dyDescent="0.3">
      <c r="A74" s="90">
        <v>201</v>
      </c>
      <c r="B74" s="91" t="s">
        <v>821</v>
      </c>
      <c r="C74" s="92" t="s">
        <v>20</v>
      </c>
      <c r="D74" s="90" t="s">
        <v>260</v>
      </c>
      <c r="E74" s="93"/>
      <c r="F74" s="103"/>
      <c r="G74" s="94"/>
      <c r="H74" s="128" t="s">
        <v>880</v>
      </c>
      <c r="I74" s="129" t="s">
        <v>250</v>
      </c>
      <c r="J74" s="130" t="s">
        <v>409</v>
      </c>
      <c r="K74" s="131">
        <v>1</v>
      </c>
      <c r="L74" s="112" t="s">
        <v>152</v>
      </c>
      <c r="M74" s="111"/>
      <c r="N74" s="112" t="s">
        <v>145</v>
      </c>
      <c r="O74" s="18" t="str">
        <f>VLOOKUP(B74,ИНФО!$L$4:$T$172,3,0)</f>
        <v>Национальные</v>
      </c>
      <c r="P74" s="11" t="s">
        <v>72</v>
      </c>
      <c r="Q74" s="19">
        <f t="shared" si="12"/>
        <v>201</v>
      </c>
      <c r="R74" s="19" t="str">
        <f>VLOOKUP(B74,ИНФО!$L$4:$T$140,6,0)</f>
        <v>Қ.И. Сәтпаев атындағы Қазақ ұлттық техникалық зерттеу университеті</v>
      </c>
      <c r="S74" s="24" t="s">
        <v>154</v>
      </c>
      <c r="T74" s="13" t="s">
        <v>274</v>
      </c>
      <c r="U74" s="19" t="s">
        <v>260</v>
      </c>
      <c r="V74" s="13" t="s">
        <v>260</v>
      </c>
      <c r="W74" s="19" t="s">
        <v>260</v>
      </c>
      <c r="X74" s="19" t="str">
        <f t="shared" si="13"/>
        <v xml:space="preserve">Кеншибек Орынбай Бауыржанұлы </v>
      </c>
      <c r="Y74" s="13" t="e">
        <f>VLOOKUP(J74,ИНФО!$Y$5:$AD$412,6,0)</f>
        <v>#N/A</v>
      </c>
      <c r="Z74" s="19" t="e">
        <f>VLOOKUP(J74,ИНФО!$Y$5:$AD$412,5,0)</f>
        <v>#N/A</v>
      </c>
      <c r="AA74" s="13">
        <f t="shared" si="14"/>
        <v>1</v>
      </c>
      <c r="AB74" s="25" t="str">
        <f>VLOOKUP(L74,ИНФО!$C$21:$D$24,2,0)</f>
        <v>вакант</v>
      </c>
      <c r="AC74" s="19">
        <f t="shared" si="15"/>
        <v>0</v>
      </c>
      <c r="AD74" s="19" t="str">
        <f>VLOOKUP(N74,ИНФО!$C$26:$D$38,2,0)</f>
        <v>Жай</v>
      </c>
      <c r="AE74" s="12" t="str">
        <f>VLOOKUP(B74,ИНФО!$L$4:$T$172,8,0)</f>
        <v>Ұлттық</v>
      </c>
      <c r="AF74" s="11" t="s">
        <v>74</v>
      </c>
      <c r="AG74" s="16" t="e">
        <f>VLOOKUP(J74,ИНФО!$Y$5:$AD$413,7,0)</f>
        <v>#N/A</v>
      </c>
    </row>
    <row r="75" spans="1:33" ht="15.75" hidden="1" customHeight="1" x14ac:dyDescent="0.3">
      <c r="A75" s="90">
        <v>202</v>
      </c>
      <c r="B75" s="91" t="s">
        <v>821</v>
      </c>
      <c r="C75" s="92" t="s">
        <v>20</v>
      </c>
      <c r="D75" s="90" t="s">
        <v>260</v>
      </c>
      <c r="E75" s="93"/>
      <c r="F75" s="103"/>
      <c r="G75" s="94"/>
      <c r="H75" s="128" t="s">
        <v>881</v>
      </c>
      <c r="I75" s="129" t="s">
        <v>250</v>
      </c>
      <c r="J75" s="130" t="s">
        <v>251</v>
      </c>
      <c r="K75" s="131">
        <v>1</v>
      </c>
      <c r="L75" s="112" t="s">
        <v>152</v>
      </c>
      <c r="M75" s="111"/>
      <c r="N75" s="112" t="s">
        <v>145</v>
      </c>
      <c r="O75" s="18" t="str">
        <f>VLOOKUP(B75,ИНФО!$L$4:$T$172,3,0)</f>
        <v>Национальные</v>
      </c>
      <c r="P75" s="11" t="s">
        <v>72</v>
      </c>
      <c r="Q75" s="19">
        <f t="shared" si="12"/>
        <v>202</v>
      </c>
      <c r="R75" s="19" t="str">
        <f>VLOOKUP(B75,ИНФО!$L$4:$T$140,6,0)</f>
        <v>Қ.И. Сәтпаев атындағы Қазақ ұлттық техникалық зерттеу университеті</v>
      </c>
      <c r="S75" s="24" t="s">
        <v>154</v>
      </c>
      <c r="T75" s="13" t="s">
        <v>252</v>
      </c>
      <c r="U75" s="19" t="s">
        <v>260</v>
      </c>
      <c r="V75" s="13" t="s">
        <v>260</v>
      </c>
      <c r="W75" s="19" t="s">
        <v>260</v>
      </c>
      <c r="X75" s="19" t="str">
        <f t="shared" si="13"/>
        <v>Керімқұл Бақдәулет Лесбекұлы</v>
      </c>
      <c r="Y75" s="13" t="e">
        <f>VLOOKUP(J75,ИНФО!$Y$5:$AD$412,6,0)</f>
        <v>#N/A</v>
      </c>
      <c r="Z75" s="19" t="e">
        <f>VLOOKUP(J75,ИНФО!$Y$5:$AD$412,5,0)</f>
        <v>#N/A</v>
      </c>
      <c r="AA75" s="13">
        <f t="shared" si="14"/>
        <v>1</v>
      </c>
      <c r="AB75" s="25" t="str">
        <f>VLOOKUP(L75,ИНФО!$C$21:$D$24,2,0)</f>
        <v>вакант</v>
      </c>
      <c r="AC75" s="19">
        <f t="shared" si="15"/>
        <v>0</v>
      </c>
      <c r="AD75" s="19" t="str">
        <f>VLOOKUP(N75,ИНФО!$C$26:$D$38,2,0)</f>
        <v>Жай</v>
      </c>
      <c r="AE75" s="12" t="str">
        <f>VLOOKUP(B75,ИНФО!$L$4:$T$172,8,0)</f>
        <v>Ұлттық</v>
      </c>
      <c r="AF75" s="11" t="s">
        <v>74</v>
      </c>
      <c r="AG75" s="16" t="e">
        <f>VLOOKUP(J75,ИНФО!$Y$5:$AD$413,7,0)</f>
        <v>#N/A</v>
      </c>
    </row>
    <row r="76" spans="1:33" ht="15.75" hidden="1" customHeight="1" x14ac:dyDescent="0.3">
      <c r="A76" s="90">
        <v>203</v>
      </c>
      <c r="B76" s="91" t="s">
        <v>821</v>
      </c>
      <c r="C76" s="92" t="s">
        <v>20</v>
      </c>
      <c r="D76" s="90" t="s">
        <v>260</v>
      </c>
      <c r="E76" s="93"/>
      <c r="F76" s="103"/>
      <c r="G76" s="94"/>
      <c r="H76" s="128" t="s">
        <v>882</v>
      </c>
      <c r="I76" s="129" t="s">
        <v>250</v>
      </c>
      <c r="J76" s="130" t="s">
        <v>364</v>
      </c>
      <c r="K76" s="131">
        <v>1</v>
      </c>
      <c r="L76" s="112" t="s">
        <v>152</v>
      </c>
      <c r="M76" s="111"/>
      <c r="N76" s="112" t="s">
        <v>145</v>
      </c>
      <c r="O76" s="18" t="str">
        <f>VLOOKUP(B76,ИНФО!$L$4:$T$172,3,0)</f>
        <v>Национальные</v>
      </c>
      <c r="P76" s="11" t="s">
        <v>72</v>
      </c>
      <c r="Q76" s="19">
        <f t="shared" si="12"/>
        <v>203</v>
      </c>
      <c r="R76" s="19" t="str">
        <f>VLOOKUP(B76,ИНФО!$L$4:$T$140,6,0)</f>
        <v>Қ.И. Сәтпаев атындағы Қазақ ұлттық техникалық зерттеу университеті</v>
      </c>
      <c r="S76" s="24" t="s">
        <v>154</v>
      </c>
      <c r="T76" s="13" t="s">
        <v>365</v>
      </c>
      <c r="U76" s="19" t="s">
        <v>260</v>
      </c>
      <c r="V76" s="13" t="s">
        <v>260</v>
      </c>
      <c r="W76" s="19" t="s">
        <v>260</v>
      </c>
      <c r="X76" s="19" t="str">
        <f t="shared" si="13"/>
        <v xml:space="preserve">Кушербай Нұрғиса </v>
      </c>
      <c r="Y76" s="13" t="e">
        <f>VLOOKUP(J76,ИНФО!$Y$5:$AD$412,6,0)</f>
        <v>#N/A</v>
      </c>
      <c r="Z76" s="19" t="e">
        <f>VLOOKUP(J76,ИНФО!$Y$5:$AD$412,5,0)</f>
        <v>#N/A</v>
      </c>
      <c r="AA76" s="13">
        <f t="shared" si="14"/>
        <v>1</v>
      </c>
      <c r="AB76" s="25" t="str">
        <f>VLOOKUP(L76,ИНФО!$C$21:$D$24,2,0)</f>
        <v>вакант</v>
      </c>
      <c r="AC76" s="19">
        <f t="shared" si="15"/>
        <v>0</v>
      </c>
      <c r="AD76" s="19" t="str">
        <f>VLOOKUP(N76,ИНФО!$C$26:$D$38,2,0)</f>
        <v>Жай</v>
      </c>
      <c r="AE76" s="12" t="str">
        <f>VLOOKUP(B76,ИНФО!$L$4:$T$172,8,0)</f>
        <v>Ұлттық</v>
      </c>
      <c r="AF76" s="11" t="s">
        <v>74</v>
      </c>
      <c r="AG76" s="16" t="e">
        <f>VLOOKUP(J76,ИНФО!$Y$5:$AD$413,7,0)</f>
        <v>#N/A</v>
      </c>
    </row>
    <row r="77" spans="1:33" ht="15.75" hidden="1" customHeight="1" x14ac:dyDescent="0.3">
      <c r="A77" s="90">
        <v>204</v>
      </c>
      <c r="B77" s="91" t="s">
        <v>821</v>
      </c>
      <c r="C77" s="92" t="s">
        <v>20</v>
      </c>
      <c r="D77" s="90" t="s">
        <v>260</v>
      </c>
      <c r="E77" s="93"/>
      <c r="F77" s="103"/>
      <c r="G77" s="94"/>
      <c r="H77" s="128" t="s">
        <v>883</v>
      </c>
      <c r="I77" s="129" t="s">
        <v>250</v>
      </c>
      <c r="J77" s="130" t="s">
        <v>251</v>
      </c>
      <c r="K77" s="131">
        <v>1</v>
      </c>
      <c r="L77" s="112" t="s">
        <v>152</v>
      </c>
      <c r="M77" s="111"/>
      <c r="N77" s="112" t="s">
        <v>145</v>
      </c>
      <c r="O77" s="18" t="str">
        <f>VLOOKUP(B77,ИНФО!$L$4:$T$172,3,0)</f>
        <v>Национальные</v>
      </c>
      <c r="P77" s="11" t="s">
        <v>72</v>
      </c>
      <c r="Q77" s="19">
        <f t="shared" si="12"/>
        <v>204</v>
      </c>
      <c r="R77" s="19" t="str">
        <f>VLOOKUP(B77,ИНФО!$L$4:$T$140,6,0)</f>
        <v>Қ.И. Сәтпаев атындағы Қазақ ұлттық техникалық зерттеу университеті</v>
      </c>
      <c r="S77" s="24" t="s">
        <v>154</v>
      </c>
      <c r="T77" s="13" t="s">
        <v>252</v>
      </c>
      <c r="U77" s="19" t="s">
        <v>260</v>
      </c>
      <c r="V77" s="13" t="s">
        <v>260</v>
      </c>
      <c r="W77" s="19" t="s">
        <v>260</v>
      </c>
      <c r="X77" s="19" t="str">
        <f t="shared" si="13"/>
        <v>Қадырбеков Ербұлан Қанатұлы</v>
      </c>
      <c r="Y77" s="13" t="e">
        <f>VLOOKUP(J77,ИНФО!$Y$5:$AD$412,6,0)</f>
        <v>#N/A</v>
      </c>
      <c r="Z77" s="19" t="e">
        <f>VLOOKUP(J77,ИНФО!$Y$5:$AD$412,5,0)</f>
        <v>#N/A</v>
      </c>
      <c r="AA77" s="13">
        <f t="shared" si="14"/>
        <v>1</v>
      </c>
      <c r="AB77" s="25" t="str">
        <f>VLOOKUP(L77,ИНФО!$C$21:$D$24,2,0)</f>
        <v>вакант</v>
      </c>
      <c r="AC77" s="19">
        <f t="shared" si="15"/>
        <v>0</v>
      </c>
      <c r="AD77" s="19" t="str">
        <f>VLOOKUP(N77,ИНФО!$C$26:$D$38,2,0)</f>
        <v>Жай</v>
      </c>
      <c r="AE77" s="12" t="str">
        <f>VLOOKUP(B77,ИНФО!$L$4:$T$172,8,0)</f>
        <v>Ұлттық</v>
      </c>
      <c r="AF77" s="11" t="s">
        <v>74</v>
      </c>
      <c r="AG77" s="16" t="e">
        <f>VLOOKUP(J77,ИНФО!$Y$5:$AD$413,7,0)</f>
        <v>#N/A</v>
      </c>
    </row>
    <row r="78" spans="1:33" ht="15.75" hidden="1" customHeight="1" x14ac:dyDescent="0.3">
      <c r="A78" s="90">
        <v>205</v>
      </c>
      <c r="B78" s="91" t="s">
        <v>821</v>
      </c>
      <c r="C78" s="92" t="s">
        <v>20</v>
      </c>
      <c r="D78" s="90" t="s">
        <v>260</v>
      </c>
      <c r="E78" s="93"/>
      <c r="F78" s="103"/>
      <c r="G78" s="94"/>
      <c r="H78" s="128" t="s">
        <v>884</v>
      </c>
      <c r="I78" s="129" t="s">
        <v>250</v>
      </c>
      <c r="J78" s="130" t="s">
        <v>315</v>
      </c>
      <c r="K78" s="131">
        <v>1</v>
      </c>
      <c r="L78" s="112" t="s">
        <v>152</v>
      </c>
      <c r="M78" s="111"/>
      <c r="N78" s="112" t="s">
        <v>145</v>
      </c>
      <c r="O78" s="18" t="str">
        <f>VLOOKUP(B78,ИНФО!$L$4:$T$172,3,0)</f>
        <v>Национальные</v>
      </c>
      <c r="P78" s="11" t="s">
        <v>72</v>
      </c>
      <c r="Q78" s="19">
        <f t="shared" si="12"/>
        <v>205</v>
      </c>
      <c r="R78" s="19" t="str">
        <f>VLOOKUP(B78,ИНФО!$L$4:$T$140,6,0)</f>
        <v>Қ.И. Сәтпаев атындағы Қазақ ұлттық техникалық зерттеу университеті</v>
      </c>
      <c r="S78" s="24" t="s">
        <v>154</v>
      </c>
      <c r="T78" s="13" t="s">
        <v>274</v>
      </c>
      <c r="U78" s="19" t="s">
        <v>260</v>
      </c>
      <c r="V78" s="13" t="s">
        <v>260</v>
      </c>
      <c r="W78" s="19" t="s">
        <v>260</v>
      </c>
      <c r="X78" s="19" t="str">
        <f t="shared" si="13"/>
        <v>Қожантай Жәнібек Жомартұлы</v>
      </c>
      <c r="Y78" s="13" t="e">
        <f>VLOOKUP(J78,ИНФО!$Y$5:$AD$412,6,0)</f>
        <v>#N/A</v>
      </c>
      <c r="Z78" s="19" t="e">
        <f>VLOOKUP(J78,ИНФО!$Y$5:$AD$412,5,0)</f>
        <v>#N/A</v>
      </c>
      <c r="AA78" s="13">
        <f t="shared" si="14"/>
        <v>1</v>
      </c>
      <c r="AB78" s="25" t="str">
        <f>VLOOKUP(L78,ИНФО!$C$21:$D$24,2,0)</f>
        <v>вакант</v>
      </c>
      <c r="AC78" s="19">
        <f t="shared" si="15"/>
        <v>0</v>
      </c>
      <c r="AD78" s="19" t="str">
        <f>VLOOKUP(N78,ИНФО!$C$26:$D$38,2,0)</f>
        <v>Жай</v>
      </c>
      <c r="AE78" s="12" t="str">
        <f>VLOOKUP(B78,ИНФО!$L$4:$T$172,8,0)</f>
        <v>Ұлттық</v>
      </c>
      <c r="AF78" s="11" t="s">
        <v>74</v>
      </c>
      <c r="AG78" s="16" t="e">
        <f>VLOOKUP(J78,ИНФО!$Y$5:$AD$413,7,0)</f>
        <v>#N/A</v>
      </c>
    </row>
    <row r="79" spans="1:33" ht="15.75" hidden="1" customHeight="1" x14ac:dyDescent="0.3">
      <c r="A79" s="90">
        <v>206</v>
      </c>
      <c r="B79" s="91" t="s">
        <v>821</v>
      </c>
      <c r="C79" s="92" t="s">
        <v>20</v>
      </c>
      <c r="D79" s="90" t="s">
        <v>260</v>
      </c>
      <c r="E79" s="93"/>
      <c r="F79" s="103"/>
      <c r="G79" s="94"/>
      <c r="H79" s="128" t="s">
        <v>885</v>
      </c>
      <c r="I79" s="129" t="s">
        <v>250</v>
      </c>
      <c r="J79" s="130" t="s">
        <v>364</v>
      </c>
      <c r="K79" s="131">
        <v>1</v>
      </c>
      <c r="L79" s="112" t="s">
        <v>152</v>
      </c>
      <c r="M79" s="111"/>
      <c r="N79" s="112" t="s">
        <v>145</v>
      </c>
      <c r="O79" s="18" t="str">
        <f>VLOOKUP(B79,ИНФО!$L$4:$T$172,3,0)</f>
        <v>Национальные</v>
      </c>
      <c r="P79" s="11" t="s">
        <v>72</v>
      </c>
      <c r="Q79" s="19">
        <f t="shared" si="12"/>
        <v>206</v>
      </c>
      <c r="R79" s="19" t="str">
        <f>VLOOKUP(B79,ИНФО!$L$4:$T$140,6,0)</f>
        <v>Қ.И. Сәтпаев атындағы Қазақ ұлттық техникалық зерттеу университеті</v>
      </c>
      <c r="S79" s="24" t="s">
        <v>154</v>
      </c>
      <c r="T79" s="13" t="s">
        <v>365</v>
      </c>
      <c r="U79" s="19" t="s">
        <v>260</v>
      </c>
      <c r="V79" s="13" t="s">
        <v>260</v>
      </c>
      <c r="W79" s="19" t="s">
        <v>260</v>
      </c>
      <c r="X79" s="19" t="str">
        <f t="shared" si="13"/>
        <v>Марат Мадияр Маратұлы</v>
      </c>
      <c r="Y79" s="13" t="e">
        <f>VLOOKUP(J79,ИНФО!$Y$5:$AD$412,6,0)</f>
        <v>#N/A</v>
      </c>
      <c r="Z79" s="19" t="e">
        <f>VLOOKUP(J79,ИНФО!$Y$5:$AD$412,5,0)</f>
        <v>#N/A</v>
      </c>
      <c r="AA79" s="13">
        <f t="shared" si="14"/>
        <v>1</v>
      </c>
      <c r="AB79" s="25" t="str">
        <f>VLOOKUP(L79,ИНФО!$C$21:$D$24,2,0)</f>
        <v>вакант</v>
      </c>
      <c r="AC79" s="19">
        <f t="shared" si="15"/>
        <v>0</v>
      </c>
      <c r="AD79" s="19" t="str">
        <f>VLOOKUP(N79,ИНФО!$C$26:$D$38,2,0)</f>
        <v>Жай</v>
      </c>
      <c r="AE79" s="12" t="str">
        <f>VLOOKUP(B79,ИНФО!$L$4:$T$172,8,0)</f>
        <v>Ұлттық</v>
      </c>
      <c r="AF79" s="11" t="s">
        <v>74</v>
      </c>
      <c r="AG79" s="16" t="e">
        <f>VLOOKUP(J79,ИНФО!$Y$5:$AD$413,7,0)</f>
        <v>#N/A</v>
      </c>
    </row>
    <row r="80" spans="1:33" ht="15.75" hidden="1" customHeight="1" x14ac:dyDescent="0.3">
      <c r="A80" s="90">
        <v>207</v>
      </c>
      <c r="B80" s="91" t="s">
        <v>821</v>
      </c>
      <c r="C80" s="92" t="s">
        <v>20</v>
      </c>
      <c r="D80" s="90" t="s">
        <v>260</v>
      </c>
      <c r="E80" s="93"/>
      <c r="F80" s="103"/>
      <c r="G80" s="94"/>
      <c r="H80" s="128" t="s">
        <v>886</v>
      </c>
      <c r="I80" s="129" t="s">
        <v>250</v>
      </c>
      <c r="J80" s="130" t="s">
        <v>315</v>
      </c>
      <c r="K80" s="131">
        <v>1</v>
      </c>
      <c r="L80" s="112" t="s">
        <v>152</v>
      </c>
      <c r="M80" s="111"/>
      <c r="N80" s="112" t="s">
        <v>145</v>
      </c>
      <c r="O80" s="18" t="str">
        <f>VLOOKUP(B80,ИНФО!$L$4:$T$172,3,0)</f>
        <v>Национальные</v>
      </c>
      <c r="P80" s="11" t="s">
        <v>72</v>
      </c>
      <c r="Q80" s="19">
        <f t="shared" si="12"/>
        <v>207</v>
      </c>
      <c r="R80" s="19" t="str">
        <f>VLOOKUP(B80,ИНФО!$L$4:$T$140,6,0)</f>
        <v>Қ.И. Сәтпаев атындағы Қазақ ұлттық техникалық зерттеу университеті</v>
      </c>
      <c r="S80" s="24" t="s">
        <v>154</v>
      </c>
      <c r="T80" s="13" t="s">
        <v>274</v>
      </c>
      <c r="U80" s="19" t="s">
        <v>260</v>
      </c>
      <c r="V80" s="13" t="s">
        <v>260</v>
      </c>
      <c r="W80" s="19" t="s">
        <v>260</v>
      </c>
      <c r="X80" s="19" t="str">
        <f t="shared" si="13"/>
        <v>Нурболатов Нурлан Берикулы</v>
      </c>
      <c r="Y80" s="13" t="e">
        <f>VLOOKUP(J80,ИНФО!$Y$5:$AD$412,6,0)</f>
        <v>#N/A</v>
      </c>
      <c r="Z80" s="19" t="e">
        <f>VLOOKUP(J80,ИНФО!$Y$5:$AD$412,5,0)</f>
        <v>#N/A</v>
      </c>
      <c r="AA80" s="13">
        <f t="shared" si="14"/>
        <v>1</v>
      </c>
      <c r="AB80" s="25" t="str">
        <f>VLOOKUP(L80,ИНФО!$C$21:$D$24,2,0)</f>
        <v>вакант</v>
      </c>
      <c r="AC80" s="19">
        <f t="shared" si="15"/>
        <v>0</v>
      </c>
      <c r="AD80" s="19" t="str">
        <f>VLOOKUP(N80,ИНФО!$C$26:$D$38,2,0)</f>
        <v>Жай</v>
      </c>
      <c r="AE80" s="12" t="str">
        <f>VLOOKUP(B80,ИНФО!$L$4:$T$172,8,0)</f>
        <v>Ұлттық</v>
      </c>
      <c r="AF80" s="11" t="s">
        <v>74</v>
      </c>
      <c r="AG80" s="16" t="e">
        <f>VLOOKUP(J80,ИНФО!$Y$5:$AD$413,7,0)</f>
        <v>#N/A</v>
      </c>
    </row>
    <row r="81" spans="1:33" ht="15.75" hidden="1" customHeight="1" x14ac:dyDescent="0.3">
      <c r="A81" s="90">
        <v>208</v>
      </c>
      <c r="B81" s="91" t="s">
        <v>821</v>
      </c>
      <c r="C81" s="92" t="s">
        <v>20</v>
      </c>
      <c r="D81" s="90" t="s">
        <v>260</v>
      </c>
      <c r="E81" s="93"/>
      <c r="F81" s="103"/>
      <c r="G81" s="94"/>
      <c r="H81" s="128" t="s">
        <v>887</v>
      </c>
      <c r="I81" s="129" t="s">
        <v>250</v>
      </c>
      <c r="J81" s="130" t="s">
        <v>315</v>
      </c>
      <c r="K81" s="131">
        <v>1</v>
      </c>
      <c r="L81" s="112" t="s">
        <v>152</v>
      </c>
      <c r="M81" s="111"/>
      <c r="N81" s="112" t="s">
        <v>145</v>
      </c>
      <c r="O81" s="18" t="str">
        <f>VLOOKUP(B81,ИНФО!$L$4:$T$172,3,0)</f>
        <v>Национальные</v>
      </c>
      <c r="P81" s="11" t="s">
        <v>72</v>
      </c>
      <c r="Q81" s="19">
        <f t="shared" si="12"/>
        <v>208</v>
      </c>
      <c r="R81" s="19" t="str">
        <f>VLOOKUP(B81,ИНФО!$L$4:$T$140,6,0)</f>
        <v>Қ.И. Сәтпаев атындағы Қазақ ұлттық техникалық зерттеу университеті</v>
      </c>
      <c r="S81" s="24" t="s">
        <v>154</v>
      </c>
      <c r="T81" s="13" t="s">
        <v>274</v>
      </c>
      <c r="U81" s="19" t="s">
        <v>260</v>
      </c>
      <c r="V81" s="13" t="s">
        <v>260</v>
      </c>
      <c r="W81" s="51" t="s">
        <v>260</v>
      </c>
      <c r="X81" s="19" t="str">
        <f t="shared" si="13"/>
        <v>Нұртаза Әсет Ғаниұлы</v>
      </c>
      <c r="Y81" s="13" t="e">
        <f>VLOOKUP(J81,ИНФО!$Y$5:$AD$412,6,0)</f>
        <v>#N/A</v>
      </c>
      <c r="Z81" s="19" t="e">
        <f>VLOOKUP(J81,ИНФО!$Y$5:$AD$412,5,0)</f>
        <v>#N/A</v>
      </c>
      <c r="AA81" s="13">
        <f t="shared" si="14"/>
        <v>1</v>
      </c>
      <c r="AB81" s="25" t="str">
        <f>VLOOKUP(L81,ИНФО!$C$21:$D$24,2,0)</f>
        <v>вакант</v>
      </c>
      <c r="AC81" s="19">
        <f t="shared" si="15"/>
        <v>0</v>
      </c>
      <c r="AD81" s="19" t="str">
        <f>VLOOKUP(N81,ИНФО!$C$26:$D$38,2,0)</f>
        <v>Жай</v>
      </c>
      <c r="AE81" s="12" t="str">
        <f>VLOOKUP(B81,ИНФО!$L$4:$T$172,8,0)</f>
        <v>Ұлттық</v>
      </c>
      <c r="AF81" s="11" t="s">
        <v>74</v>
      </c>
      <c r="AG81" s="16" t="e">
        <f>VLOOKUP(J81,ИНФО!$Y$5:$AD$413,7,0)</f>
        <v>#N/A</v>
      </c>
    </row>
    <row r="82" spans="1:33" ht="15.75" hidden="1" customHeight="1" x14ac:dyDescent="0.3">
      <c r="A82" s="90">
        <v>209</v>
      </c>
      <c r="B82" s="91" t="s">
        <v>821</v>
      </c>
      <c r="C82" s="92" t="s">
        <v>20</v>
      </c>
      <c r="D82" s="90" t="s">
        <v>260</v>
      </c>
      <c r="E82" s="93"/>
      <c r="F82" s="103"/>
      <c r="G82" s="94"/>
      <c r="H82" s="128" t="s">
        <v>888</v>
      </c>
      <c r="I82" s="129" t="s">
        <v>250</v>
      </c>
      <c r="J82" s="130" t="s">
        <v>364</v>
      </c>
      <c r="K82" s="131">
        <v>1</v>
      </c>
      <c r="L82" s="112" t="s">
        <v>152</v>
      </c>
      <c r="M82" s="111"/>
      <c r="N82" s="112" t="s">
        <v>145</v>
      </c>
      <c r="O82" s="18" t="str">
        <f>VLOOKUP(B82,ИНФО!$L$4:$T$172,3,0)</f>
        <v>Национальные</v>
      </c>
      <c r="P82" s="11" t="s">
        <v>72</v>
      </c>
      <c r="Q82" s="19">
        <f t="shared" si="12"/>
        <v>209</v>
      </c>
      <c r="R82" s="19" t="str">
        <f>VLOOKUP(B82,ИНФО!$L$4:$T$140,6,0)</f>
        <v>Қ.И. Сәтпаев атындағы Қазақ ұлттық техникалық зерттеу университеті</v>
      </c>
      <c r="S82" s="24" t="s">
        <v>154</v>
      </c>
      <c r="T82" s="13" t="s">
        <v>365</v>
      </c>
      <c r="U82" s="19" t="s">
        <v>260</v>
      </c>
      <c r="V82" s="13" t="s">
        <v>260</v>
      </c>
      <c r="W82" s="19" t="s">
        <v>260</v>
      </c>
      <c r="X82" s="19" t="str">
        <f t="shared" si="13"/>
        <v xml:space="preserve">Тынышбаева Асель Нургалиевна </v>
      </c>
      <c r="Y82" s="13" t="e">
        <f>VLOOKUP(J82,ИНФО!$Y$5:$AD$412,6,0)</f>
        <v>#N/A</v>
      </c>
      <c r="Z82" s="19" t="e">
        <f>VLOOKUP(J82,ИНФО!$Y$5:$AD$412,5,0)</f>
        <v>#N/A</v>
      </c>
      <c r="AA82" s="13">
        <f t="shared" si="14"/>
        <v>1</v>
      </c>
      <c r="AB82" s="25" t="str">
        <f>VLOOKUP(L82,ИНФО!$C$21:$D$24,2,0)</f>
        <v>вакант</v>
      </c>
      <c r="AC82" s="19">
        <f t="shared" si="15"/>
        <v>0</v>
      </c>
      <c r="AD82" s="19" t="str">
        <f>VLOOKUP(N82,ИНФО!$C$26:$D$38,2,0)</f>
        <v>Жай</v>
      </c>
      <c r="AE82" s="12" t="str">
        <f>VLOOKUP(B82,ИНФО!$L$4:$T$172,8,0)</f>
        <v>Ұлттық</v>
      </c>
      <c r="AF82" s="11" t="s">
        <v>74</v>
      </c>
      <c r="AG82" s="16" t="e">
        <f>VLOOKUP(J82,ИНФО!$Y$5:$AD$413,7,0)</f>
        <v>#N/A</v>
      </c>
    </row>
    <row r="83" spans="1:33" ht="15.75" hidden="1" customHeight="1" x14ac:dyDescent="0.3">
      <c r="A83" s="90">
        <v>210</v>
      </c>
      <c r="B83" s="91" t="s">
        <v>821</v>
      </c>
      <c r="C83" s="92" t="s">
        <v>20</v>
      </c>
      <c r="D83" s="90" t="s">
        <v>260</v>
      </c>
      <c r="E83" s="93"/>
      <c r="F83" s="103"/>
      <c r="G83" s="94"/>
      <c r="H83" s="128" t="s">
        <v>889</v>
      </c>
      <c r="I83" s="129" t="s">
        <v>250</v>
      </c>
      <c r="J83" s="130" t="s">
        <v>251</v>
      </c>
      <c r="K83" s="131">
        <v>1</v>
      </c>
      <c r="L83" s="112" t="s">
        <v>152</v>
      </c>
      <c r="M83" s="111"/>
      <c r="N83" s="112" t="s">
        <v>145</v>
      </c>
      <c r="O83" s="18" t="str">
        <f>VLOOKUP(B83,ИНФО!$L$4:$T$172,3,0)</f>
        <v>Национальные</v>
      </c>
      <c r="P83" s="11" t="s">
        <v>72</v>
      </c>
      <c r="Q83" s="19">
        <f t="shared" si="12"/>
        <v>210</v>
      </c>
      <c r="R83" s="19" t="str">
        <f>VLOOKUP(B83,ИНФО!$L$4:$T$140,6,0)</f>
        <v>Қ.И. Сәтпаев атындағы Қазақ ұлттық техникалық зерттеу университеті</v>
      </c>
      <c r="S83" s="24" t="s">
        <v>154</v>
      </c>
      <c r="T83" s="13" t="s">
        <v>252</v>
      </c>
      <c r="U83" s="19" t="s">
        <v>260</v>
      </c>
      <c r="V83" s="13" t="s">
        <v>260</v>
      </c>
      <c r="W83" s="19" t="s">
        <v>260</v>
      </c>
      <c r="X83" s="19" t="str">
        <f t="shared" si="13"/>
        <v xml:space="preserve">Усинов Дияр Ержанович </v>
      </c>
      <c r="Y83" s="13" t="e">
        <f>VLOOKUP(J83,ИНФО!$Y$5:$AD$412,6,0)</f>
        <v>#N/A</v>
      </c>
      <c r="Z83" s="19" t="e">
        <f>VLOOKUP(J83,ИНФО!$Y$5:$AD$412,5,0)</f>
        <v>#N/A</v>
      </c>
      <c r="AA83" s="13">
        <f t="shared" si="14"/>
        <v>1</v>
      </c>
      <c r="AB83" s="25" t="str">
        <f>VLOOKUP(L83,ИНФО!$C$21:$D$24,2,0)</f>
        <v>вакант</v>
      </c>
      <c r="AC83" s="19">
        <f t="shared" si="15"/>
        <v>0</v>
      </c>
      <c r="AD83" s="19" t="str">
        <f>VLOOKUP(N83,ИНФО!$C$26:$D$38,2,0)</f>
        <v>Жай</v>
      </c>
      <c r="AE83" s="12" t="str">
        <f>VLOOKUP(B83,ИНФО!$L$4:$T$172,8,0)</f>
        <v>Ұлттық</v>
      </c>
      <c r="AF83" s="11" t="s">
        <v>74</v>
      </c>
      <c r="AG83" s="16" t="e">
        <f>VLOOKUP(J83,ИНФО!$Y$5:$AD$413,7,0)</f>
        <v>#N/A</v>
      </c>
    </row>
    <row r="84" spans="1:33" ht="15.75" hidden="1" customHeight="1" x14ac:dyDescent="0.3">
      <c r="A84" s="90">
        <v>211</v>
      </c>
      <c r="B84" s="91" t="s">
        <v>821</v>
      </c>
      <c r="C84" s="92" t="s">
        <v>20</v>
      </c>
      <c r="D84" s="90" t="s">
        <v>260</v>
      </c>
      <c r="E84" s="93"/>
      <c r="F84" s="103"/>
      <c r="G84" s="94"/>
      <c r="H84" s="128" t="s">
        <v>890</v>
      </c>
      <c r="I84" s="129" t="s">
        <v>250</v>
      </c>
      <c r="J84" s="130" t="s">
        <v>251</v>
      </c>
      <c r="K84" s="131">
        <v>1</v>
      </c>
      <c r="L84" s="112" t="s">
        <v>152</v>
      </c>
      <c r="M84" s="111"/>
      <c r="N84" s="112" t="s">
        <v>145</v>
      </c>
      <c r="O84" s="18" t="str">
        <f>VLOOKUP(B84,ИНФО!$L$4:$T$172,3,0)</f>
        <v>Национальные</v>
      </c>
      <c r="P84" s="11" t="s">
        <v>72</v>
      </c>
      <c r="Q84" s="19">
        <f t="shared" si="12"/>
        <v>211</v>
      </c>
      <c r="R84" s="19" t="str">
        <f>VLOOKUP(B84,ИНФО!$L$4:$T$140,6,0)</f>
        <v>Қ.И. Сәтпаев атындағы Қазақ ұлттық техникалық зерттеу университеті</v>
      </c>
      <c r="S84" s="24" t="s">
        <v>154</v>
      </c>
      <c r="T84" s="13" t="s">
        <v>252</v>
      </c>
      <c r="U84" s="19" t="s">
        <v>260</v>
      </c>
      <c r="V84" s="13" t="s">
        <v>260</v>
      </c>
      <c r="W84" s="19" t="s">
        <v>260</v>
      </c>
      <c r="X84" s="19" t="str">
        <f t="shared" si="13"/>
        <v xml:space="preserve">Юсупов Алмаз Сабитович </v>
      </c>
      <c r="Y84" s="13" t="e">
        <f>VLOOKUP(J84,ИНФО!$Y$5:$AD$412,6,0)</f>
        <v>#N/A</v>
      </c>
      <c r="Z84" s="19" t="e">
        <f>VLOOKUP(J84,ИНФО!$Y$5:$AD$412,5,0)</f>
        <v>#N/A</v>
      </c>
      <c r="AA84" s="13">
        <f t="shared" si="14"/>
        <v>1</v>
      </c>
      <c r="AB84" s="25" t="str">
        <f>VLOOKUP(L84,ИНФО!$C$21:$D$24,2,0)</f>
        <v>вакант</v>
      </c>
      <c r="AC84" s="19">
        <f t="shared" si="15"/>
        <v>0</v>
      </c>
      <c r="AD84" s="19" t="str">
        <f>VLOOKUP(N84,ИНФО!$C$26:$D$38,2,0)</f>
        <v>Жай</v>
      </c>
      <c r="AE84" s="12" t="str">
        <f>VLOOKUP(B84,ИНФО!$L$4:$T$172,8,0)</f>
        <v>Ұлттық</v>
      </c>
      <c r="AF84" s="11" t="s">
        <v>74</v>
      </c>
      <c r="AG84" s="16" t="e">
        <f>VLOOKUP(J84,ИНФО!$Y$5:$AD$413,7,0)</f>
        <v>#N/A</v>
      </c>
    </row>
    <row r="85" spans="1:33" ht="15.75" hidden="1" customHeight="1" x14ac:dyDescent="0.3">
      <c r="A85" s="90">
        <v>212</v>
      </c>
      <c r="B85" s="91" t="s">
        <v>821</v>
      </c>
      <c r="C85" s="92" t="s">
        <v>20</v>
      </c>
      <c r="D85" s="90" t="s">
        <v>260</v>
      </c>
      <c r="E85" s="93"/>
      <c r="F85" s="103"/>
      <c r="G85" s="94"/>
      <c r="H85" s="128" t="s">
        <v>891</v>
      </c>
      <c r="I85" s="129" t="s">
        <v>250</v>
      </c>
      <c r="J85" s="130" t="s">
        <v>315</v>
      </c>
      <c r="K85" s="131">
        <v>1</v>
      </c>
      <c r="L85" s="112" t="s">
        <v>152</v>
      </c>
      <c r="M85" s="111"/>
      <c r="N85" s="112" t="s">
        <v>145</v>
      </c>
      <c r="O85" s="18" t="str">
        <f>VLOOKUP(B85,ИНФО!$L$4:$T$172,3,0)</f>
        <v>Национальные</v>
      </c>
      <c r="P85" s="11" t="s">
        <v>72</v>
      </c>
      <c r="Q85" s="19">
        <f t="shared" si="12"/>
        <v>212</v>
      </c>
      <c r="R85" s="19" t="str">
        <f>VLOOKUP(B85,ИНФО!$L$4:$T$140,6,0)</f>
        <v>Қ.И. Сәтпаев атындағы Қазақ ұлттық техникалық зерттеу университеті</v>
      </c>
      <c r="S85" s="24" t="s">
        <v>154</v>
      </c>
      <c r="T85" s="13" t="s">
        <v>274</v>
      </c>
      <c r="U85" s="19" t="s">
        <v>260</v>
      </c>
      <c r="V85" s="13" t="s">
        <v>260</v>
      </c>
      <c r="W85" s="19" t="s">
        <v>260</v>
      </c>
      <c r="X85" s="19" t="str">
        <f t="shared" si="13"/>
        <v>Иманберді Мейіржан Апжанұлы</v>
      </c>
      <c r="Y85" s="13" t="e">
        <f>VLOOKUP(J85,ИНФО!$Y$5:$AD$412,6,0)</f>
        <v>#N/A</v>
      </c>
      <c r="Z85" s="19" t="e">
        <f>VLOOKUP(J85,ИНФО!$Y$5:$AD$412,5,0)</f>
        <v>#N/A</v>
      </c>
      <c r="AA85" s="13">
        <f t="shared" si="14"/>
        <v>1</v>
      </c>
      <c r="AB85" s="25" t="str">
        <f>VLOOKUP(L85,ИНФО!$C$21:$D$24,2,0)</f>
        <v>вакант</v>
      </c>
      <c r="AC85" s="19">
        <f t="shared" si="15"/>
        <v>0</v>
      </c>
      <c r="AD85" s="19" t="str">
        <f>VLOOKUP(N85,ИНФО!$C$26:$D$38,2,0)</f>
        <v>Жай</v>
      </c>
      <c r="AE85" s="12" t="str">
        <f>VLOOKUP(B85,ИНФО!$L$4:$T$172,8,0)</f>
        <v>Ұлттық</v>
      </c>
      <c r="AF85" s="11" t="s">
        <v>74</v>
      </c>
      <c r="AG85" s="16" t="e">
        <f>VLOOKUP(J85,ИНФО!$Y$5:$AD$413,7,0)</f>
        <v>#N/A</v>
      </c>
    </row>
    <row r="86" spans="1:33" ht="15.75" hidden="1" customHeight="1" x14ac:dyDescent="0.3">
      <c r="A86" s="90">
        <v>213</v>
      </c>
      <c r="B86" s="91" t="s">
        <v>821</v>
      </c>
      <c r="C86" s="92" t="s">
        <v>20</v>
      </c>
      <c r="D86" s="90" t="s">
        <v>260</v>
      </c>
      <c r="E86" s="93"/>
      <c r="F86" s="103"/>
      <c r="G86" s="94"/>
      <c r="H86" s="128" t="s">
        <v>892</v>
      </c>
      <c r="I86" s="129" t="s">
        <v>250</v>
      </c>
      <c r="J86" s="130" t="s">
        <v>251</v>
      </c>
      <c r="K86" s="131">
        <v>1</v>
      </c>
      <c r="L86" s="112" t="s">
        <v>152</v>
      </c>
      <c r="M86" s="111"/>
      <c r="N86" s="112" t="s">
        <v>145</v>
      </c>
      <c r="O86" s="18" t="str">
        <f>VLOOKUP(B86,ИНФО!$L$4:$T$172,3,0)</f>
        <v>Национальные</v>
      </c>
      <c r="P86" s="11" t="s">
        <v>72</v>
      </c>
      <c r="Q86" s="19">
        <f t="shared" si="12"/>
        <v>213</v>
      </c>
      <c r="R86" s="19" t="str">
        <f>VLOOKUP(B86,ИНФО!$L$4:$T$140,6,0)</f>
        <v>Қ.И. Сәтпаев атындағы Қазақ ұлттық техникалық зерттеу университеті</v>
      </c>
      <c r="S86" s="24" t="s">
        <v>154</v>
      </c>
      <c r="T86" s="13" t="s">
        <v>252</v>
      </c>
      <c r="U86" s="19" t="s">
        <v>260</v>
      </c>
      <c r="V86" s="13" t="s">
        <v>260</v>
      </c>
      <c r="W86" s="19" t="s">
        <v>260</v>
      </c>
      <c r="X86" s="19" t="str">
        <f t="shared" si="13"/>
        <v>Ермеков Тлек Толегенович</v>
      </c>
      <c r="Y86" s="13" t="e">
        <f>VLOOKUP(J86,ИНФО!$Y$5:$AD$412,6,0)</f>
        <v>#N/A</v>
      </c>
      <c r="Z86" s="19" t="e">
        <f>VLOOKUP(J86,ИНФО!$Y$5:$AD$412,5,0)</f>
        <v>#N/A</v>
      </c>
      <c r="AA86" s="13">
        <f t="shared" si="14"/>
        <v>1</v>
      </c>
      <c r="AB86" s="25" t="str">
        <f>VLOOKUP(L86,ИНФО!$C$21:$D$24,2,0)</f>
        <v>вакант</v>
      </c>
      <c r="AC86" s="19">
        <f t="shared" si="15"/>
        <v>0</v>
      </c>
      <c r="AD86" s="19" t="str">
        <f>VLOOKUP(N86,ИНФО!$C$26:$D$38,2,0)</f>
        <v>Жай</v>
      </c>
      <c r="AE86" s="12" t="str">
        <f>VLOOKUP(B86,ИНФО!$L$4:$T$172,8,0)</f>
        <v>Ұлттық</v>
      </c>
      <c r="AF86" s="11" t="s">
        <v>74</v>
      </c>
      <c r="AG86" s="16" t="e">
        <f>VLOOKUP(J86,ИНФО!$Y$5:$AD$413,7,0)</f>
        <v>#N/A</v>
      </c>
    </row>
    <row r="87" spans="1:33" ht="15.75" hidden="1" customHeight="1" x14ac:dyDescent="0.3">
      <c r="A87" s="90">
        <v>214</v>
      </c>
      <c r="B87" s="91" t="s">
        <v>821</v>
      </c>
      <c r="C87" s="92" t="s">
        <v>20</v>
      </c>
      <c r="D87" s="90" t="s">
        <v>260</v>
      </c>
      <c r="E87" s="93"/>
      <c r="F87" s="103"/>
      <c r="G87" s="94"/>
      <c r="H87" s="128" t="s">
        <v>893</v>
      </c>
      <c r="I87" s="129" t="s">
        <v>250</v>
      </c>
      <c r="J87" s="130" t="s">
        <v>364</v>
      </c>
      <c r="K87" s="131">
        <v>1</v>
      </c>
      <c r="L87" s="112" t="s">
        <v>152</v>
      </c>
      <c r="M87" s="111"/>
      <c r="N87" s="112" t="s">
        <v>145</v>
      </c>
      <c r="O87" s="18" t="str">
        <f>VLOOKUP(B87,ИНФО!$L$4:$T$172,3,0)</f>
        <v>Национальные</v>
      </c>
      <c r="P87" s="11" t="s">
        <v>72</v>
      </c>
      <c r="Q87" s="19">
        <f t="shared" si="12"/>
        <v>214</v>
      </c>
      <c r="R87" s="19" t="str">
        <f>VLOOKUP(B87,ИНФО!$L$4:$T$140,6,0)</f>
        <v>Қ.И. Сәтпаев атындағы Қазақ ұлттық техникалық зерттеу университеті</v>
      </c>
      <c r="S87" s="24" t="s">
        <v>154</v>
      </c>
      <c r="T87" s="13" t="s">
        <v>365</v>
      </c>
      <c r="U87" s="19" t="s">
        <v>260</v>
      </c>
      <c r="V87" s="13" t="s">
        <v>260</v>
      </c>
      <c r="W87" s="19" t="s">
        <v>260</v>
      </c>
      <c r="X87" s="19" t="str">
        <f t="shared" si="13"/>
        <v>Нургалиев Ержан Кинжигалиевич</v>
      </c>
      <c r="Y87" s="13" t="e">
        <f>VLOOKUP(J87,ИНФО!$Y$5:$AD$412,6,0)</f>
        <v>#N/A</v>
      </c>
      <c r="Z87" s="19" t="e">
        <f>VLOOKUP(J87,ИНФО!$Y$5:$AD$412,5,0)</f>
        <v>#N/A</v>
      </c>
      <c r="AA87" s="13">
        <f t="shared" si="14"/>
        <v>1</v>
      </c>
      <c r="AB87" s="25" t="str">
        <f>VLOOKUP(L87,ИНФО!$C$21:$D$24,2,0)</f>
        <v>вакант</v>
      </c>
      <c r="AC87" s="19">
        <f t="shared" si="15"/>
        <v>0</v>
      </c>
      <c r="AD87" s="19" t="str">
        <f>VLOOKUP(N87,ИНФО!$C$26:$D$38,2,0)</f>
        <v>Жай</v>
      </c>
      <c r="AE87" s="12" t="str">
        <f>VLOOKUP(B87,ИНФО!$L$4:$T$172,8,0)</f>
        <v>Ұлттық</v>
      </c>
      <c r="AF87" s="11" t="s">
        <v>74</v>
      </c>
      <c r="AG87" s="16" t="e">
        <f>VLOOKUP(J87,ИНФО!$Y$5:$AD$413,7,0)</f>
        <v>#N/A</v>
      </c>
    </row>
    <row r="88" spans="1:33" ht="15.75" hidden="1" customHeight="1" x14ac:dyDescent="0.3">
      <c r="A88" s="90">
        <v>215</v>
      </c>
      <c r="B88" s="91" t="s">
        <v>821</v>
      </c>
      <c r="C88" s="92" t="s">
        <v>20</v>
      </c>
      <c r="D88" s="90" t="s">
        <v>260</v>
      </c>
      <c r="E88" s="93"/>
      <c r="F88" s="103"/>
      <c r="G88" s="94"/>
      <c r="H88" s="128" t="s">
        <v>894</v>
      </c>
      <c r="I88" s="129" t="s">
        <v>250</v>
      </c>
      <c r="J88" s="130" t="s">
        <v>251</v>
      </c>
      <c r="K88" s="131">
        <v>1</v>
      </c>
      <c r="L88" s="112" t="s">
        <v>152</v>
      </c>
      <c r="M88" s="111"/>
      <c r="N88" s="112" t="s">
        <v>145</v>
      </c>
      <c r="O88" s="18" t="str">
        <f>VLOOKUP(B88,ИНФО!$L$4:$T$172,3,0)</f>
        <v>Национальные</v>
      </c>
      <c r="P88" s="11" t="s">
        <v>72</v>
      </c>
      <c r="Q88" s="19">
        <f t="shared" si="12"/>
        <v>215</v>
      </c>
      <c r="R88" s="19" t="str">
        <f>VLOOKUP(B88,ИНФО!$L$4:$T$140,6,0)</f>
        <v>Қ.И. Сәтпаев атындағы Қазақ ұлттық техникалық зерттеу университеті</v>
      </c>
      <c r="S88" s="24" t="s">
        <v>154</v>
      </c>
      <c r="T88" s="13" t="s">
        <v>252</v>
      </c>
      <c r="U88" s="19" t="s">
        <v>260</v>
      </c>
      <c r="V88" s="32" t="s">
        <v>260</v>
      </c>
      <c r="W88" s="51" t="s">
        <v>260</v>
      </c>
      <c r="X88" s="19" t="str">
        <f t="shared" si="13"/>
        <v>Малуматов Бекулан Нуржан угли</v>
      </c>
      <c r="Y88" s="13" t="e">
        <f>VLOOKUP(J88,ИНФО!$Y$5:$AD$412,6,0)</f>
        <v>#N/A</v>
      </c>
      <c r="Z88" s="19" t="e">
        <f>VLOOKUP(J88,ИНФО!$Y$5:$AD$412,5,0)</f>
        <v>#N/A</v>
      </c>
      <c r="AA88" s="13">
        <f t="shared" si="14"/>
        <v>1</v>
      </c>
      <c r="AB88" s="25" t="str">
        <f>VLOOKUP(L88,ИНФО!$C$21:$D$24,2,0)</f>
        <v>вакант</v>
      </c>
      <c r="AC88" s="19">
        <f t="shared" si="15"/>
        <v>0</v>
      </c>
      <c r="AD88" s="19" t="str">
        <f>VLOOKUP(N88,ИНФО!$C$26:$D$38,2,0)</f>
        <v>Жай</v>
      </c>
      <c r="AE88" s="12" t="str">
        <f>VLOOKUP(B88,ИНФО!$L$4:$T$172,8,0)</f>
        <v>Ұлттық</v>
      </c>
      <c r="AF88" s="11" t="s">
        <v>74</v>
      </c>
      <c r="AG88" s="16" t="e">
        <f>VLOOKUP(J88,ИНФО!$Y$5:$AD$413,7,0)</f>
        <v>#N/A</v>
      </c>
    </row>
    <row r="89" spans="1:33" ht="15.75" hidden="1" customHeight="1" x14ac:dyDescent="0.3">
      <c r="A89" s="90">
        <v>216</v>
      </c>
      <c r="B89" s="91" t="s">
        <v>821</v>
      </c>
      <c r="C89" s="92" t="s">
        <v>20</v>
      </c>
      <c r="D89" s="90" t="s">
        <v>260</v>
      </c>
      <c r="E89" s="93"/>
      <c r="F89" s="103"/>
      <c r="G89" s="94"/>
      <c r="H89" s="128" t="s">
        <v>895</v>
      </c>
      <c r="I89" s="129" t="s">
        <v>250</v>
      </c>
      <c r="J89" s="130" t="s">
        <v>273</v>
      </c>
      <c r="K89" s="131">
        <v>1</v>
      </c>
      <c r="L89" s="112" t="s">
        <v>152</v>
      </c>
      <c r="M89" s="111"/>
      <c r="N89" s="112" t="s">
        <v>307</v>
      </c>
      <c r="O89" s="18" t="str">
        <f>VLOOKUP(B89,ИНФО!$L$4:$T$172,3,0)</f>
        <v>Национальные</v>
      </c>
      <c r="P89" s="11" t="s">
        <v>72</v>
      </c>
      <c r="Q89" s="19">
        <f t="shared" si="12"/>
        <v>216</v>
      </c>
      <c r="R89" s="19" t="str">
        <f>VLOOKUP(B89,ИНФО!$L$4:$T$140,6,0)</f>
        <v>Қ.И. Сәтпаев атындағы Қазақ ұлттық техникалық зерттеу университеті</v>
      </c>
      <c r="S89" s="24" t="s">
        <v>154</v>
      </c>
      <c r="T89" s="13" t="s">
        <v>274</v>
      </c>
      <c r="U89" s="19" t="s">
        <v>260</v>
      </c>
      <c r="V89" s="32" t="s">
        <v>260</v>
      </c>
      <c r="W89" s="51" t="s">
        <v>260</v>
      </c>
      <c r="X89" s="19" t="str">
        <f t="shared" si="13"/>
        <v>Түселбаев Жанаберген Ақжанұлы</v>
      </c>
      <c r="Y89" s="13" t="e">
        <f>VLOOKUP(J89,ИНФО!$Y$5:$AD$412,6,0)</f>
        <v>#N/A</v>
      </c>
      <c r="Z89" s="19" t="e">
        <f>VLOOKUP(J89,ИНФО!$Y$5:$AD$412,5,0)</f>
        <v>#N/A</v>
      </c>
      <c r="AA89" s="13">
        <f t="shared" si="14"/>
        <v>1</v>
      </c>
      <c r="AB89" s="25" t="str">
        <f>VLOOKUP(L89,ИНФО!$C$21:$D$24,2,0)</f>
        <v>вакант</v>
      </c>
      <c r="AC89" s="19">
        <f t="shared" si="15"/>
        <v>0</v>
      </c>
      <c r="AD89" s="19" t="str">
        <f>VLOOKUP(N89,ИНФО!$C$26:$D$38,2,0)</f>
        <v>А/Ш  квотасы</v>
      </c>
      <c r="AE89" s="12" t="str">
        <f>VLOOKUP(B89,ИНФО!$L$4:$T$172,8,0)</f>
        <v>Ұлттық</v>
      </c>
      <c r="AF89" s="11" t="s">
        <v>74</v>
      </c>
      <c r="AG89" s="16" t="e">
        <f>VLOOKUP(J89,ИНФО!$Y$5:$AD$413,7,0)</f>
        <v>#N/A</v>
      </c>
    </row>
    <row r="90" spans="1:33" ht="15.75" hidden="1" customHeight="1" x14ac:dyDescent="0.3">
      <c r="A90" s="90">
        <v>217</v>
      </c>
      <c r="B90" s="91" t="s">
        <v>821</v>
      </c>
      <c r="C90" s="92" t="s">
        <v>20</v>
      </c>
      <c r="D90" s="90" t="s">
        <v>260</v>
      </c>
      <c r="E90" s="93"/>
      <c r="F90" s="103"/>
      <c r="G90" s="94"/>
      <c r="H90" s="128" t="s">
        <v>896</v>
      </c>
      <c r="I90" s="129" t="s">
        <v>250</v>
      </c>
      <c r="J90" s="130" t="s">
        <v>409</v>
      </c>
      <c r="K90" s="131">
        <v>1</v>
      </c>
      <c r="L90" s="112" t="s">
        <v>152</v>
      </c>
      <c r="M90" s="111"/>
      <c r="N90" s="112" t="s">
        <v>145</v>
      </c>
      <c r="O90" s="18" t="str">
        <f>VLOOKUP(B90,ИНФО!$L$4:$T$172,3,0)</f>
        <v>Национальные</v>
      </c>
      <c r="P90" s="11" t="s">
        <v>72</v>
      </c>
      <c r="Q90" s="19">
        <f t="shared" si="12"/>
        <v>217</v>
      </c>
      <c r="R90" s="19" t="str">
        <f>VLOOKUP(B90,ИНФО!$L$4:$T$140,6,0)</f>
        <v>Қ.И. Сәтпаев атындағы Қазақ ұлттық техникалық зерттеу университеті</v>
      </c>
      <c r="S90" s="24" t="s">
        <v>154</v>
      </c>
      <c r="T90" s="13" t="s">
        <v>274</v>
      </c>
      <c r="U90" s="19" t="s">
        <v>260</v>
      </c>
      <c r="V90" s="32" t="s">
        <v>260</v>
      </c>
      <c r="W90" s="51" t="s">
        <v>260</v>
      </c>
      <c r="X90" s="19" t="str">
        <f t="shared" si="13"/>
        <v>Эргешов Зафар Акрамұлы</v>
      </c>
      <c r="Y90" s="13" t="e">
        <f>VLOOKUP(J90,ИНФО!$Y$5:$AD$412,6,0)</f>
        <v>#N/A</v>
      </c>
      <c r="Z90" s="19" t="e">
        <f>VLOOKUP(J90,ИНФО!$Y$5:$AD$412,5,0)</f>
        <v>#N/A</v>
      </c>
      <c r="AA90" s="13">
        <f t="shared" si="14"/>
        <v>1</v>
      </c>
      <c r="AB90" s="25" t="str">
        <f>VLOOKUP(L90,ИНФО!$C$21:$D$24,2,0)</f>
        <v>вакант</v>
      </c>
      <c r="AC90" s="19">
        <f t="shared" si="15"/>
        <v>0</v>
      </c>
      <c r="AD90" s="19" t="str">
        <f>VLOOKUP(N90,ИНФО!$C$26:$D$38,2,0)</f>
        <v>Жай</v>
      </c>
      <c r="AE90" s="12" t="str">
        <f>VLOOKUP(B90,ИНФО!$L$4:$T$172,8,0)</f>
        <v>Ұлттық</v>
      </c>
      <c r="AF90" s="11" t="s">
        <v>74</v>
      </c>
      <c r="AG90" s="16" t="e">
        <f>VLOOKUP(J90,ИНФО!$Y$5:$AD$413,7,0)</f>
        <v>#N/A</v>
      </c>
    </row>
    <row r="91" spans="1:33" ht="15.75" hidden="1" customHeight="1" x14ac:dyDescent="0.3">
      <c r="A91" s="90">
        <v>218</v>
      </c>
      <c r="B91" s="91" t="s">
        <v>821</v>
      </c>
      <c r="C91" s="92" t="s">
        <v>20</v>
      </c>
      <c r="D91" s="90" t="s">
        <v>260</v>
      </c>
      <c r="E91" s="93"/>
      <c r="F91" s="103"/>
      <c r="G91" s="94"/>
      <c r="H91" s="128" t="s">
        <v>897</v>
      </c>
      <c r="I91" s="129" t="s">
        <v>250</v>
      </c>
      <c r="J91" s="130" t="s">
        <v>273</v>
      </c>
      <c r="K91" s="131">
        <v>1</v>
      </c>
      <c r="L91" s="112" t="s">
        <v>152</v>
      </c>
      <c r="M91" s="111"/>
      <c r="N91" s="112" t="s">
        <v>307</v>
      </c>
      <c r="O91" s="18" t="str">
        <f>VLOOKUP(B91,ИНФО!$L$4:$T$172,3,0)</f>
        <v>Национальные</v>
      </c>
      <c r="P91" s="11" t="s">
        <v>72</v>
      </c>
      <c r="Q91" s="19">
        <f t="shared" si="12"/>
        <v>218</v>
      </c>
      <c r="R91" s="19" t="str">
        <f>VLOOKUP(B91,ИНФО!$L$4:$T$140,6,0)</f>
        <v>Қ.И. Сәтпаев атындағы Қазақ ұлттық техникалық зерттеу университеті</v>
      </c>
      <c r="S91" s="24" t="s">
        <v>154</v>
      </c>
      <c r="T91" s="13" t="s">
        <v>274</v>
      </c>
      <c r="U91" s="19" t="s">
        <v>260</v>
      </c>
      <c r="V91" s="32" t="s">
        <v>260</v>
      </c>
      <c r="W91" s="51" t="s">
        <v>260</v>
      </c>
      <c r="X91" s="19" t="str">
        <f t="shared" si="13"/>
        <v>Жеңісов Алмас Мұңалбекұлы</v>
      </c>
      <c r="Y91" s="13" t="e">
        <f>VLOOKUP(J91,ИНФО!$Y$5:$AD$412,6,0)</f>
        <v>#N/A</v>
      </c>
      <c r="Z91" s="19" t="e">
        <f>VLOOKUP(J91,ИНФО!$Y$5:$AD$412,5,0)</f>
        <v>#N/A</v>
      </c>
      <c r="AA91" s="13">
        <f t="shared" si="14"/>
        <v>1</v>
      </c>
      <c r="AB91" s="25" t="str">
        <f>VLOOKUP(L91,ИНФО!$C$21:$D$24,2,0)</f>
        <v>вакант</v>
      </c>
      <c r="AC91" s="19">
        <f t="shared" si="15"/>
        <v>0</v>
      </c>
      <c r="AD91" s="19" t="str">
        <f>VLOOKUP(N91,ИНФО!$C$26:$D$38,2,0)</f>
        <v>А/Ш  квотасы</v>
      </c>
      <c r="AE91" s="12" t="str">
        <f>VLOOKUP(B91,ИНФО!$L$4:$T$172,8,0)</f>
        <v>Ұлттық</v>
      </c>
      <c r="AF91" s="11" t="s">
        <v>74</v>
      </c>
      <c r="AG91" s="16" t="e">
        <f>VLOOKUP(J91,ИНФО!$Y$5:$AD$413,7,0)</f>
        <v>#N/A</v>
      </c>
    </row>
    <row r="92" spans="1:33" ht="15.75" hidden="1" customHeight="1" x14ac:dyDescent="0.3">
      <c r="A92" s="90">
        <v>219</v>
      </c>
      <c r="B92" s="91" t="s">
        <v>821</v>
      </c>
      <c r="C92" s="92" t="s">
        <v>20</v>
      </c>
      <c r="D92" s="90" t="s">
        <v>260</v>
      </c>
      <c r="E92" s="93"/>
      <c r="F92" s="103"/>
      <c r="G92" s="94"/>
      <c r="H92" s="128" t="s">
        <v>898</v>
      </c>
      <c r="I92" s="129" t="s">
        <v>250</v>
      </c>
      <c r="J92" s="130" t="s">
        <v>315</v>
      </c>
      <c r="K92" s="131">
        <v>1</v>
      </c>
      <c r="L92" s="112" t="s">
        <v>152</v>
      </c>
      <c r="M92" s="111"/>
      <c r="N92" s="112" t="s">
        <v>145</v>
      </c>
      <c r="O92" s="18" t="str">
        <f>VLOOKUP(B92,ИНФО!$L$4:$T$172,3,0)</f>
        <v>Национальные</v>
      </c>
      <c r="P92" s="11" t="s">
        <v>72</v>
      </c>
      <c r="Q92" s="31">
        <f t="shared" si="12"/>
        <v>219</v>
      </c>
      <c r="R92" s="19" t="str">
        <f>VLOOKUP(B92,ИНФО!$L$4:$T$140,6,0)</f>
        <v>Қ.И. Сәтпаев атындағы Қазақ ұлттық техникалық зерттеу университеті</v>
      </c>
      <c r="S92" s="24" t="s">
        <v>154</v>
      </c>
      <c r="T92" s="13" t="s">
        <v>274</v>
      </c>
      <c r="U92" s="19" t="s">
        <v>260</v>
      </c>
      <c r="V92" s="13" t="s">
        <v>260</v>
      </c>
      <c r="W92" s="19" t="s">
        <v>260</v>
      </c>
      <c r="X92" s="24" t="str">
        <f t="shared" si="13"/>
        <v>Спа Абылайхан Нұржанұлы</v>
      </c>
      <c r="Y92" s="13" t="e">
        <f>VLOOKUP(J92,ИНФО!$Y$5:$AD$412,6,0)</f>
        <v>#N/A</v>
      </c>
      <c r="Z92" s="19" t="e">
        <f>VLOOKUP(J92,ИНФО!$Y$5:$AD$412,5,0)</f>
        <v>#N/A</v>
      </c>
      <c r="AA92" s="13">
        <f t="shared" si="14"/>
        <v>1</v>
      </c>
      <c r="AB92" s="25" t="str">
        <f>VLOOKUP(L92,ИНФО!$C$21:$D$24,2,0)</f>
        <v>вакант</v>
      </c>
      <c r="AC92" s="19">
        <f t="shared" si="15"/>
        <v>0</v>
      </c>
      <c r="AD92" s="19" t="str">
        <f>VLOOKUP(N92,ИНФО!$C$26:$D$38,2,0)</f>
        <v>Жай</v>
      </c>
      <c r="AE92" s="12" t="str">
        <f>VLOOKUP(B92,ИНФО!$L$4:$T$172,8,0)</f>
        <v>Ұлттық</v>
      </c>
      <c r="AF92" s="11" t="s">
        <v>74</v>
      </c>
      <c r="AG92" s="16" t="e">
        <f>VLOOKUP(J92,ИНФО!$Y$5:$AD$413,7,0)</f>
        <v>#N/A</v>
      </c>
    </row>
    <row r="93" spans="1:33" ht="15.75" hidden="1" customHeight="1" x14ac:dyDescent="0.3">
      <c r="A93" s="90">
        <v>220</v>
      </c>
      <c r="B93" s="91" t="s">
        <v>821</v>
      </c>
      <c r="C93" s="92" t="s">
        <v>20</v>
      </c>
      <c r="D93" s="90" t="s">
        <v>260</v>
      </c>
      <c r="E93" s="93"/>
      <c r="F93" s="103"/>
      <c r="G93" s="94"/>
      <c r="H93" s="128" t="s">
        <v>899</v>
      </c>
      <c r="I93" s="129" t="s">
        <v>250</v>
      </c>
      <c r="J93" s="130" t="s">
        <v>364</v>
      </c>
      <c r="K93" s="131">
        <v>1</v>
      </c>
      <c r="L93" s="112" t="s">
        <v>152</v>
      </c>
      <c r="M93" s="111"/>
      <c r="N93" s="112" t="s">
        <v>145</v>
      </c>
      <c r="O93" s="18" t="str">
        <f>VLOOKUP(B93,ИНФО!$L$4:$T$172,3,0)</f>
        <v>Национальные</v>
      </c>
      <c r="P93" s="11" t="s">
        <v>72</v>
      </c>
      <c r="Q93" s="31">
        <f t="shared" si="12"/>
        <v>220</v>
      </c>
      <c r="R93" s="19" t="str">
        <f>VLOOKUP(B93,ИНФО!$L$4:$T$140,6,0)</f>
        <v>Қ.И. Сәтпаев атындағы Қазақ ұлттық техникалық зерттеу университеті</v>
      </c>
      <c r="S93" s="24" t="s">
        <v>154</v>
      </c>
      <c r="T93" s="13" t="s">
        <v>365</v>
      </c>
      <c r="U93" s="19" t="s">
        <v>260</v>
      </c>
      <c r="V93" s="13" t="s">
        <v>260</v>
      </c>
      <c r="W93" s="19" t="s">
        <v>260</v>
      </c>
      <c r="X93" s="24" t="str">
        <f t="shared" si="13"/>
        <v xml:space="preserve">Ғалымғалиұлы Сабырғали </v>
      </c>
      <c r="Y93" s="13" t="e">
        <f>VLOOKUP(J93,ИНФО!$Y$5:$AD$412,6,0)</f>
        <v>#N/A</v>
      </c>
      <c r="Z93" s="19" t="e">
        <f>VLOOKUP(J93,ИНФО!$Y$5:$AD$412,5,0)</f>
        <v>#N/A</v>
      </c>
      <c r="AA93" s="13">
        <f t="shared" si="14"/>
        <v>1</v>
      </c>
      <c r="AB93" s="25" t="str">
        <f>VLOOKUP(L93,ИНФО!$C$21:$D$24,2,0)</f>
        <v>вакант</v>
      </c>
      <c r="AC93" s="19">
        <f t="shared" si="15"/>
        <v>0</v>
      </c>
      <c r="AD93" s="19" t="str">
        <f>VLOOKUP(N93,ИНФО!$C$26:$D$38,2,0)</f>
        <v>Жай</v>
      </c>
      <c r="AE93" s="12" t="str">
        <f>VLOOKUP(B93,ИНФО!$L$4:$T$172,8,0)</f>
        <v>Ұлттық</v>
      </c>
      <c r="AF93" s="11" t="s">
        <v>74</v>
      </c>
      <c r="AG93" s="16" t="e">
        <f>VLOOKUP(J93,ИНФО!$Y$5:$AD$413,7,0)</f>
        <v>#N/A</v>
      </c>
    </row>
    <row r="94" spans="1:33" ht="15.75" hidden="1" customHeight="1" x14ac:dyDescent="0.3">
      <c r="A94" s="90">
        <v>221</v>
      </c>
      <c r="B94" s="91" t="s">
        <v>821</v>
      </c>
      <c r="C94" s="92" t="s">
        <v>20</v>
      </c>
      <c r="D94" s="90" t="s">
        <v>260</v>
      </c>
      <c r="E94" s="93"/>
      <c r="F94" s="103"/>
      <c r="G94" s="94"/>
      <c r="H94" s="128" t="s">
        <v>900</v>
      </c>
      <c r="I94" s="129" t="s">
        <v>250</v>
      </c>
      <c r="J94" s="130" t="s">
        <v>364</v>
      </c>
      <c r="K94" s="131">
        <v>1</v>
      </c>
      <c r="L94" s="112" t="s">
        <v>152</v>
      </c>
      <c r="M94" s="111"/>
      <c r="N94" s="112" t="s">
        <v>145</v>
      </c>
      <c r="O94" s="18" t="str">
        <f>VLOOKUP(B94,ИНФО!$L$4:$T$172,3,0)</f>
        <v>Национальные</v>
      </c>
      <c r="P94" s="11" t="s">
        <v>72</v>
      </c>
      <c r="Q94" s="31">
        <f t="shared" si="12"/>
        <v>221</v>
      </c>
      <c r="R94" s="19" t="str">
        <f>VLOOKUP(B94,ИНФО!$L$4:$T$140,6,0)</f>
        <v>Қ.И. Сәтпаев атындағы Қазақ ұлттық техникалық зерттеу университеті</v>
      </c>
      <c r="S94" s="24" t="s">
        <v>154</v>
      </c>
      <c r="T94" s="13" t="s">
        <v>365</v>
      </c>
      <c r="U94" s="19" t="s">
        <v>260</v>
      </c>
      <c r="V94" s="13" t="s">
        <v>260</v>
      </c>
      <c r="W94" s="19" t="s">
        <v>260</v>
      </c>
      <c r="X94" s="19" t="str">
        <f t="shared" si="13"/>
        <v>Қайыров Нұрислам Базарбайұлы</v>
      </c>
      <c r="Y94" s="13" t="e">
        <f>VLOOKUP(J94,ИНФО!$Y$5:$AD$412,6,0)</f>
        <v>#N/A</v>
      </c>
      <c r="Z94" s="19" t="e">
        <f>VLOOKUP(J94,ИНФО!$Y$5:$AD$412,5,0)</f>
        <v>#N/A</v>
      </c>
      <c r="AA94" s="13">
        <f t="shared" si="14"/>
        <v>1</v>
      </c>
      <c r="AB94" s="25" t="str">
        <f>VLOOKUP(L94,ИНФО!$C$21:$D$24,2,0)</f>
        <v>вакант</v>
      </c>
      <c r="AC94" s="19">
        <f t="shared" si="15"/>
        <v>0</v>
      </c>
      <c r="AD94" s="19" t="str">
        <f>VLOOKUP(N94,ИНФО!$C$26:$D$38,2,0)</f>
        <v>Жай</v>
      </c>
      <c r="AE94" s="12" t="str">
        <f>VLOOKUP(B94,ИНФО!$L$4:$T$172,8,0)</f>
        <v>Ұлттық</v>
      </c>
      <c r="AF94" s="11" t="s">
        <v>74</v>
      </c>
      <c r="AG94" s="16" t="e">
        <f>VLOOKUP(J94,ИНФО!$Y$5:$AD$413,7,0)</f>
        <v>#N/A</v>
      </c>
    </row>
    <row r="95" spans="1:33" ht="15.75" hidden="1" customHeight="1" x14ac:dyDescent="0.3">
      <c r="A95" s="90">
        <v>222</v>
      </c>
      <c r="B95" s="91" t="s">
        <v>821</v>
      </c>
      <c r="C95" s="92" t="s">
        <v>20</v>
      </c>
      <c r="D95" s="90" t="s">
        <v>260</v>
      </c>
      <c r="E95" s="93"/>
      <c r="F95" s="103"/>
      <c r="G95" s="94"/>
      <c r="H95" s="128" t="s">
        <v>901</v>
      </c>
      <c r="I95" s="129" t="s">
        <v>250</v>
      </c>
      <c r="J95" s="130" t="s">
        <v>491</v>
      </c>
      <c r="K95" s="131">
        <v>1</v>
      </c>
      <c r="L95" s="112" t="s">
        <v>152</v>
      </c>
      <c r="M95" s="111"/>
      <c r="N95" s="112" t="s">
        <v>145</v>
      </c>
      <c r="O95" s="18" t="str">
        <f>VLOOKUP(B95,ИНФО!$L$4:$T$172,3,0)</f>
        <v>Национальные</v>
      </c>
      <c r="P95" s="11" t="s">
        <v>72</v>
      </c>
      <c r="Q95" s="31">
        <f t="shared" si="12"/>
        <v>222</v>
      </c>
      <c r="R95" s="19" t="str">
        <f>VLOOKUP(B95,ИНФО!$L$4:$T$140,6,0)</f>
        <v>Қ.И. Сәтпаев атындағы Қазақ ұлттық техникалық зерттеу университеті</v>
      </c>
      <c r="S95" s="24" t="s">
        <v>154</v>
      </c>
      <c r="T95" s="13" t="s">
        <v>365</v>
      </c>
      <c r="U95" s="19" t="s">
        <v>260</v>
      </c>
      <c r="V95" s="13" t="s">
        <v>260</v>
      </c>
      <c r="W95" s="19" t="s">
        <v>260</v>
      </c>
      <c r="X95" s="19" t="str">
        <f t="shared" si="13"/>
        <v>Тлеуберген Бақберген Бахытжанұлы</v>
      </c>
      <c r="Y95" s="13" t="e">
        <f>VLOOKUP(J95,ИНФО!$Y$5:$AD$412,6,0)</f>
        <v>#N/A</v>
      </c>
      <c r="Z95" s="19" t="e">
        <f>VLOOKUP(J95,ИНФО!$Y$5:$AD$412,5,0)</f>
        <v>#N/A</v>
      </c>
      <c r="AA95" s="32">
        <f t="shared" si="14"/>
        <v>1</v>
      </c>
      <c r="AB95" s="25" t="str">
        <f>VLOOKUP(L95,ИНФО!$C$21:$D$24,2,0)</f>
        <v>вакант</v>
      </c>
      <c r="AC95" s="19">
        <f t="shared" si="15"/>
        <v>0</v>
      </c>
      <c r="AD95" s="19" t="str">
        <f>VLOOKUP(N95,ИНФО!$C$26:$D$38,2,0)</f>
        <v>Жай</v>
      </c>
      <c r="AE95" s="12" t="str">
        <f>VLOOKUP(B95,ИНФО!$L$4:$T$172,8,0)</f>
        <v>Ұлттық</v>
      </c>
      <c r="AF95" s="11" t="s">
        <v>74</v>
      </c>
      <c r="AG95" s="16" t="e">
        <f>VLOOKUP(J95,ИНФО!$Y$5:$AD$413,7,0)</f>
        <v>#N/A</v>
      </c>
    </row>
    <row r="96" spans="1:33" ht="15.75" hidden="1" customHeight="1" x14ac:dyDescent="0.3">
      <c r="A96" s="90">
        <v>223</v>
      </c>
      <c r="B96" s="91" t="s">
        <v>821</v>
      </c>
      <c r="C96" s="92" t="s">
        <v>20</v>
      </c>
      <c r="D96" s="90" t="s">
        <v>260</v>
      </c>
      <c r="E96" s="93"/>
      <c r="F96" s="103"/>
      <c r="G96" s="94"/>
      <c r="H96" s="128" t="s">
        <v>902</v>
      </c>
      <c r="I96" s="129" t="s">
        <v>250</v>
      </c>
      <c r="J96" s="130" t="s">
        <v>364</v>
      </c>
      <c r="K96" s="131">
        <v>1</v>
      </c>
      <c r="L96" s="112" t="s">
        <v>152</v>
      </c>
      <c r="M96" s="111"/>
      <c r="N96" s="112" t="s">
        <v>145</v>
      </c>
      <c r="O96" s="18" t="str">
        <f>VLOOKUP(B96,ИНФО!$L$4:$T$172,3,0)</f>
        <v>Национальные</v>
      </c>
      <c r="P96" s="11" t="s">
        <v>72</v>
      </c>
      <c r="Q96" s="31">
        <f t="shared" si="12"/>
        <v>223</v>
      </c>
      <c r="R96" s="19" t="str">
        <f>VLOOKUP(B96,ИНФО!$L$4:$T$140,6,0)</f>
        <v>Қ.И. Сәтпаев атындағы Қазақ ұлттық техникалық зерттеу университеті</v>
      </c>
      <c r="S96" s="24" t="s">
        <v>154</v>
      </c>
      <c r="T96" s="13" t="s">
        <v>365</v>
      </c>
      <c r="U96" s="19" t="s">
        <v>260</v>
      </c>
      <c r="V96" s="13" t="s">
        <v>260</v>
      </c>
      <c r="W96" s="19" t="s">
        <v>260</v>
      </c>
      <c r="X96" s="19" t="str">
        <f t="shared" si="13"/>
        <v>Жұмабек Атабек Сұлтанбекұлы</v>
      </c>
      <c r="Y96" s="13" t="e">
        <f>VLOOKUP(J96,ИНФО!$Y$5:$AD$412,6,0)</f>
        <v>#N/A</v>
      </c>
      <c r="Z96" s="19" t="e">
        <f>VLOOKUP(J96,ИНФО!$Y$5:$AD$412,5,0)</f>
        <v>#N/A</v>
      </c>
      <c r="AA96" s="32">
        <f t="shared" si="14"/>
        <v>1</v>
      </c>
      <c r="AB96" s="25" t="str">
        <f>VLOOKUP(L96,ИНФО!$C$21:$D$24,2,0)</f>
        <v>вакант</v>
      </c>
      <c r="AC96" s="19">
        <f t="shared" si="15"/>
        <v>0</v>
      </c>
      <c r="AD96" s="19" t="str">
        <f>VLOOKUP(N96,ИНФО!$C$26:$D$38,2,0)</f>
        <v>Жай</v>
      </c>
      <c r="AE96" s="12" t="str">
        <f>VLOOKUP(B96,ИНФО!$L$4:$T$172,8,0)</f>
        <v>Ұлттық</v>
      </c>
      <c r="AF96" s="11" t="s">
        <v>74</v>
      </c>
      <c r="AG96" s="16" t="e">
        <f>VLOOKUP(J96,ИНФО!$Y$5:$AD$413,7,0)</f>
        <v>#N/A</v>
      </c>
    </row>
    <row r="97" spans="1:33" ht="15.75" hidden="1" customHeight="1" x14ac:dyDescent="0.3">
      <c r="A97" s="90">
        <v>224</v>
      </c>
      <c r="B97" s="91" t="s">
        <v>821</v>
      </c>
      <c r="C97" s="92" t="s">
        <v>20</v>
      </c>
      <c r="D97" s="90" t="s">
        <v>260</v>
      </c>
      <c r="E97" s="93"/>
      <c r="F97" s="103"/>
      <c r="G97" s="94"/>
      <c r="H97" s="128" t="s">
        <v>903</v>
      </c>
      <c r="I97" s="129" t="s">
        <v>250</v>
      </c>
      <c r="J97" s="130" t="s">
        <v>358</v>
      </c>
      <c r="K97" s="131">
        <v>1</v>
      </c>
      <c r="L97" s="112" t="s">
        <v>152</v>
      </c>
      <c r="M97" s="111"/>
      <c r="N97" s="112" t="s">
        <v>145</v>
      </c>
      <c r="O97" s="18" t="str">
        <f>VLOOKUP(B97,ИНФО!$L$4:$T$172,3,0)</f>
        <v>Национальные</v>
      </c>
      <c r="P97" s="11" t="s">
        <v>72</v>
      </c>
      <c r="Q97" s="31">
        <f t="shared" si="12"/>
        <v>224</v>
      </c>
      <c r="R97" s="19" t="str">
        <f>VLOOKUP(B97,ИНФО!$L$4:$T$140,6,0)</f>
        <v>Қ.И. Сәтпаев атындағы Қазақ ұлттық техникалық зерттеу университеті</v>
      </c>
      <c r="S97" s="24" t="s">
        <v>154</v>
      </c>
      <c r="T97" s="13" t="s">
        <v>274</v>
      </c>
      <c r="U97" s="19" t="s">
        <v>260</v>
      </c>
      <c r="V97" s="13" t="s">
        <v>260</v>
      </c>
      <c r="W97" s="19" t="s">
        <v>260</v>
      </c>
      <c r="X97" s="19" t="str">
        <f t="shared" si="13"/>
        <v>Мұсалы Самат Мүсілханұлы</v>
      </c>
      <c r="Y97" s="13" t="e">
        <f>VLOOKUP(J97,ИНФО!$Y$5:$AD$412,6,0)</f>
        <v>#N/A</v>
      </c>
      <c r="Z97" s="19" t="e">
        <f>VLOOKUP(J97,ИНФО!$Y$5:$AD$412,5,0)</f>
        <v>#N/A</v>
      </c>
      <c r="AA97" s="32">
        <f t="shared" si="14"/>
        <v>1</v>
      </c>
      <c r="AB97" s="25" t="str">
        <f>VLOOKUP(L97,ИНФО!$C$21:$D$24,2,0)</f>
        <v>вакант</v>
      </c>
      <c r="AC97" s="19">
        <f t="shared" si="15"/>
        <v>0</v>
      </c>
      <c r="AD97" s="19" t="str">
        <f>VLOOKUP(N97,ИНФО!$C$26:$D$38,2,0)</f>
        <v>Жай</v>
      </c>
      <c r="AE97" s="12" t="str">
        <f>VLOOKUP(B97,ИНФО!$L$4:$T$172,8,0)</f>
        <v>Ұлттық</v>
      </c>
      <c r="AF97" s="11" t="s">
        <v>74</v>
      </c>
      <c r="AG97" s="16" t="e">
        <f>VLOOKUP(J97,ИНФО!$Y$5:$AD$413,7,0)</f>
        <v>#N/A</v>
      </c>
    </row>
    <row r="98" spans="1:33" ht="15.75" hidden="1" customHeight="1" x14ac:dyDescent="0.3">
      <c r="A98" s="90">
        <v>225</v>
      </c>
      <c r="B98" s="91" t="s">
        <v>821</v>
      </c>
      <c r="C98" s="92" t="s">
        <v>20</v>
      </c>
      <c r="D98" s="90" t="s">
        <v>260</v>
      </c>
      <c r="E98" s="93"/>
      <c r="F98" s="103"/>
      <c r="G98" s="94"/>
      <c r="H98" s="128" t="s">
        <v>904</v>
      </c>
      <c r="I98" s="129" t="s">
        <v>250</v>
      </c>
      <c r="J98" s="130" t="s">
        <v>364</v>
      </c>
      <c r="K98" s="131">
        <v>1</v>
      </c>
      <c r="L98" s="112" t="s">
        <v>152</v>
      </c>
      <c r="M98" s="111"/>
      <c r="N98" s="112" t="s">
        <v>145</v>
      </c>
      <c r="O98" s="18" t="str">
        <f>VLOOKUP(B98,ИНФО!$L$4:$T$172,3,0)</f>
        <v>Национальные</v>
      </c>
      <c r="P98" s="11" t="s">
        <v>72</v>
      </c>
      <c r="Q98" s="31">
        <f t="shared" si="12"/>
        <v>225</v>
      </c>
      <c r="R98" s="19" t="str">
        <f>VLOOKUP(B98,ИНФО!$L$4:$T$140,6,0)</f>
        <v>Қ.И. Сәтпаев атындағы Қазақ ұлттық техникалық зерттеу университеті</v>
      </c>
      <c r="S98" s="24" t="s">
        <v>154</v>
      </c>
      <c r="T98" s="13" t="s">
        <v>365</v>
      </c>
      <c r="U98" s="19" t="s">
        <v>260</v>
      </c>
      <c r="V98" s="13" t="s">
        <v>260</v>
      </c>
      <c r="W98" s="19" t="s">
        <v>260</v>
      </c>
      <c r="X98" s="19" t="str">
        <f t="shared" si="13"/>
        <v>Мадихан Сымбат Еркинқызы</v>
      </c>
      <c r="Y98" s="13" t="e">
        <f>VLOOKUP(J98,ИНФО!$Y$5:$AD$412,6,0)</f>
        <v>#N/A</v>
      </c>
      <c r="Z98" s="19" t="e">
        <f>VLOOKUP(J98,ИНФО!$Y$5:$AD$412,5,0)</f>
        <v>#N/A</v>
      </c>
      <c r="AA98" s="32">
        <f t="shared" si="14"/>
        <v>1</v>
      </c>
      <c r="AB98" s="25" t="str">
        <f>VLOOKUP(L98,ИНФО!$C$21:$D$24,2,0)</f>
        <v>вакант</v>
      </c>
      <c r="AC98" s="19">
        <f t="shared" si="15"/>
        <v>0</v>
      </c>
      <c r="AD98" s="19" t="str">
        <f>VLOOKUP(N98,ИНФО!$C$26:$D$38,2,0)</f>
        <v>Жай</v>
      </c>
      <c r="AE98" s="12" t="str">
        <f>VLOOKUP(B98,ИНФО!$L$4:$T$172,8,0)</f>
        <v>Ұлттық</v>
      </c>
      <c r="AF98" s="11" t="s">
        <v>74</v>
      </c>
      <c r="AG98" s="16" t="e">
        <f>VLOOKUP(J98,ИНФО!$Y$5:$AD$413,7,0)</f>
        <v>#N/A</v>
      </c>
    </row>
    <row r="99" spans="1:33" ht="15.75" hidden="1" customHeight="1" x14ac:dyDescent="0.3">
      <c r="A99" s="90">
        <v>226</v>
      </c>
      <c r="B99" s="91" t="s">
        <v>821</v>
      </c>
      <c r="C99" s="92" t="s">
        <v>20</v>
      </c>
      <c r="D99" s="90" t="s">
        <v>260</v>
      </c>
      <c r="E99" s="93"/>
      <c r="F99" s="103"/>
      <c r="G99" s="94"/>
      <c r="H99" s="128" t="s">
        <v>905</v>
      </c>
      <c r="I99" s="129" t="s">
        <v>250</v>
      </c>
      <c r="J99" s="93" t="s">
        <v>315</v>
      </c>
      <c r="K99" s="92">
        <v>1</v>
      </c>
      <c r="L99" s="112" t="s">
        <v>152</v>
      </c>
      <c r="M99" s="111"/>
      <c r="N99" s="112" t="s">
        <v>145</v>
      </c>
      <c r="O99" s="18" t="str">
        <f>VLOOKUP(B99,ИНФО!$L$4:$T$172,3,0)</f>
        <v>Национальные</v>
      </c>
      <c r="P99" s="11" t="s">
        <v>72</v>
      </c>
      <c r="Q99" s="19">
        <f t="shared" si="12"/>
        <v>226</v>
      </c>
      <c r="R99" s="19" t="str">
        <f>VLOOKUP(B99,ИНФО!$L$4:$T$140,6,0)</f>
        <v>Қ.И. Сәтпаев атындағы Қазақ ұлттық техникалық зерттеу университеті</v>
      </c>
      <c r="S99" s="24" t="s">
        <v>154</v>
      </c>
      <c r="T99" s="13" t="s">
        <v>274</v>
      </c>
      <c r="U99" s="19" t="s">
        <v>260</v>
      </c>
      <c r="V99" s="13" t="s">
        <v>260</v>
      </c>
      <c r="W99" s="19" t="s">
        <v>260</v>
      </c>
      <c r="X99" s="19" t="str">
        <f t="shared" si="13"/>
        <v xml:space="preserve">Сабыржан Әділет Ерболұлы </v>
      </c>
      <c r="Y99" s="13" t="e">
        <f>VLOOKUP(J99,ИНФО!$Y$5:$AD$412,6,0)</f>
        <v>#N/A</v>
      </c>
      <c r="Z99" s="19" t="e">
        <f>VLOOKUP(J99,ИНФО!$Y$5:$AD$412,5,0)</f>
        <v>#N/A</v>
      </c>
      <c r="AA99" s="32">
        <f t="shared" si="14"/>
        <v>1</v>
      </c>
      <c r="AB99" s="25" t="str">
        <f>VLOOKUP(L99,ИНФО!$C$21:$D$24,2,0)</f>
        <v>вакант</v>
      </c>
      <c r="AC99" s="19">
        <f t="shared" si="15"/>
        <v>0</v>
      </c>
      <c r="AD99" s="19" t="str">
        <f>VLOOKUP(N99,ИНФО!$C$26:$D$38,2,0)</f>
        <v>Жай</v>
      </c>
      <c r="AE99" s="12" t="str">
        <f>VLOOKUP(B99,ИНФО!$L$4:$T$172,8,0)</f>
        <v>Ұлттық</v>
      </c>
      <c r="AF99" s="11" t="s">
        <v>74</v>
      </c>
      <c r="AG99" s="16" t="e">
        <f>VLOOKUP(J99,ИНФО!$Y$5:$AD$413,7,0)</f>
        <v>#N/A</v>
      </c>
    </row>
    <row r="100" spans="1:33" ht="15.75" hidden="1" customHeight="1" x14ac:dyDescent="0.3">
      <c r="A100" s="90">
        <v>227</v>
      </c>
      <c r="B100" s="91" t="s">
        <v>821</v>
      </c>
      <c r="C100" s="92" t="s">
        <v>20</v>
      </c>
      <c r="D100" s="90" t="s">
        <v>260</v>
      </c>
      <c r="E100" s="93"/>
      <c r="F100" s="103"/>
      <c r="G100" s="94"/>
      <c r="H100" s="128" t="s">
        <v>906</v>
      </c>
      <c r="I100" s="129" t="s">
        <v>250</v>
      </c>
      <c r="J100" s="93" t="s">
        <v>251</v>
      </c>
      <c r="K100" s="92">
        <v>1</v>
      </c>
      <c r="L100" s="112" t="s">
        <v>152</v>
      </c>
      <c r="M100" s="111"/>
      <c r="N100" s="112" t="s">
        <v>145</v>
      </c>
      <c r="O100" s="18" t="str">
        <f>VLOOKUP(B100,ИНФО!$L$4:$T$172,3,0)</f>
        <v>Национальные</v>
      </c>
      <c r="P100" s="11" t="s">
        <v>72</v>
      </c>
      <c r="Q100" s="19">
        <f t="shared" si="12"/>
        <v>227</v>
      </c>
      <c r="R100" s="19" t="str">
        <f>VLOOKUP(B100,ИНФО!$L$4:$T$140,6,0)</f>
        <v>Қ.И. Сәтпаев атындағы Қазақ ұлттық техникалық зерттеу университеті</v>
      </c>
      <c r="S100" s="24" t="s">
        <v>154</v>
      </c>
      <c r="T100" s="13" t="s">
        <v>252</v>
      </c>
      <c r="U100" s="19" t="s">
        <v>260</v>
      </c>
      <c r="V100" s="13" t="s">
        <v>260</v>
      </c>
      <c r="W100" s="19" t="s">
        <v>260</v>
      </c>
      <c r="X100" s="19" t="str">
        <f t="shared" si="13"/>
        <v>Кайралиев Азиз Газизович</v>
      </c>
      <c r="Y100" s="13" t="e">
        <f>VLOOKUP(J100,ИНФО!$Y$5:$AD$412,6,0)</f>
        <v>#N/A</v>
      </c>
      <c r="Z100" s="19" t="e">
        <f>VLOOKUP(J100,ИНФО!$Y$5:$AD$412,5,0)</f>
        <v>#N/A</v>
      </c>
      <c r="AA100" s="13">
        <f t="shared" si="14"/>
        <v>1</v>
      </c>
      <c r="AB100" s="25" t="str">
        <f>VLOOKUP(L100,ИНФО!$C$21:$D$24,2,0)</f>
        <v>вакант</v>
      </c>
      <c r="AC100" s="19">
        <f t="shared" si="15"/>
        <v>0</v>
      </c>
      <c r="AD100" s="19" t="str">
        <f>VLOOKUP(N100,ИНФО!$C$26:$D$38,2,0)</f>
        <v>Жай</v>
      </c>
      <c r="AE100" s="12" t="str">
        <f>VLOOKUP(B100,ИНФО!$L$4:$T$172,8,0)</f>
        <v>Ұлттық</v>
      </c>
      <c r="AF100" s="11" t="s">
        <v>74</v>
      </c>
      <c r="AG100" s="16" t="e">
        <f>VLOOKUP(J100,ИНФО!$Y$5:$AD$413,7,0)</f>
        <v>#N/A</v>
      </c>
    </row>
    <row r="101" spans="1:33" ht="15.75" hidden="1" customHeight="1" x14ac:dyDescent="0.3">
      <c r="A101" s="90">
        <v>228</v>
      </c>
      <c r="B101" s="91" t="s">
        <v>821</v>
      </c>
      <c r="C101" s="92" t="s">
        <v>20</v>
      </c>
      <c r="D101" s="90" t="s">
        <v>260</v>
      </c>
      <c r="E101" s="93"/>
      <c r="F101" s="103"/>
      <c r="G101" s="94"/>
      <c r="H101" s="128" t="s">
        <v>907</v>
      </c>
      <c r="I101" s="129" t="s">
        <v>130</v>
      </c>
      <c r="J101" s="131" t="s">
        <v>783</v>
      </c>
      <c r="K101" s="92">
        <v>1</v>
      </c>
      <c r="L101" s="136" t="s">
        <v>152</v>
      </c>
      <c r="M101" s="111"/>
      <c r="N101" s="112" t="s">
        <v>145</v>
      </c>
      <c r="O101" s="18" t="str">
        <f>VLOOKUP(B101,ИНФО!$L$4:$T$172,3,0)</f>
        <v>Национальные</v>
      </c>
      <c r="P101" s="11" t="s">
        <v>72</v>
      </c>
      <c r="Q101" s="19">
        <f t="shared" si="12"/>
        <v>228</v>
      </c>
      <c r="R101" s="19" t="str">
        <f>VLOOKUP(B101,ИНФО!$L$4:$T$140,6,0)</f>
        <v>Қ.И. Сәтпаев атындағы Қазақ ұлттық техникалық зерттеу университеті</v>
      </c>
      <c r="S101" s="24" t="s">
        <v>154</v>
      </c>
      <c r="T101" s="13" t="s">
        <v>247</v>
      </c>
      <c r="U101" s="19" t="s">
        <v>260</v>
      </c>
      <c r="V101" s="32" t="s">
        <v>260</v>
      </c>
      <c r="W101" s="19" t="s">
        <v>260</v>
      </c>
      <c r="X101" s="19" t="str">
        <f t="shared" si="13"/>
        <v>Жаканов Ануар Ерланович</v>
      </c>
      <c r="Y101" s="13" t="str">
        <f>VLOOKUP(J101,ИНФО!$Y$5:$AD$412,6,0)</f>
        <v>Бакалавр</v>
      </c>
      <c r="Z101" s="19" t="str">
        <f>VLOOKUP(J101,ИНФО!$Y$5:$AD$412,5,0)</f>
        <v>7. Техникалық ғылымдар жəне технологиялар</v>
      </c>
      <c r="AA101" s="32">
        <f t="shared" si="14"/>
        <v>1</v>
      </c>
      <c r="AB101" s="25" t="str">
        <f>VLOOKUP(L101,ИНФО!$C$21:$D$24,2,0)</f>
        <v>вакант</v>
      </c>
      <c r="AC101" s="19">
        <f t="shared" si="15"/>
        <v>0</v>
      </c>
      <c r="AD101" s="19" t="str">
        <f>VLOOKUP(N101,ИНФО!$C$26:$D$38,2,0)</f>
        <v>Жай</v>
      </c>
      <c r="AE101" s="12" t="str">
        <f>VLOOKUP(B101,ИНФО!$L$4:$T$172,8,0)</f>
        <v>Ұлттық</v>
      </c>
      <c r="AF101" s="11" t="s">
        <v>74</v>
      </c>
      <c r="AG101" s="16" t="e">
        <f>VLOOKUP(J101,ИНФО!$Y$5:$AD$413,7,0)</f>
        <v>#REF!</v>
      </c>
    </row>
    <row r="102" spans="1:33" ht="15.75" hidden="1" customHeight="1" x14ac:dyDescent="0.3">
      <c r="A102" s="90">
        <v>229</v>
      </c>
      <c r="B102" s="91" t="s">
        <v>821</v>
      </c>
      <c r="C102" s="92" t="s">
        <v>20</v>
      </c>
      <c r="D102" s="90" t="s">
        <v>260</v>
      </c>
      <c r="E102" s="93"/>
      <c r="F102" s="103"/>
      <c r="G102" s="94"/>
      <c r="H102" s="128" t="s">
        <v>908</v>
      </c>
      <c r="I102" s="129" t="s">
        <v>130</v>
      </c>
      <c r="J102" s="93" t="s">
        <v>148</v>
      </c>
      <c r="K102" s="92">
        <v>1</v>
      </c>
      <c r="L102" s="136" t="s">
        <v>152</v>
      </c>
      <c r="M102" s="111"/>
      <c r="N102" s="112" t="s">
        <v>307</v>
      </c>
      <c r="O102" s="18" t="str">
        <f>VLOOKUP(B102,ИНФО!$L$4:$T$172,3,0)</f>
        <v>Национальные</v>
      </c>
      <c r="P102" s="11" t="s">
        <v>72</v>
      </c>
      <c r="Q102" s="31">
        <f t="shared" si="12"/>
        <v>229</v>
      </c>
      <c r="R102" s="19" t="str">
        <f>VLOOKUP(B102,ИНФО!$L$4:$T$140,6,0)</f>
        <v>Қ.И. Сәтпаев атындағы Қазақ ұлттық техникалық зерттеу университеті</v>
      </c>
      <c r="S102" s="24" t="s">
        <v>154</v>
      </c>
      <c r="T102" s="13" t="s">
        <v>247</v>
      </c>
      <c r="U102" s="19" t="s">
        <v>260</v>
      </c>
      <c r="V102" s="13" t="s">
        <v>260</v>
      </c>
      <c r="W102" s="19" t="s">
        <v>260</v>
      </c>
      <c r="X102" s="19" t="str">
        <f t="shared" si="13"/>
        <v>Жалал Жанболат Нүркенұлы</v>
      </c>
      <c r="Y102" s="13" t="str">
        <f>VLOOKUP(J102,ИНФО!$Y$5:$AD$412,6,0)</f>
        <v>Бакалавр</v>
      </c>
      <c r="Z102" s="19" t="str">
        <f>VLOOKUP(J102,ИНФО!$Y$5:$AD$412,5,0)</f>
        <v>7. Техникалық ғылымдар жəне технологиялар</v>
      </c>
      <c r="AA102" s="13">
        <f t="shared" si="14"/>
        <v>1</v>
      </c>
      <c r="AB102" s="25" t="str">
        <f>VLOOKUP(L102,ИНФО!$C$21:$D$24,2,0)</f>
        <v>вакант</v>
      </c>
      <c r="AC102" s="19">
        <f t="shared" si="15"/>
        <v>0</v>
      </c>
      <c r="AD102" s="19" t="str">
        <f>VLOOKUP(N102,ИНФО!$C$26:$D$38,2,0)</f>
        <v>А/Ш  квотасы</v>
      </c>
      <c r="AE102" s="12" t="str">
        <f>VLOOKUP(B102,ИНФО!$L$4:$T$172,8,0)</f>
        <v>Ұлттық</v>
      </c>
      <c r="AF102" s="11" t="s">
        <v>74</v>
      </c>
      <c r="AG102" s="16" t="e">
        <f>VLOOKUP(J102,ИНФО!$Y$5:$AD$413,7,0)</f>
        <v>#REF!</v>
      </c>
    </row>
    <row r="103" spans="1:33" ht="15.75" hidden="1" customHeight="1" x14ac:dyDescent="0.3">
      <c r="A103" s="90">
        <v>234</v>
      </c>
      <c r="B103" s="91" t="s">
        <v>821</v>
      </c>
      <c r="C103" s="92" t="s">
        <v>20</v>
      </c>
      <c r="D103" s="90" t="s">
        <v>260</v>
      </c>
      <c r="E103" s="93"/>
      <c r="F103" s="103"/>
      <c r="G103" s="94"/>
      <c r="H103" s="137" t="s">
        <v>913</v>
      </c>
      <c r="I103" s="129" t="s">
        <v>384</v>
      </c>
      <c r="J103" s="93" t="s">
        <v>243</v>
      </c>
      <c r="K103" s="94">
        <v>1</v>
      </c>
      <c r="L103" s="98" t="s">
        <v>152</v>
      </c>
      <c r="M103" s="97"/>
      <c r="N103" s="98" t="s">
        <v>145</v>
      </c>
      <c r="O103" s="18" t="str">
        <f>VLOOKUP(B103,ИНФО!$L$4:$T$172,3,0)</f>
        <v>Национальные</v>
      </c>
      <c r="P103" s="11" t="s">
        <v>72</v>
      </c>
      <c r="Q103" s="31">
        <f t="shared" si="12"/>
        <v>234</v>
      </c>
      <c r="R103" s="19" t="str">
        <f>VLOOKUP(B103,ИНФО!$L$4:$T$140,6,0)</f>
        <v>Қ.И. Сәтпаев атындағы Қазақ ұлттық техникалық зерттеу университеті</v>
      </c>
      <c r="S103" s="24" t="s">
        <v>154</v>
      </c>
      <c r="T103" s="13" t="s">
        <v>385</v>
      </c>
      <c r="U103" s="19" t="s">
        <v>260</v>
      </c>
      <c r="V103" s="13" t="s">
        <v>260</v>
      </c>
      <c r="W103" s="19" t="s">
        <v>260</v>
      </c>
      <c r="X103" s="19" t="str">
        <f t="shared" si="13"/>
        <v>Муратов Абен Ерболатович</v>
      </c>
      <c r="Y103" s="13" t="e">
        <f>VLOOKUP(J103,ИНФО!$Y$5:$AD$412,6,0)</f>
        <v>#N/A</v>
      </c>
      <c r="Z103" s="19" t="e">
        <f>VLOOKUP(J103,ИНФО!$Y$5:$AD$412,5,0)</f>
        <v>#N/A</v>
      </c>
      <c r="AA103" s="13">
        <f t="shared" si="14"/>
        <v>1</v>
      </c>
      <c r="AB103" s="25" t="str">
        <f>VLOOKUP(L103,ИНФО!$C$21:$D$24,2,0)</f>
        <v>вакант</v>
      </c>
      <c r="AC103" s="19">
        <f t="shared" si="15"/>
        <v>0</v>
      </c>
      <c r="AD103" s="19" t="str">
        <f>VLOOKUP(N103,ИНФО!$C$26:$D$38,2,0)</f>
        <v>Жай</v>
      </c>
      <c r="AE103" s="12" t="str">
        <f>VLOOKUP(B103,ИНФО!$L$4:$T$172,8,0)</f>
        <v>Ұлттық</v>
      </c>
      <c r="AF103" s="11" t="s">
        <v>74</v>
      </c>
      <c r="AG103" s="16" t="e">
        <f>VLOOKUP(J103,ИНФО!$Y$5:$AD$413,7,0)</f>
        <v>#N/A</v>
      </c>
    </row>
    <row r="104" spans="1:33" ht="15.75" hidden="1" customHeight="1" x14ac:dyDescent="0.3">
      <c r="A104" s="90">
        <v>235</v>
      </c>
      <c r="B104" s="91" t="s">
        <v>821</v>
      </c>
      <c r="C104" s="92" t="s">
        <v>20</v>
      </c>
      <c r="D104" s="90" t="s">
        <v>260</v>
      </c>
      <c r="E104" s="93"/>
      <c r="F104" s="103"/>
      <c r="G104" s="94"/>
      <c r="H104" s="137" t="s">
        <v>914</v>
      </c>
      <c r="I104" s="129" t="s">
        <v>384</v>
      </c>
      <c r="J104" s="93" t="s">
        <v>243</v>
      </c>
      <c r="K104" s="94">
        <v>1</v>
      </c>
      <c r="L104" s="98" t="s">
        <v>152</v>
      </c>
      <c r="M104" s="97"/>
      <c r="N104" s="98" t="s">
        <v>145</v>
      </c>
      <c r="O104" s="18" t="str">
        <f>VLOOKUP(B104,ИНФО!$L$4:$T$172,3,0)</f>
        <v>Национальные</v>
      </c>
      <c r="P104" s="11" t="s">
        <v>72</v>
      </c>
      <c r="Q104" s="31">
        <f t="shared" si="12"/>
        <v>235</v>
      </c>
      <c r="R104" s="19" t="str">
        <f>VLOOKUP(B104,ИНФО!$L$4:$T$140,6,0)</f>
        <v>Қ.И. Сәтпаев атындағы Қазақ ұлттық техникалық зерттеу университеті</v>
      </c>
      <c r="S104" s="24" t="s">
        <v>154</v>
      </c>
      <c r="T104" s="13" t="s">
        <v>385</v>
      </c>
      <c r="U104" s="19" t="s">
        <v>260</v>
      </c>
      <c r="V104" s="13" t="s">
        <v>260</v>
      </c>
      <c r="W104" s="19" t="s">
        <v>260</v>
      </c>
      <c r="X104" s="19" t="str">
        <f t="shared" si="13"/>
        <v>Токсанов Нурлан Нурпеисович</v>
      </c>
      <c r="Y104" s="13" t="e">
        <f>VLOOKUP(J104,ИНФО!$Y$5:$AD$412,6,0)</f>
        <v>#N/A</v>
      </c>
      <c r="Z104" s="19" t="e">
        <f>VLOOKUP(J104,ИНФО!$Y$5:$AD$412,5,0)</f>
        <v>#N/A</v>
      </c>
      <c r="AA104" s="13">
        <f t="shared" si="14"/>
        <v>1</v>
      </c>
      <c r="AB104" s="25" t="str">
        <f>VLOOKUP(L104,ИНФО!$C$21:$D$24,2,0)</f>
        <v>вакант</v>
      </c>
      <c r="AC104" s="19">
        <f t="shared" si="15"/>
        <v>0</v>
      </c>
      <c r="AD104" s="19" t="str">
        <f>VLOOKUP(N104,ИНФО!$C$26:$D$38,2,0)</f>
        <v>Жай</v>
      </c>
      <c r="AE104" s="12" t="str">
        <f>VLOOKUP(B104,ИНФО!$L$4:$T$172,8,0)</f>
        <v>Ұлттық</v>
      </c>
      <c r="AF104" s="11" t="s">
        <v>74</v>
      </c>
      <c r="AG104" s="24" t="e">
        <f>VLOOKUP(J104,ИНФО!$Y$5:$AD$413,7,0)</f>
        <v>#N/A</v>
      </c>
    </row>
    <row r="105" spans="1:33" ht="15.75" hidden="1" customHeight="1" x14ac:dyDescent="0.3">
      <c r="A105" s="90">
        <v>236</v>
      </c>
      <c r="B105" s="91" t="s">
        <v>821</v>
      </c>
      <c r="C105" s="92" t="s">
        <v>20</v>
      </c>
      <c r="D105" s="90" t="s">
        <v>260</v>
      </c>
      <c r="E105" s="93"/>
      <c r="F105" s="103"/>
      <c r="G105" s="94"/>
      <c r="H105" s="137" t="s">
        <v>915</v>
      </c>
      <c r="I105" s="129" t="s">
        <v>384</v>
      </c>
      <c r="J105" s="93" t="s">
        <v>243</v>
      </c>
      <c r="K105" s="94">
        <v>1</v>
      </c>
      <c r="L105" s="98" t="s">
        <v>152</v>
      </c>
      <c r="M105" s="97"/>
      <c r="N105" s="98" t="s">
        <v>145</v>
      </c>
      <c r="O105" s="18" t="str">
        <f>VLOOKUP(B105,ИНФО!$L$4:$T$172,3,0)</f>
        <v>Национальные</v>
      </c>
      <c r="P105" s="11" t="s">
        <v>72</v>
      </c>
      <c r="Q105" s="19">
        <f t="shared" si="12"/>
        <v>236</v>
      </c>
      <c r="R105" s="19" t="str">
        <f>VLOOKUP(B105,ИНФО!$L$4:$T$140,6,0)</f>
        <v>Қ.И. Сәтпаев атындағы Қазақ ұлттық техникалық зерттеу университеті</v>
      </c>
      <c r="S105" s="24" t="s">
        <v>154</v>
      </c>
      <c r="T105" s="13" t="s">
        <v>385</v>
      </c>
      <c r="U105" s="19" t="s">
        <v>260</v>
      </c>
      <c r="V105" s="13" t="s">
        <v>260</v>
      </c>
      <c r="W105" s="19" t="s">
        <v>260</v>
      </c>
      <c r="X105" s="19" t="str">
        <f t="shared" si="13"/>
        <v>Өміртай Мағжан Серікұлы</v>
      </c>
      <c r="Y105" s="13" t="e">
        <f>VLOOKUP(J105,ИНФО!$Y$5:$AD$412,6,0)</f>
        <v>#N/A</v>
      </c>
      <c r="Z105" s="19" t="e">
        <f>VLOOKUP(J105,ИНФО!$Y$5:$AD$412,5,0)</f>
        <v>#N/A</v>
      </c>
      <c r="AA105" s="13">
        <f t="shared" si="14"/>
        <v>1</v>
      </c>
      <c r="AB105" s="25" t="str">
        <f>VLOOKUP(L105,ИНФО!$C$21:$D$24,2,0)</f>
        <v>вакант</v>
      </c>
      <c r="AC105" s="19">
        <f t="shared" si="15"/>
        <v>0</v>
      </c>
      <c r="AD105" s="19" t="str">
        <f>VLOOKUP(N105,ИНФО!$C$26:$D$38,2,0)</f>
        <v>Жай</v>
      </c>
      <c r="AE105" s="12" t="str">
        <f>VLOOKUP(B105,ИНФО!$L$4:$T$172,8,0)</f>
        <v>Ұлттық</v>
      </c>
      <c r="AF105" s="11" t="s">
        <v>74</v>
      </c>
      <c r="AG105" s="24" t="e">
        <f>VLOOKUP(J105,ИНФО!$Y$5:$AD$413,7,0)</f>
        <v>#N/A</v>
      </c>
    </row>
    <row r="106" spans="1:33" ht="15.75" hidden="1" customHeight="1" x14ac:dyDescent="0.3">
      <c r="A106" s="90">
        <v>237</v>
      </c>
      <c r="B106" s="91" t="s">
        <v>821</v>
      </c>
      <c r="C106" s="92" t="s">
        <v>20</v>
      </c>
      <c r="D106" s="90" t="s">
        <v>260</v>
      </c>
      <c r="E106" s="93"/>
      <c r="F106" s="103"/>
      <c r="G106" s="94"/>
      <c r="H106" s="137" t="s">
        <v>916</v>
      </c>
      <c r="I106" s="129" t="s">
        <v>384</v>
      </c>
      <c r="J106" s="93" t="s">
        <v>243</v>
      </c>
      <c r="K106" s="94">
        <v>1</v>
      </c>
      <c r="L106" s="98" t="s">
        <v>152</v>
      </c>
      <c r="M106" s="97"/>
      <c r="N106" s="98" t="s">
        <v>145</v>
      </c>
      <c r="O106" s="18" t="str">
        <f>VLOOKUP(B106,ИНФО!$L$4:$T$172,3,0)</f>
        <v>Национальные</v>
      </c>
      <c r="P106" s="11" t="s">
        <v>72</v>
      </c>
      <c r="Q106" s="19">
        <f t="shared" si="12"/>
        <v>237</v>
      </c>
      <c r="R106" s="19" t="str">
        <f>VLOOKUP(B106,ИНФО!$L$4:$T$140,6,0)</f>
        <v>Қ.И. Сәтпаев атындағы Қазақ ұлттық техникалық зерттеу университеті</v>
      </c>
      <c r="S106" s="24" t="s">
        <v>154</v>
      </c>
      <c r="T106" s="13" t="s">
        <v>385</v>
      </c>
      <c r="U106" s="19" t="s">
        <v>260</v>
      </c>
      <c r="V106" s="13" t="s">
        <v>260</v>
      </c>
      <c r="W106" s="19" t="s">
        <v>260</v>
      </c>
      <c r="X106" s="19" t="str">
        <f t="shared" si="13"/>
        <v>Қуанышова Еңлік Махсатқызы</v>
      </c>
      <c r="Y106" s="13" t="e">
        <f>VLOOKUP(J106,ИНФО!$Y$5:$AD$412,6,0)</f>
        <v>#N/A</v>
      </c>
      <c r="Z106" s="19" t="e">
        <f>VLOOKUP(J106,ИНФО!$Y$5:$AD$412,5,0)</f>
        <v>#N/A</v>
      </c>
      <c r="AA106" s="13">
        <f t="shared" si="14"/>
        <v>1</v>
      </c>
      <c r="AB106" s="25" t="str">
        <f>VLOOKUP(L106,ИНФО!$C$21:$D$24,2,0)</f>
        <v>вакант</v>
      </c>
      <c r="AC106" s="19">
        <f t="shared" si="15"/>
        <v>0</v>
      </c>
      <c r="AD106" s="19" t="str">
        <f>VLOOKUP(N106,ИНФО!$C$26:$D$38,2,0)</f>
        <v>Жай</v>
      </c>
      <c r="AE106" s="12" t="str">
        <f>VLOOKUP(B106,ИНФО!$L$4:$T$172,8,0)</f>
        <v>Ұлттық</v>
      </c>
      <c r="AF106" s="11" t="s">
        <v>74</v>
      </c>
      <c r="AG106" s="24" t="e">
        <f>VLOOKUP(J106,ИНФО!$Y$5:$AD$413,7,0)</f>
        <v>#N/A</v>
      </c>
    </row>
    <row r="107" spans="1:33" ht="15.75" hidden="1" customHeight="1" x14ac:dyDescent="0.3">
      <c r="A107" s="90">
        <v>238</v>
      </c>
      <c r="B107" s="91" t="s">
        <v>821</v>
      </c>
      <c r="C107" s="92" t="s">
        <v>20</v>
      </c>
      <c r="D107" s="90" t="s">
        <v>260</v>
      </c>
      <c r="E107" s="93"/>
      <c r="F107" s="103"/>
      <c r="G107" s="94"/>
      <c r="H107" s="137" t="s">
        <v>917</v>
      </c>
      <c r="I107" s="129" t="s">
        <v>384</v>
      </c>
      <c r="J107" s="93" t="s">
        <v>243</v>
      </c>
      <c r="K107" s="94">
        <v>1</v>
      </c>
      <c r="L107" s="98" t="s">
        <v>152</v>
      </c>
      <c r="M107" s="97"/>
      <c r="N107" s="98" t="s">
        <v>145</v>
      </c>
      <c r="O107" s="18" t="str">
        <f>VLOOKUP(B107,ИНФО!$L$4:$T$172,3,0)</f>
        <v>Национальные</v>
      </c>
      <c r="P107" s="11" t="s">
        <v>72</v>
      </c>
      <c r="Q107" s="19">
        <f t="shared" si="12"/>
        <v>238</v>
      </c>
      <c r="R107" s="19" t="str">
        <f>VLOOKUP(B107,ИНФО!$L$4:$T$140,6,0)</f>
        <v>Қ.И. Сәтпаев атындағы Қазақ ұлттық техникалық зерттеу университеті</v>
      </c>
      <c r="S107" s="24" t="s">
        <v>154</v>
      </c>
      <c r="T107" s="13" t="s">
        <v>385</v>
      </c>
      <c r="U107" s="19" t="s">
        <v>260</v>
      </c>
      <c r="V107" s="13" t="s">
        <v>260</v>
      </c>
      <c r="W107" s="19" t="s">
        <v>260</v>
      </c>
      <c r="X107" s="19" t="str">
        <f t="shared" si="13"/>
        <v>Сидельковская Айнур Болатовна</v>
      </c>
      <c r="Y107" s="13" t="e">
        <f>VLOOKUP(J107,ИНФО!$Y$5:$AD$412,6,0)</f>
        <v>#N/A</v>
      </c>
      <c r="Z107" s="19" t="e">
        <f>VLOOKUP(J107,ИНФО!$Y$5:$AD$412,5,0)</f>
        <v>#N/A</v>
      </c>
      <c r="AA107" s="13">
        <f t="shared" si="14"/>
        <v>1</v>
      </c>
      <c r="AB107" s="25" t="str">
        <f>VLOOKUP(L107,ИНФО!$C$21:$D$24,2,0)</f>
        <v>вакант</v>
      </c>
      <c r="AC107" s="19">
        <f t="shared" si="15"/>
        <v>0</v>
      </c>
      <c r="AD107" s="19" t="str">
        <f>VLOOKUP(N107,ИНФО!$C$26:$D$38,2,0)</f>
        <v>Жай</v>
      </c>
      <c r="AE107" s="12" t="str">
        <f>VLOOKUP(B107,ИНФО!$L$4:$T$172,8,0)</f>
        <v>Ұлттық</v>
      </c>
      <c r="AF107" s="11" t="s">
        <v>74</v>
      </c>
      <c r="AG107" s="24" t="e">
        <f>VLOOKUP(J107,ИНФО!$Y$5:$AD$413,7,0)</f>
        <v>#N/A</v>
      </c>
    </row>
    <row r="108" spans="1:33" ht="15.75" hidden="1" customHeight="1" x14ac:dyDescent="0.3">
      <c r="A108" s="90">
        <v>239</v>
      </c>
      <c r="B108" s="91" t="s">
        <v>821</v>
      </c>
      <c r="C108" s="92" t="s">
        <v>20</v>
      </c>
      <c r="D108" s="90" t="s">
        <v>260</v>
      </c>
      <c r="E108" s="93"/>
      <c r="F108" s="103"/>
      <c r="G108" s="94"/>
      <c r="H108" s="137" t="s">
        <v>918</v>
      </c>
      <c r="I108" s="129" t="s">
        <v>384</v>
      </c>
      <c r="J108" s="93" t="s">
        <v>243</v>
      </c>
      <c r="K108" s="94">
        <v>1</v>
      </c>
      <c r="L108" s="98" t="s">
        <v>152</v>
      </c>
      <c r="M108" s="97"/>
      <c r="N108" s="98" t="s">
        <v>145</v>
      </c>
      <c r="O108" s="18" t="str">
        <f>VLOOKUP(B108,ИНФО!$L$4:$T$172,3,0)</f>
        <v>Национальные</v>
      </c>
      <c r="P108" s="11" t="s">
        <v>72</v>
      </c>
      <c r="Q108" s="19">
        <f t="shared" si="12"/>
        <v>239</v>
      </c>
      <c r="R108" s="19" t="str">
        <f>VLOOKUP(B108,ИНФО!$L$4:$T$140,6,0)</f>
        <v>Қ.И. Сәтпаев атындағы Қазақ ұлттық техникалық зерттеу университеті</v>
      </c>
      <c r="S108" s="24" t="s">
        <v>154</v>
      </c>
      <c r="T108" s="13" t="s">
        <v>385</v>
      </c>
      <c r="U108" s="19" t="s">
        <v>260</v>
      </c>
      <c r="V108" s="13" t="s">
        <v>260</v>
      </c>
      <c r="W108" s="19" t="s">
        <v>260</v>
      </c>
      <c r="X108" s="19" t="str">
        <f t="shared" si="13"/>
        <v>Қаратай Асия Жолдасбайқызы</v>
      </c>
      <c r="Y108" s="13" t="e">
        <f>VLOOKUP(J108,ИНФО!$Y$5:$AD$412,6,0)</f>
        <v>#N/A</v>
      </c>
      <c r="Z108" s="19" t="e">
        <f>VLOOKUP(J108,ИНФО!$Y$5:$AD$412,5,0)</f>
        <v>#N/A</v>
      </c>
      <c r="AA108" s="13">
        <f t="shared" si="14"/>
        <v>1</v>
      </c>
      <c r="AB108" s="25" t="str">
        <f>VLOOKUP(L108,ИНФО!$C$21:$D$24,2,0)</f>
        <v>вакант</v>
      </c>
      <c r="AC108" s="19">
        <f t="shared" si="15"/>
        <v>0</v>
      </c>
      <c r="AD108" s="19" t="str">
        <f>VLOOKUP(N108,ИНФО!$C$26:$D$38,2,0)</f>
        <v>Жай</v>
      </c>
      <c r="AE108" s="12" t="str">
        <f>VLOOKUP(B108,ИНФО!$L$4:$T$172,8,0)</f>
        <v>Ұлттық</v>
      </c>
      <c r="AF108" s="11" t="s">
        <v>74</v>
      </c>
      <c r="AG108" s="24" t="e">
        <f>VLOOKUP(J108,ИНФО!$Y$5:$AD$413,7,0)</f>
        <v>#N/A</v>
      </c>
    </row>
    <row r="109" spans="1:33" ht="15.75" hidden="1" customHeight="1" x14ac:dyDescent="0.3">
      <c r="A109" s="90">
        <v>240</v>
      </c>
      <c r="B109" s="91" t="s">
        <v>821</v>
      </c>
      <c r="C109" s="92" t="s">
        <v>20</v>
      </c>
      <c r="D109" s="90" t="s">
        <v>260</v>
      </c>
      <c r="E109" s="93"/>
      <c r="F109" s="103"/>
      <c r="G109" s="94"/>
      <c r="H109" s="137" t="s">
        <v>919</v>
      </c>
      <c r="I109" s="129" t="s">
        <v>277</v>
      </c>
      <c r="J109" s="93" t="s">
        <v>522</v>
      </c>
      <c r="K109" s="94">
        <v>1</v>
      </c>
      <c r="L109" s="98" t="s">
        <v>152</v>
      </c>
      <c r="M109" s="97"/>
      <c r="N109" s="98" t="s">
        <v>145</v>
      </c>
      <c r="O109" s="18" t="str">
        <f>VLOOKUP(B109,ИНФО!$L$4:$T$172,3,0)</f>
        <v>Национальные</v>
      </c>
      <c r="P109" s="11" t="s">
        <v>72</v>
      </c>
      <c r="Q109" s="19">
        <f t="shared" si="12"/>
        <v>240</v>
      </c>
      <c r="R109" s="19" t="str">
        <f>VLOOKUP(B109,ИНФО!$L$4:$T$140,6,0)</f>
        <v>Қ.И. Сәтпаев атындағы Қазақ ұлттық техникалық зерттеу университеті</v>
      </c>
      <c r="S109" s="24" t="s">
        <v>154</v>
      </c>
      <c r="T109" s="13" t="s">
        <v>523</v>
      </c>
      <c r="U109" s="19" t="s">
        <v>260</v>
      </c>
      <c r="V109" s="13" t="s">
        <v>260</v>
      </c>
      <c r="W109" s="19" t="s">
        <v>260</v>
      </c>
      <c r="X109" s="19" t="str">
        <f t="shared" si="13"/>
        <v>Муканов Сұлтан Толқынбайұлы</v>
      </c>
      <c r="Y109" s="13" t="e">
        <f>VLOOKUP(J109,ИНФО!$Y$5:$AD$412,6,0)</f>
        <v>#N/A</v>
      </c>
      <c r="Z109" s="19" t="e">
        <f>VLOOKUP(J109,ИНФО!$Y$5:$AD$412,5,0)</f>
        <v>#N/A</v>
      </c>
      <c r="AA109" s="13">
        <f t="shared" si="14"/>
        <v>1</v>
      </c>
      <c r="AB109" s="25" t="str">
        <f>VLOOKUP(L109,ИНФО!$C$21:$D$24,2,0)</f>
        <v>вакант</v>
      </c>
      <c r="AC109" s="19">
        <f t="shared" si="15"/>
        <v>0</v>
      </c>
      <c r="AD109" s="19" t="str">
        <f>VLOOKUP(N109,ИНФО!$C$26:$D$38,2,0)</f>
        <v>Жай</v>
      </c>
      <c r="AE109" s="12" t="str">
        <f>VLOOKUP(B109,ИНФО!$L$4:$T$172,8,0)</f>
        <v>Ұлттық</v>
      </c>
      <c r="AF109" s="11" t="s">
        <v>74</v>
      </c>
      <c r="AG109" s="24" t="e">
        <f>VLOOKUP(J109,ИНФО!$Y$5:$AD$413,7,0)</f>
        <v>#N/A</v>
      </c>
    </row>
    <row r="110" spans="1:33" ht="15.75" hidden="1" customHeight="1" x14ac:dyDescent="0.3">
      <c r="A110" s="90">
        <v>241</v>
      </c>
      <c r="B110" s="91" t="s">
        <v>821</v>
      </c>
      <c r="C110" s="92" t="s">
        <v>20</v>
      </c>
      <c r="D110" s="90" t="s">
        <v>260</v>
      </c>
      <c r="E110" s="93"/>
      <c r="F110" s="103"/>
      <c r="G110" s="94"/>
      <c r="H110" s="137" t="s">
        <v>920</v>
      </c>
      <c r="I110" s="129" t="s">
        <v>384</v>
      </c>
      <c r="J110" s="93" t="s">
        <v>243</v>
      </c>
      <c r="K110" s="94">
        <v>1</v>
      </c>
      <c r="L110" s="98" t="s">
        <v>152</v>
      </c>
      <c r="M110" s="97"/>
      <c r="N110" s="98" t="s">
        <v>145</v>
      </c>
      <c r="O110" s="18" t="str">
        <f>VLOOKUP(B110,ИНФО!$L$4:$T$172,3,0)</f>
        <v>Национальные</v>
      </c>
      <c r="P110" s="11" t="s">
        <v>72</v>
      </c>
      <c r="Q110" s="31">
        <f t="shared" si="12"/>
        <v>241</v>
      </c>
      <c r="R110" s="19" t="str">
        <f>VLOOKUP(B110,ИНФО!$L$4:$T$140,6,0)</f>
        <v>Қ.И. Сәтпаев атындағы Қазақ ұлттық техникалық зерттеу университеті</v>
      </c>
      <c r="S110" s="24" t="s">
        <v>154</v>
      </c>
      <c r="T110" s="13" t="s">
        <v>385</v>
      </c>
      <c r="U110" s="19" t="s">
        <v>260</v>
      </c>
      <c r="V110" s="13" t="s">
        <v>260</v>
      </c>
      <c r="W110" s="19" t="s">
        <v>260</v>
      </c>
      <c r="X110" s="19" t="str">
        <f t="shared" si="13"/>
        <v>Нұрбосынов Темірлан Абзалұлы</v>
      </c>
      <c r="Y110" s="13" t="e">
        <f>VLOOKUP(J110,ИНФО!$Y$5:$AD$412,6,0)</f>
        <v>#N/A</v>
      </c>
      <c r="Z110" s="19" t="e">
        <f>VLOOKUP(J110,ИНФО!$Y$5:$AD$412,5,0)</f>
        <v>#N/A</v>
      </c>
      <c r="AA110" s="13">
        <f t="shared" si="14"/>
        <v>1</v>
      </c>
      <c r="AB110" s="25" t="str">
        <f>VLOOKUP(L110,ИНФО!$C$21:$D$24,2,0)</f>
        <v>вакант</v>
      </c>
      <c r="AC110" s="19">
        <f t="shared" si="15"/>
        <v>0</v>
      </c>
      <c r="AD110" s="19" t="str">
        <f>VLOOKUP(N110,ИНФО!$C$26:$D$38,2,0)</f>
        <v>Жай</v>
      </c>
      <c r="AE110" s="12" t="str">
        <f>VLOOKUP(B110,ИНФО!$L$4:$T$172,8,0)</f>
        <v>Ұлттық</v>
      </c>
      <c r="AF110" s="11" t="s">
        <v>74</v>
      </c>
      <c r="AG110" s="24" t="e">
        <f>VLOOKUP(J110,ИНФО!$Y$5:$AD$413,7,0)</f>
        <v>#N/A</v>
      </c>
    </row>
    <row r="111" spans="1:33" ht="15.75" hidden="1" customHeight="1" x14ac:dyDescent="0.3">
      <c r="A111" s="90">
        <v>242</v>
      </c>
      <c r="B111" s="91" t="s">
        <v>821</v>
      </c>
      <c r="C111" s="92" t="s">
        <v>20</v>
      </c>
      <c r="D111" s="90" t="s">
        <v>260</v>
      </c>
      <c r="E111" s="93"/>
      <c r="F111" s="103"/>
      <c r="G111" s="94"/>
      <c r="H111" s="137" t="s">
        <v>921</v>
      </c>
      <c r="I111" s="129" t="s">
        <v>384</v>
      </c>
      <c r="J111" s="93" t="s">
        <v>243</v>
      </c>
      <c r="K111" s="94">
        <v>1</v>
      </c>
      <c r="L111" s="98" t="s">
        <v>152</v>
      </c>
      <c r="M111" s="97"/>
      <c r="N111" s="98" t="s">
        <v>145</v>
      </c>
      <c r="O111" s="18" t="str">
        <f>VLOOKUP(B111,ИНФО!$L$4:$T$172,3,0)</f>
        <v>Национальные</v>
      </c>
      <c r="P111" s="11" t="s">
        <v>72</v>
      </c>
      <c r="Q111" s="19">
        <f t="shared" si="12"/>
        <v>242</v>
      </c>
      <c r="R111" s="19" t="str">
        <f>VLOOKUP(B111,ИНФО!$L$4:$T$140,6,0)</f>
        <v>Қ.И. Сәтпаев атындағы Қазақ ұлттық техникалық зерттеу университеті</v>
      </c>
      <c r="S111" s="24" t="s">
        <v>154</v>
      </c>
      <c r="T111" s="13" t="s">
        <v>385</v>
      </c>
      <c r="U111" s="19" t="s">
        <v>260</v>
      </c>
      <c r="V111" s="13" t="s">
        <v>260</v>
      </c>
      <c r="W111" s="19" t="s">
        <v>260</v>
      </c>
      <c r="X111" s="52" t="str">
        <f t="shared" si="13"/>
        <v>Ермахан Әлішер Асхатұлы</v>
      </c>
      <c r="Y111" s="13" t="e">
        <f>VLOOKUP(J111,ИНФО!$Y$5:$AD$412,6,0)</f>
        <v>#N/A</v>
      </c>
      <c r="Z111" s="19" t="e">
        <f>VLOOKUP(J111,ИНФО!$Y$5:$AD$412,5,0)</f>
        <v>#N/A</v>
      </c>
      <c r="AA111" s="13">
        <f t="shared" si="14"/>
        <v>1</v>
      </c>
      <c r="AB111" s="25" t="str">
        <f>VLOOKUP(L111,ИНФО!$C$21:$D$24,2,0)</f>
        <v>вакант</v>
      </c>
      <c r="AC111" s="19">
        <f t="shared" si="15"/>
        <v>0</v>
      </c>
      <c r="AD111" s="19" t="str">
        <f>VLOOKUP(N111,ИНФО!$C$26:$D$38,2,0)</f>
        <v>Жай</v>
      </c>
      <c r="AE111" s="12" t="str">
        <f>VLOOKUP(B111,ИНФО!$L$4:$T$172,8,0)</f>
        <v>Ұлттық</v>
      </c>
      <c r="AF111" s="11" t="s">
        <v>74</v>
      </c>
      <c r="AG111" s="24" t="e">
        <f>VLOOKUP(J111,ИНФО!$Y$5:$AD$413,7,0)</f>
        <v>#N/A</v>
      </c>
    </row>
    <row r="112" spans="1:33" ht="15.75" hidden="1" customHeight="1" x14ac:dyDescent="0.3">
      <c r="A112" s="90">
        <v>243</v>
      </c>
      <c r="B112" s="91" t="s">
        <v>821</v>
      </c>
      <c r="C112" s="92" t="s">
        <v>20</v>
      </c>
      <c r="D112" s="90" t="s">
        <v>260</v>
      </c>
      <c r="E112" s="93"/>
      <c r="F112" s="103"/>
      <c r="G112" s="94"/>
      <c r="H112" s="137" t="s">
        <v>922</v>
      </c>
      <c r="I112" s="129" t="s">
        <v>384</v>
      </c>
      <c r="J112" s="93" t="s">
        <v>243</v>
      </c>
      <c r="K112" s="94">
        <v>1</v>
      </c>
      <c r="L112" s="98" t="s">
        <v>152</v>
      </c>
      <c r="M112" s="97"/>
      <c r="N112" s="98" t="s">
        <v>145</v>
      </c>
      <c r="O112" s="8" t="str">
        <f>VLOOKUP(B112,ИНФО!$L$4:$T$172,3,0)</f>
        <v>Национальные</v>
      </c>
      <c r="P112" s="11" t="s">
        <v>72</v>
      </c>
      <c r="Q112" s="19">
        <f t="shared" si="12"/>
        <v>243</v>
      </c>
      <c r="R112" s="19" t="str">
        <f>VLOOKUP(B112,ИНФО!$L$4:$T$140,6,0)</f>
        <v>Қ.И. Сәтпаев атындағы Қазақ ұлттық техникалық зерттеу университеті</v>
      </c>
      <c r="S112" s="24" t="s">
        <v>154</v>
      </c>
      <c r="T112" s="13" t="s">
        <v>385</v>
      </c>
      <c r="U112" s="19" t="s">
        <v>260</v>
      </c>
      <c r="V112" s="13" t="s">
        <v>260</v>
      </c>
      <c r="W112" s="19" t="s">
        <v>260</v>
      </c>
      <c r="X112" s="19" t="str">
        <f t="shared" si="13"/>
        <v>Мәден Ұлзира Бегәліқызы</v>
      </c>
      <c r="Y112" s="13" t="e">
        <f>VLOOKUP(J112,ИНФО!$Y$5:$AD$412,6,0)</f>
        <v>#N/A</v>
      </c>
      <c r="Z112" s="19" t="e">
        <f>VLOOKUP(J112,ИНФО!$Y$5:$AD$412,5,0)</f>
        <v>#N/A</v>
      </c>
      <c r="AA112" s="13">
        <f t="shared" si="14"/>
        <v>1</v>
      </c>
      <c r="AB112" s="25" t="str">
        <f>VLOOKUP(L112,ИНФО!$C$21:$D$24,2,0)</f>
        <v>вакант</v>
      </c>
      <c r="AC112" s="19">
        <f t="shared" si="15"/>
        <v>0</v>
      </c>
      <c r="AD112" s="19" t="str">
        <f>VLOOKUP(N112,ИНФО!$C$26:$D$38,2,0)</f>
        <v>Жай</v>
      </c>
      <c r="AE112" s="19" t="str">
        <f>VLOOKUP(B112,ИНФО!$L$4:$T$172,8,0)</f>
        <v>Ұлттық</v>
      </c>
      <c r="AF112" s="11" t="s">
        <v>74</v>
      </c>
      <c r="AG112" s="24" t="e">
        <f>VLOOKUP(J112,ИНФО!$Y$5:$AD$413,7,0)</f>
        <v>#N/A</v>
      </c>
    </row>
    <row r="113" spans="1:33" ht="15.75" hidden="1" customHeight="1" x14ac:dyDescent="0.3">
      <c r="A113" s="90">
        <v>244</v>
      </c>
      <c r="B113" s="91" t="s">
        <v>821</v>
      </c>
      <c r="C113" s="92" t="s">
        <v>20</v>
      </c>
      <c r="D113" s="90" t="s">
        <v>260</v>
      </c>
      <c r="E113" s="93"/>
      <c r="F113" s="103"/>
      <c r="G113" s="94"/>
      <c r="H113" s="137" t="s">
        <v>923</v>
      </c>
      <c r="I113" s="129" t="s">
        <v>280</v>
      </c>
      <c r="J113" s="93" t="s">
        <v>924</v>
      </c>
      <c r="K113" s="94">
        <v>1</v>
      </c>
      <c r="L113" s="98" t="s">
        <v>152</v>
      </c>
      <c r="M113" s="97"/>
      <c r="N113" s="98" t="s">
        <v>145</v>
      </c>
      <c r="O113" s="8" t="str">
        <f>VLOOKUP(B113,ИНФО!$L$4:$T$172,3,0)</f>
        <v>Национальные</v>
      </c>
      <c r="P113" s="11" t="s">
        <v>72</v>
      </c>
      <c r="Q113" s="19">
        <f t="shared" si="12"/>
        <v>244</v>
      </c>
      <c r="R113" s="19" t="str">
        <f>VLOOKUP(B113,ИНФО!$L$4:$T$140,6,0)</f>
        <v>Қ.И. Сәтпаев атындағы Қазақ ұлттық техникалық зерттеу университеті</v>
      </c>
      <c r="S113" s="24" t="s">
        <v>154</v>
      </c>
      <c r="T113" s="13" t="s">
        <v>924</v>
      </c>
      <c r="U113" s="19" t="s">
        <v>260</v>
      </c>
      <c r="V113" s="13" t="s">
        <v>260</v>
      </c>
      <c r="W113" s="19" t="s">
        <v>260</v>
      </c>
      <c r="X113" s="19" t="str">
        <f t="shared" si="13"/>
        <v>Саржанов Сатбек Асхатович</v>
      </c>
      <c r="Y113" s="13" t="e">
        <f>VLOOKUP(J113,ИНФО!$Y$5:$AD$412,6,0)</f>
        <v>#N/A</v>
      </c>
      <c r="Z113" s="19" t="e">
        <f>VLOOKUP(J113,ИНФО!$Y$5:$AD$412,5,0)</f>
        <v>#N/A</v>
      </c>
      <c r="AA113" s="13">
        <f t="shared" si="14"/>
        <v>1</v>
      </c>
      <c r="AB113" s="25" t="str">
        <f>VLOOKUP(L113,ИНФО!$C$21:$D$24,2,0)</f>
        <v>вакант</v>
      </c>
      <c r="AC113" s="19">
        <f t="shared" si="15"/>
        <v>0</v>
      </c>
      <c r="AD113" s="19" t="str">
        <f>VLOOKUP(N113,ИНФО!$C$26:$D$38,2,0)</f>
        <v>Жай</v>
      </c>
      <c r="AE113" s="19" t="str">
        <f>VLOOKUP(B113,ИНФО!$L$4:$T$172,8,0)</f>
        <v>Ұлттық</v>
      </c>
      <c r="AF113" s="11" t="s">
        <v>74</v>
      </c>
      <c r="AG113" s="24" t="e">
        <f>VLOOKUP(J113,ИНФО!$Y$5:$AD$413,7,0)</f>
        <v>#N/A</v>
      </c>
    </row>
    <row r="114" spans="1:33" ht="15.75" hidden="1" customHeight="1" x14ac:dyDescent="0.3">
      <c r="A114" s="90">
        <v>245</v>
      </c>
      <c r="B114" s="91" t="s">
        <v>821</v>
      </c>
      <c r="C114" s="92" t="s">
        <v>20</v>
      </c>
      <c r="D114" s="90" t="s">
        <v>260</v>
      </c>
      <c r="E114" s="93"/>
      <c r="F114" s="103"/>
      <c r="G114" s="94"/>
      <c r="H114" s="137" t="s">
        <v>925</v>
      </c>
      <c r="I114" s="129" t="s">
        <v>277</v>
      </c>
      <c r="J114" s="93" t="s">
        <v>531</v>
      </c>
      <c r="K114" s="94">
        <v>1</v>
      </c>
      <c r="L114" s="98" t="s">
        <v>152</v>
      </c>
      <c r="M114" s="97"/>
      <c r="N114" s="98" t="s">
        <v>145</v>
      </c>
      <c r="O114" s="8" t="str">
        <f>VLOOKUP(B114,ИНФО!$L$4:$T$172,3,0)</f>
        <v>Национальные</v>
      </c>
      <c r="P114" s="11" t="s">
        <v>72</v>
      </c>
      <c r="Q114" s="19">
        <f t="shared" si="12"/>
        <v>245</v>
      </c>
      <c r="R114" s="19" t="str">
        <f>VLOOKUP(B114,ИНФО!$L$4:$T$140,6,0)</f>
        <v>Қ.И. Сәтпаев атындағы Қазақ ұлттық техникалық зерттеу университеті</v>
      </c>
      <c r="S114" s="24" t="s">
        <v>154</v>
      </c>
      <c r="T114" s="13" t="s">
        <v>532</v>
      </c>
      <c r="U114" s="19" t="s">
        <v>260</v>
      </c>
      <c r="V114" s="13" t="s">
        <v>260</v>
      </c>
      <c r="W114" s="19" t="s">
        <v>260</v>
      </c>
      <c r="X114" s="19" t="str">
        <f t="shared" si="13"/>
        <v>Төлеген Ербол Әбдіқадырұлы</v>
      </c>
      <c r="Y114" s="13" t="e">
        <f>VLOOKUP(J114,ИНФО!$Y$5:$AD$412,6,0)</f>
        <v>#N/A</v>
      </c>
      <c r="Z114" s="19" t="e">
        <f>VLOOKUP(J114,ИНФО!$Y$5:$AD$412,5,0)</f>
        <v>#N/A</v>
      </c>
      <c r="AA114" s="13">
        <f t="shared" si="14"/>
        <v>1</v>
      </c>
      <c r="AB114" s="25" t="str">
        <f>VLOOKUP(L114,ИНФО!$C$21:$D$24,2,0)</f>
        <v>вакант</v>
      </c>
      <c r="AC114" s="19">
        <f t="shared" si="15"/>
        <v>0</v>
      </c>
      <c r="AD114" s="19" t="str">
        <f>VLOOKUP(N114,ИНФО!$C$26:$D$38,2,0)</f>
        <v>Жай</v>
      </c>
      <c r="AE114" s="19" t="str">
        <f>VLOOKUP(B114,ИНФО!$L$4:$T$172,8,0)</f>
        <v>Ұлттық</v>
      </c>
      <c r="AF114" s="11" t="s">
        <v>74</v>
      </c>
      <c r="AG114" s="24" t="e">
        <f>VLOOKUP(J114,ИНФО!$Y$5:$AD$413,7,0)</f>
        <v>#N/A</v>
      </c>
    </row>
    <row r="115" spans="1:33" ht="15.75" hidden="1" customHeight="1" x14ac:dyDescent="0.3">
      <c r="A115" s="90">
        <v>246</v>
      </c>
      <c r="B115" s="91" t="s">
        <v>821</v>
      </c>
      <c r="C115" s="92" t="s">
        <v>20</v>
      </c>
      <c r="D115" s="90" t="s">
        <v>260</v>
      </c>
      <c r="E115" s="93"/>
      <c r="F115" s="103"/>
      <c r="G115" s="94"/>
      <c r="H115" s="137" t="s">
        <v>926</v>
      </c>
      <c r="I115" s="129" t="s">
        <v>277</v>
      </c>
      <c r="J115" s="93" t="s">
        <v>927</v>
      </c>
      <c r="K115" s="94">
        <v>1</v>
      </c>
      <c r="L115" s="98" t="s">
        <v>152</v>
      </c>
      <c r="M115" s="97"/>
      <c r="N115" s="98" t="s">
        <v>145</v>
      </c>
      <c r="O115" s="8" t="str">
        <f>VLOOKUP(B115,ИНФО!$L$4:$T$172,3,0)</f>
        <v>Национальные</v>
      </c>
      <c r="P115" s="11" t="s">
        <v>72</v>
      </c>
      <c r="Q115" s="19">
        <f t="shared" si="12"/>
        <v>246</v>
      </c>
      <c r="R115" s="19" t="str">
        <f>VLOOKUP(B115,ИНФО!$L$4:$T$140,6,0)</f>
        <v>Қ.И. Сәтпаев атындағы Қазақ ұлттық техникалық зерттеу университеті</v>
      </c>
      <c r="S115" s="24" t="s">
        <v>154</v>
      </c>
      <c r="T115" s="13" t="s">
        <v>928</v>
      </c>
      <c r="U115" s="19" t="s">
        <v>260</v>
      </c>
      <c r="V115" s="13" t="s">
        <v>260</v>
      </c>
      <c r="W115" s="19" t="s">
        <v>260</v>
      </c>
      <c r="X115" s="19" t="str">
        <f t="shared" si="13"/>
        <v>Светинский Виктор Сергеевич</v>
      </c>
      <c r="Y115" s="13" t="e">
        <f>VLOOKUP(J115,ИНФО!$Y$5:$AD$412,6,0)</f>
        <v>#N/A</v>
      </c>
      <c r="Z115" s="19" t="e">
        <f>VLOOKUP(J115,ИНФО!$Y$5:$AD$412,5,0)</f>
        <v>#N/A</v>
      </c>
      <c r="AA115" s="13">
        <f t="shared" si="14"/>
        <v>1</v>
      </c>
      <c r="AB115" s="25" t="str">
        <f>VLOOKUP(L115,ИНФО!$C$21:$D$24,2,0)</f>
        <v>вакант</v>
      </c>
      <c r="AC115" s="19">
        <f t="shared" si="15"/>
        <v>0</v>
      </c>
      <c r="AD115" s="19" t="str">
        <f>VLOOKUP(N115,ИНФО!$C$26:$D$38,2,0)</f>
        <v>Жай</v>
      </c>
      <c r="AE115" s="19" t="str">
        <f>VLOOKUP(B115,ИНФО!$L$4:$T$172,8,0)</f>
        <v>Ұлттық</v>
      </c>
      <c r="AF115" s="11" t="s">
        <v>74</v>
      </c>
      <c r="AG115" s="24" t="e">
        <f>VLOOKUP(J115,ИНФО!$Y$5:$AD$413,7,0)</f>
        <v>#N/A</v>
      </c>
    </row>
    <row r="116" spans="1:33" ht="15.75" hidden="1" customHeight="1" x14ac:dyDescent="0.3">
      <c r="A116" s="90">
        <v>247</v>
      </c>
      <c r="B116" s="91" t="s">
        <v>821</v>
      </c>
      <c r="C116" s="92" t="s">
        <v>20</v>
      </c>
      <c r="D116" s="90" t="s">
        <v>260</v>
      </c>
      <c r="E116" s="93"/>
      <c r="F116" s="103"/>
      <c r="G116" s="94"/>
      <c r="H116" s="137" t="s">
        <v>929</v>
      </c>
      <c r="I116" s="129" t="s">
        <v>277</v>
      </c>
      <c r="J116" s="93" t="s">
        <v>927</v>
      </c>
      <c r="K116" s="94">
        <v>1</v>
      </c>
      <c r="L116" s="98" t="s">
        <v>152</v>
      </c>
      <c r="M116" s="97"/>
      <c r="N116" s="98" t="s">
        <v>145</v>
      </c>
      <c r="O116" s="8" t="str">
        <f>VLOOKUP(B116,ИНФО!$L$4:$T$172,3,0)</f>
        <v>Национальные</v>
      </c>
      <c r="P116" s="11" t="s">
        <v>72</v>
      </c>
      <c r="Q116" s="19">
        <f t="shared" si="12"/>
        <v>247</v>
      </c>
      <c r="R116" s="19" t="str">
        <f>VLOOKUP(B116,ИНФО!$L$4:$T$140,6,0)</f>
        <v>Қ.И. Сәтпаев атындағы Қазақ ұлттық техникалық зерттеу университеті</v>
      </c>
      <c r="S116" s="24" t="s">
        <v>154</v>
      </c>
      <c r="T116" s="13" t="s">
        <v>928</v>
      </c>
      <c r="U116" s="19" t="s">
        <v>260</v>
      </c>
      <c r="V116" s="13" t="s">
        <v>260</v>
      </c>
      <c r="W116" s="19" t="s">
        <v>260</v>
      </c>
      <c r="X116" s="19" t="str">
        <f t="shared" si="13"/>
        <v>Әшімхан Рамазан Сакенұлы</v>
      </c>
      <c r="Y116" s="13" t="e">
        <f>VLOOKUP(J116,ИНФО!$Y$5:$AD$412,6,0)</f>
        <v>#N/A</v>
      </c>
      <c r="Z116" s="19" t="e">
        <f>VLOOKUP(J116,ИНФО!$Y$5:$AD$412,5,0)</f>
        <v>#N/A</v>
      </c>
      <c r="AA116" s="13">
        <f t="shared" si="14"/>
        <v>1</v>
      </c>
      <c r="AB116" s="25" t="str">
        <f>VLOOKUP(L116,ИНФО!$C$21:$D$24,2,0)</f>
        <v>вакант</v>
      </c>
      <c r="AC116" s="19">
        <f t="shared" si="15"/>
        <v>0</v>
      </c>
      <c r="AD116" s="19" t="str">
        <f>VLOOKUP(N116,ИНФО!$C$26:$D$38,2,0)</f>
        <v>Жай</v>
      </c>
      <c r="AE116" s="19" t="str">
        <f>VLOOKUP(B116,ИНФО!$L$4:$T$172,8,0)</f>
        <v>Ұлттық</v>
      </c>
      <c r="AF116" s="11" t="s">
        <v>74</v>
      </c>
      <c r="AG116" s="24" t="e">
        <f>VLOOKUP(J116,ИНФО!$Y$5:$AD$413,7,0)</f>
        <v>#N/A</v>
      </c>
    </row>
    <row r="117" spans="1:33" ht="15.75" hidden="1" customHeight="1" x14ac:dyDescent="0.3">
      <c r="A117" s="90">
        <v>248</v>
      </c>
      <c r="B117" s="91" t="s">
        <v>41</v>
      </c>
      <c r="C117" s="92" t="s">
        <v>20</v>
      </c>
      <c r="D117" s="90" t="s">
        <v>260</v>
      </c>
      <c r="E117" s="93"/>
      <c r="F117" s="94"/>
      <c r="G117" s="138"/>
      <c r="H117" s="139" t="s">
        <v>932</v>
      </c>
      <c r="I117" s="140" t="s">
        <v>261</v>
      </c>
      <c r="J117" s="93" t="s">
        <v>930</v>
      </c>
      <c r="K117" s="94">
        <v>1</v>
      </c>
      <c r="L117" s="98" t="s">
        <v>152</v>
      </c>
      <c r="M117" s="97"/>
      <c r="N117" s="98" t="s">
        <v>145</v>
      </c>
      <c r="O117" s="18" t="str">
        <f>VLOOKUP(B117,ИНФО!$L$4:$T$172,3,0)</f>
        <v>Другие ВУЗы</v>
      </c>
      <c r="P117" s="11" t="s">
        <v>72</v>
      </c>
      <c r="Q117" s="19">
        <f t="shared" si="12"/>
        <v>248</v>
      </c>
      <c r="R117" s="19" t="str">
        <f>VLOOKUP(B117,ИНФО!$L$4:$T$140,6,0)</f>
        <v>Халықаралық ақпараттық технологиялар университеті</v>
      </c>
      <c r="S117" s="24" t="s">
        <v>154</v>
      </c>
      <c r="T117" s="13" t="s">
        <v>335</v>
      </c>
      <c r="U117" s="19" t="s">
        <v>260</v>
      </c>
      <c r="V117" s="13" t="s">
        <v>260</v>
      </c>
      <c r="W117" s="51" t="s">
        <v>260</v>
      </c>
      <c r="X117" s="50" t="str">
        <f t="shared" si="13"/>
        <v>Бақыт Рахат Азаматұлы</v>
      </c>
      <c r="Y117" s="13" t="e">
        <f>VLOOKUP(J117,ИНФО!$Y$5:$AD$412,6,0)</f>
        <v>#N/A</v>
      </c>
      <c r="Z117" s="19" t="e">
        <f>VLOOKUP(J117,ИНФО!$Y$5:$AD$412,5,0)</f>
        <v>#N/A</v>
      </c>
      <c r="AA117" s="13">
        <f t="shared" si="14"/>
        <v>1</v>
      </c>
      <c r="AB117" s="25" t="str">
        <f>VLOOKUP(L117,ИНФО!$C$21:$D$24,2,0)</f>
        <v>вакант</v>
      </c>
      <c r="AC117" s="19">
        <f t="shared" si="15"/>
        <v>0</v>
      </c>
      <c r="AD117" s="19" t="str">
        <f>VLOOKUP(N117,ИНФО!$C$26:$D$38,2,0)</f>
        <v>Жай</v>
      </c>
      <c r="AE117" s="12" t="str">
        <f>VLOOKUP(B117,ИНФО!$L$4:$T$172,8,0)</f>
        <v>Басқа ВУЗдар</v>
      </c>
      <c r="AF117" s="11" t="s">
        <v>74</v>
      </c>
      <c r="AG117" s="16" t="e">
        <f>VLOOKUP(J117,ИНФО!$Y$5:$AD$413,7,0)</f>
        <v>#N/A</v>
      </c>
    </row>
    <row r="118" spans="1:33" ht="15.75" hidden="1" customHeight="1" x14ac:dyDescent="0.3">
      <c r="A118" s="90">
        <v>249</v>
      </c>
      <c r="B118" s="91" t="s">
        <v>41</v>
      </c>
      <c r="C118" s="92" t="s">
        <v>20</v>
      </c>
      <c r="D118" s="90" t="s">
        <v>260</v>
      </c>
      <c r="E118" s="93"/>
      <c r="F118" s="94"/>
      <c r="G118" s="138"/>
      <c r="H118" s="139" t="s">
        <v>933</v>
      </c>
      <c r="I118" s="140" t="s">
        <v>261</v>
      </c>
      <c r="J118" s="93" t="s">
        <v>930</v>
      </c>
      <c r="K118" s="94">
        <v>1</v>
      </c>
      <c r="L118" s="98" t="s">
        <v>152</v>
      </c>
      <c r="M118" s="97"/>
      <c r="N118" s="98" t="s">
        <v>145</v>
      </c>
      <c r="O118" s="18" t="str">
        <f>VLOOKUP(B118,ИНФО!$L$4:$T$172,3,0)</f>
        <v>Другие ВУЗы</v>
      </c>
      <c r="P118" s="11" t="s">
        <v>72</v>
      </c>
      <c r="Q118" s="19">
        <f t="shared" si="12"/>
        <v>249</v>
      </c>
      <c r="R118" s="19" t="str">
        <f>VLOOKUP(B118,ИНФО!$L$4:$T$140,6,0)</f>
        <v>Халықаралық ақпараттық технологиялар университеті</v>
      </c>
      <c r="S118" s="24" t="s">
        <v>154</v>
      </c>
      <c r="T118" s="13" t="s">
        <v>335</v>
      </c>
      <c r="U118" s="19" t="s">
        <v>260</v>
      </c>
      <c r="V118" s="13" t="s">
        <v>260</v>
      </c>
      <c r="W118" s="51" t="s">
        <v>260</v>
      </c>
      <c r="X118" s="50" t="str">
        <f t="shared" si="13"/>
        <v>Набиұлы Абылайхан</v>
      </c>
      <c r="Y118" s="13" t="e">
        <f>VLOOKUP(J118,ИНФО!$Y$5:$AD$412,6,0)</f>
        <v>#N/A</v>
      </c>
      <c r="Z118" s="19" t="e">
        <f>VLOOKUP(J118,ИНФО!$Y$5:$AD$412,5,0)</f>
        <v>#N/A</v>
      </c>
      <c r="AA118" s="13">
        <f t="shared" si="14"/>
        <v>1</v>
      </c>
      <c r="AB118" s="25" t="str">
        <f>VLOOKUP(L118,ИНФО!$C$21:$D$24,2,0)</f>
        <v>вакант</v>
      </c>
      <c r="AC118" s="19">
        <f t="shared" si="15"/>
        <v>0</v>
      </c>
      <c r="AD118" s="19" t="str">
        <f>VLOOKUP(N118,ИНФО!$C$26:$D$38,2,0)</f>
        <v>Жай</v>
      </c>
      <c r="AE118" s="12" t="str">
        <f>VLOOKUP(B118,ИНФО!$L$4:$T$172,8,0)</f>
        <v>Басқа ВУЗдар</v>
      </c>
      <c r="AF118" s="11" t="s">
        <v>74</v>
      </c>
      <c r="AG118" s="16" t="e">
        <f>VLOOKUP(J118,ИНФО!$Y$5:$AD$413,7,0)</f>
        <v>#N/A</v>
      </c>
    </row>
    <row r="119" spans="1:33" ht="15.75" hidden="1" customHeight="1" x14ac:dyDescent="0.3">
      <c r="A119" s="90">
        <v>250</v>
      </c>
      <c r="B119" s="91" t="s">
        <v>41</v>
      </c>
      <c r="C119" s="92" t="s">
        <v>20</v>
      </c>
      <c r="D119" s="90" t="s">
        <v>260</v>
      </c>
      <c r="E119" s="93"/>
      <c r="F119" s="94"/>
      <c r="G119" s="138"/>
      <c r="H119" s="76" t="s">
        <v>934</v>
      </c>
      <c r="I119" s="140" t="s">
        <v>267</v>
      </c>
      <c r="J119" s="93" t="s">
        <v>403</v>
      </c>
      <c r="K119" s="94">
        <v>1</v>
      </c>
      <c r="L119" s="98" t="s">
        <v>152</v>
      </c>
      <c r="M119" s="97"/>
      <c r="N119" s="98" t="s">
        <v>145</v>
      </c>
      <c r="O119" s="18" t="str">
        <f>VLOOKUP(B119,ИНФО!$L$4:$T$172,3,0)</f>
        <v>Другие ВУЗы</v>
      </c>
      <c r="P119" s="11" t="s">
        <v>72</v>
      </c>
      <c r="Q119" s="19">
        <f t="shared" si="12"/>
        <v>250</v>
      </c>
      <c r="R119" s="19" t="str">
        <f>VLOOKUP(B119,ИНФО!$L$4:$T$140,6,0)</f>
        <v>Халықаралық ақпараттық технологиялар университеті</v>
      </c>
      <c r="S119" s="24" t="s">
        <v>154</v>
      </c>
      <c r="T119" s="13" t="s">
        <v>404</v>
      </c>
      <c r="U119" s="19" t="s">
        <v>260</v>
      </c>
      <c r="V119" s="13" t="s">
        <v>260</v>
      </c>
      <c r="W119" s="51" t="s">
        <v>260</v>
      </c>
      <c r="X119" s="50" t="str">
        <f t="shared" si="13"/>
        <v>Кийикбаев Ержан Сансызбаевич</v>
      </c>
      <c r="Y119" s="13" t="e">
        <f>VLOOKUP(J119,ИНФО!$Y$5:$AD$412,6,0)</f>
        <v>#N/A</v>
      </c>
      <c r="Z119" s="19" t="e">
        <f>VLOOKUP(J119,ИНФО!$Y$5:$AD$412,5,0)</f>
        <v>#N/A</v>
      </c>
      <c r="AA119" s="13">
        <f t="shared" si="14"/>
        <v>1</v>
      </c>
      <c r="AB119" s="25" t="str">
        <f>VLOOKUP(L119,ИНФО!$C$21:$D$24,2,0)</f>
        <v>вакант</v>
      </c>
      <c r="AC119" s="19">
        <f t="shared" si="15"/>
        <v>0</v>
      </c>
      <c r="AD119" s="19" t="str">
        <f>VLOOKUP(N119,ИНФО!$C$26:$D$38,2,0)</f>
        <v>Жай</v>
      </c>
      <c r="AE119" s="12" t="str">
        <f>VLOOKUP(B119,ИНФО!$L$4:$T$172,8,0)</f>
        <v>Басқа ВУЗдар</v>
      </c>
      <c r="AF119" s="11" t="s">
        <v>74</v>
      </c>
      <c r="AG119" s="16" t="e">
        <f>VLOOKUP(J119,ИНФО!$Y$5:$AD$413,7,0)</f>
        <v>#N/A</v>
      </c>
    </row>
    <row r="120" spans="1:33" ht="15.75" hidden="1" customHeight="1" x14ac:dyDescent="0.3">
      <c r="A120" s="90">
        <v>251</v>
      </c>
      <c r="B120" s="91" t="s">
        <v>41</v>
      </c>
      <c r="C120" s="92" t="s">
        <v>20</v>
      </c>
      <c r="D120" s="90" t="s">
        <v>260</v>
      </c>
      <c r="E120" s="93"/>
      <c r="F120" s="94"/>
      <c r="G120" s="138"/>
      <c r="H120" s="139" t="s">
        <v>935</v>
      </c>
      <c r="I120" s="140" t="s">
        <v>267</v>
      </c>
      <c r="J120" s="93" t="s">
        <v>403</v>
      </c>
      <c r="K120" s="94">
        <v>1</v>
      </c>
      <c r="L120" s="98" t="s">
        <v>152</v>
      </c>
      <c r="M120" s="97"/>
      <c r="N120" s="98" t="s">
        <v>145</v>
      </c>
      <c r="O120" s="18" t="str">
        <f>VLOOKUP(B120,ИНФО!$L$4:$T$172,3,0)</f>
        <v>Другие ВУЗы</v>
      </c>
      <c r="P120" s="11" t="s">
        <v>72</v>
      </c>
      <c r="Q120" s="19">
        <f t="shared" si="12"/>
        <v>251</v>
      </c>
      <c r="R120" s="19" t="str">
        <f>VLOOKUP(B120,ИНФО!$L$4:$T$140,6,0)</f>
        <v>Халықаралық ақпараттық технологиялар университеті</v>
      </c>
      <c r="S120" s="24" t="s">
        <v>154</v>
      </c>
      <c r="T120" s="13" t="s">
        <v>404</v>
      </c>
      <c r="U120" s="19" t="s">
        <v>260</v>
      </c>
      <c r="V120" s="13" t="s">
        <v>260</v>
      </c>
      <c r="W120" s="51" t="s">
        <v>260</v>
      </c>
      <c r="X120" s="50" t="str">
        <f t="shared" si="13"/>
        <v>Габдуллина Алтынай Мейрамгазыевна</v>
      </c>
      <c r="Y120" s="13" t="e">
        <f>VLOOKUP(J120,ИНФО!$Y$5:$AD$412,6,0)</f>
        <v>#N/A</v>
      </c>
      <c r="Z120" s="19" t="e">
        <f>VLOOKUP(J120,ИНФО!$Y$5:$AD$412,5,0)</f>
        <v>#N/A</v>
      </c>
      <c r="AA120" s="13">
        <f t="shared" si="14"/>
        <v>1</v>
      </c>
      <c r="AB120" s="25" t="str">
        <f>VLOOKUP(L120,ИНФО!$C$21:$D$24,2,0)</f>
        <v>вакант</v>
      </c>
      <c r="AC120" s="19">
        <f t="shared" si="15"/>
        <v>0</v>
      </c>
      <c r="AD120" s="19" t="str">
        <f>VLOOKUP(N120,ИНФО!$C$26:$D$38,2,0)</f>
        <v>Жай</v>
      </c>
      <c r="AE120" s="12" t="str">
        <f>VLOOKUP(B120,ИНФО!$L$4:$T$172,8,0)</f>
        <v>Басқа ВУЗдар</v>
      </c>
      <c r="AF120" s="11" t="s">
        <v>74</v>
      </c>
      <c r="AG120" s="16" t="e">
        <f>VLOOKUP(J120,ИНФО!$Y$5:$AD$413,7,0)</f>
        <v>#N/A</v>
      </c>
    </row>
    <row r="121" spans="1:33" ht="15.75" hidden="1" customHeight="1" x14ac:dyDescent="0.3">
      <c r="A121" s="90">
        <v>292</v>
      </c>
      <c r="B121" s="91" t="s">
        <v>25</v>
      </c>
      <c r="C121" s="92" t="s">
        <v>20</v>
      </c>
      <c r="D121" s="90" t="s">
        <v>260</v>
      </c>
      <c r="E121" s="93"/>
      <c r="F121" s="94"/>
      <c r="G121" s="94"/>
      <c r="H121" s="94" t="s">
        <v>982</v>
      </c>
      <c r="I121" s="90" t="s">
        <v>980</v>
      </c>
      <c r="J121" s="93" t="s">
        <v>981</v>
      </c>
      <c r="K121" s="94">
        <v>1</v>
      </c>
      <c r="L121" s="98" t="s">
        <v>152</v>
      </c>
      <c r="M121" s="97"/>
      <c r="N121" s="98" t="s">
        <v>145</v>
      </c>
      <c r="O121" s="23" t="str">
        <f>VLOOKUP(B121,ИНФО!$L$4:$T$172,3,0)</f>
        <v>Другие ВУЗы</v>
      </c>
      <c r="P121" s="11" t="s">
        <v>72</v>
      </c>
      <c r="Q121" s="24">
        <f t="shared" ref="Q121:Q138" si="16">A121</f>
        <v>292</v>
      </c>
      <c r="R121" s="24" t="str">
        <f>VLOOKUP(B121,ИНФО!$L$4:$T$140,6,0)</f>
        <v>Алматы Менеджмент Университеті</v>
      </c>
      <c r="S121" s="24" t="s">
        <v>154</v>
      </c>
      <c r="T121" s="13" t="s">
        <v>983</v>
      </c>
      <c r="U121" s="19" t="s">
        <v>260</v>
      </c>
      <c r="V121" s="13" t="s">
        <v>260</v>
      </c>
      <c r="W121" s="19" t="s">
        <v>260</v>
      </c>
      <c r="X121" s="24" t="str">
        <f t="shared" ref="X121:X138" si="17">H121</f>
        <v>Қуаншалиева Перизат Хайратқызы</v>
      </c>
      <c r="Y121" s="13" t="e">
        <f>VLOOKUP(J121,ИНФО!$Y$5:$AD$412,6,0)</f>
        <v>#N/A</v>
      </c>
      <c r="Z121" s="24" t="e">
        <f>VLOOKUP(J121,ИНФО!$Y$5:$AD$412,5,0)</f>
        <v>#N/A</v>
      </c>
      <c r="AA121" s="26">
        <f t="shared" ref="AA121:AA138" si="18">K121</f>
        <v>1</v>
      </c>
      <c r="AB121" s="25" t="str">
        <f>VLOOKUP(L121,ИНФО!$C$21:$D$24,2,0)</f>
        <v>вакант</v>
      </c>
      <c r="AC121" s="19">
        <f t="shared" ref="AC121:AC138" si="19">M121</f>
        <v>0</v>
      </c>
      <c r="AD121" s="24" t="str">
        <f>VLOOKUP(N121,ИНФО!$C$26:$D$38,2,0)</f>
        <v>Жай</v>
      </c>
      <c r="AE121" s="25" t="str">
        <f>VLOOKUP(B121,ИНФО!$L$4:$T$172,8,0)</f>
        <v>Басқа ВУЗдар</v>
      </c>
      <c r="AF121" s="11" t="s">
        <v>74</v>
      </c>
      <c r="AG121" s="16" t="e">
        <f>VLOOKUP(J121,ИНФО!$Y$5:$AD$413,7,0)</f>
        <v>#N/A</v>
      </c>
    </row>
    <row r="122" spans="1:33" ht="15.75" hidden="1" customHeight="1" x14ac:dyDescent="0.3">
      <c r="A122" s="90">
        <v>293</v>
      </c>
      <c r="B122" s="91" t="s">
        <v>25</v>
      </c>
      <c r="C122" s="92" t="s">
        <v>20</v>
      </c>
      <c r="D122" s="90" t="s">
        <v>260</v>
      </c>
      <c r="E122" s="93"/>
      <c r="F122" s="94"/>
      <c r="G122" s="94"/>
      <c r="H122" s="94" t="s">
        <v>984</v>
      </c>
      <c r="I122" s="90" t="s">
        <v>980</v>
      </c>
      <c r="J122" s="93" t="s">
        <v>981</v>
      </c>
      <c r="K122" s="94">
        <v>1</v>
      </c>
      <c r="L122" s="98" t="s">
        <v>152</v>
      </c>
      <c r="M122" s="97"/>
      <c r="N122" s="98" t="s">
        <v>145</v>
      </c>
      <c r="O122" s="23" t="str">
        <f>VLOOKUP(B122,ИНФО!$L$4:$T$172,3,0)</f>
        <v>Другие ВУЗы</v>
      </c>
      <c r="P122" s="11" t="s">
        <v>72</v>
      </c>
      <c r="Q122" s="24">
        <f t="shared" si="16"/>
        <v>293</v>
      </c>
      <c r="R122" s="24" t="str">
        <f>VLOOKUP(B122,ИНФО!$L$4:$T$140,6,0)</f>
        <v>Алматы Менеджмент Университеті</v>
      </c>
      <c r="S122" s="24" t="s">
        <v>154</v>
      </c>
      <c r="T122" s="13" t="s">
        <v>983</v>
      </c>
      <c r="U122" s="19" t="s">
        <v>260</v>
      </c>
      <c r="V122" s="13" t="s">
        <v>260</v>
      </c>
      <c r="W122" s="19" t="s">
        <v>260</v>
      </c>
      <c r="X122" s="24" t="str">
        <f t="shared" si="17"/>
        <v>Танашов Нуржан Нурланұлы</v>
      </c>
      <c r="Y122" s="13" t="e">
        <f>VLOOKUP(J122,ИНФО!$Y$5:$AD$412,6,0)</f>
        <v>#N/A</v>
      </c>
      <c r="Z122" s="24" t="e">
        <f>VLOOKUP(J122,ИНФО!$Y$5:$AD$412,5,0)</f>
        <v>#N/A</v>
      </c>
      <c r="AA122" s="26">
        <f t="shared" si="18"/>
        <v>1</v>
      </c>
      <c r="AB122" s="25" t="str">
        <f>VLOOKUP(L122,ИНФО!$C$21:$D$24,2,0)</f>
        <v>вакант</v>
      </c>
      <c r="AC122" s="19">
        <f t="shared" si="19"/>
        <v>0</v>
      </c>
      <c r="AD122" s="24" t="str">
        <f>VLOOKUP(N122,ИНФО!$C$26:$D$38,2,0)</f>
        <v>Жай</v>
      </c>
      <c r="AE122" s="25" t="str">
        <f>VLOOKUP(B122,ИНФО!$L$4:$T$172,8,0)</f>
        <v>Басқа ВУЗдар</v>
      </c>
      <c r="AF122" s="11" t="s">
        <v>74</v>
      </c>
      <c r="AG122" s="16" t="e">
        <f>VLOOKUP(J122,ИНФО!$Y$5:$AD$413,7,0)</f>
        <v>#N/A</v>
      </c>
    </row>
    <row r="123" spans="1:33" ht="15.75" hidden="1" customHeight="1" x14ac:dyDescent="0.3">
      <c r="A123" s="90">
        <v>295</v>
      </c>
      <c r="B123" s="91" t="s">
        <v>985</v>
      </c>
      <c r="C123" s="92" t="s">
        <v>20</v>
      </c>
      <c r="D123" s="90" t="s">
        <v>260</v>
      </c>
      <c r="E123" s="93"/>
      <c r="F123" s="94"/>
      <c r="G123" s="94"/>
      <c r="H123" s="94" t="s">
        <v>991</v>
      </c>
      <c r="I123" s="90" t="s">
        <v>280</v>
      </c>
      <c r="J123" s="93" t="s">
        <v>684</v>
      </c>
      <c r="K123" s="94">
        <v>1</v>
      </c>
      <c r="L123" s="98" t="s">
        <v>152</v>
      </c>
      <c r="M123" s="97"/>
      <c r="N123" s="98" t="s">
        <v>145</v>
      </c>
      <c r="O123" s="18" t="e">
        <f>VLOOKUP(B123,ИНФО!$L$4:$T$172,3,0)</f>
        <v>#N/A</v>
      </c>
      <c r="P123" s="11" t="s">
        <v>72</v>
      </c>
      <c r="Q123" s="19">
        <f t="shared" si="16"/>
        <v>295</v>
      </c>
      <c r="R123" s="12" t="e">
        <f>VLOOKUP(B123,ИНФО!$L$4:$T$140,6,0)</f>
        <v>#N/A</v>
      </c>
      <c r="S123" s="24" t="s">
        <v>154</v>
      </c>
      <c r="T123" s="89" t="s">
        <v>992</v>
      </c>
      <c r="U123" s="19" t="s">
        <v>260</v>
      </c>
      <c r="V123" s="13" t="s">
        <v>260</v>
      </c>
      <c r="W123" s="19" t="s">
        <v>260</v>
      </c>
      <c r="X123" s="12" t="str">
        <f t="shared" si="17"/>
        <v>Хасенова Аделина Нұрланқызы</v>
      </c>
      <c r="Y123" s="89" t="e">
        <f>VLOOKUP(J123,ИНФО!$Y$5:$AD$412,6,0)</f>
        <v>#N/A</v>
      </c>
      <c r="Z123" s="14" t="e">
        <f>VLOOKUP(J123,ИНФО!$Y$5:$AD$412,5,0)</f>
        <v>#N/A</v>
      </c>
      <c r="AA123" s="13">
        <f t="shared" si="18"/>
        <v>1</v>
      </c>
      <c r="AB123" s="25" t="str">
        <f>VLOOKUP(L123,ИНФО!$C$21:$D$24,2,0)</f>
        <v>вакант</v>
      </c>
      <c r="AC123" s="12">
        <f t="shared" si="19"/>
        <v>0</v>
      </c>
      <c r="AD123" s="15" t="str">
        <f>VLOOKUP(N123,ИНФО!$C$26:$D$38,2,0)</f>
        <v>Жай</v>
      </c>
      <c r="AE123" s="12" t="e">
        <f>VLOOKUP(B123,ИНФО!$L$4:$T$172,8,0)</f>
        <v>#N/A</v>
      </c>
      <c r="AF123" s="11" t="s">
        <v>74</v>
      </c>
      <c r="AG123" s="24" t="e">
        <f>VLOOKUP(J123,ИНФО!$Y$5:$AD$413,7,0)</f>
        <v>#N/A</v>
      </c>
    </row>
    <row r="124" spans="1:33" ht="15.75" customHeight="1" x14ac:dyDescent="0.25">
      <c r="A124" s="90">
        <v>306</v>
      </c>
      <c r="B124" s="91" t="s">
        <v>993</v>
      </c>
      <c r="C124" s="92" t="s">
        <v>20</v>
      </c>
      <c r="D124" s="90" t="s">
        <v>260</v>
      </c>
      <c r="E124" s="93"/>
      <c r="F124" s="94"/>
      <c r="G124" s="94"/>
      <c r="H124" s="94" t="s">
        <v>1007</v>
      </c>
      <c r="I124" s="90" t="s">
        <v>370</v>
      </c>
      <c r="J124" s="93" t="s">
        <v>371</v>
      </c>
      <c r="K124" s="94">
        <v>1</v>
      </c>
      <c r="L124" s="98" t="s">
        <v>152</v>
      </c>
      <c r="M124" s="97"/>
      <c r="N124" s="98" t="s">
        <v>145</v>
      </c>
      <c r="O124" s="18" t="str">
        <f>VLOOKUP(B124,ИНФО!$L$4:$T$172,3,0)</f>
        <v>Другие ВУЗы</v>
      </c>
      <c r="P124" s="11" t="s">
        <v>72</v>
      </c>
      <c r="Q124" s="31">
        <f t="shared" si="16"/>
        <v>306</v>
      </c>
      <c r="R124" s="19" t="str">
        <f>VLOOKUP(B124,ИНФО!$L$4:$T$140,6,0)</f>
        <v>Ш. Уәлиханов атындағы Көкшетау мемлекеттік университеті</v>
      </c>
      <c r="S124" s="24" t="s">
        <v>154</v>
      </c>
      <c r="T124" s="13" t="s">
        <v>372</v>
      </c>
      <c r="U124" s="19" t="s">
        <v>260</v>
      </c>
      <c r="V124" s="13" t="s">
        <v>260</v>
      </c>
      <c r="W124" s="19" t="s">
        <v>260</v>
      </c>
      <c r="X124" s="30" t="str">
        <f t="shared" si="17"/>
        <v>Сираж Миргүл Мерекеқызы</v>
      </c>
      <c r="Y124" s="13" t="e">
        <f>VLOOKUP(J124,ИНФО!$Y$5:$AD$412,6,0)</f>
        <v>#N/A</v>
      </c>
      <c r="Z124" s="19" t="e">
        <f>VLOOKUP(J124,ИНФО!$Y$5:$AD$412,5,0)</f>
        <v>#N/A</v>
      </c>
      <c r="AA124" s="13">
        <f t="shared" si="18"/>
        <v>1</v>
      </c>
      <c r="AB124" s="25" t="str">
        <f>VLOOKUP(L124,ИНФО!$C$21:$D$24,2,0)</f>
        <v>вакант</v>
      </c>
      <c r="AC124" s="19">
        <f t="shared" si="19"/>
        <v>0</v>
      </c>
      <c r="AD124" s="19" t="str">
        <f>VLOOKUP(N124,ИНФО!$C$26:$D$38,2,0)</f>
        <v>Жай</v>
      </c>
      <c r="AE124" s="12" t="str">
        <f>VLOOKUP(B124,ИНФО!$L$4:$T$172,8,0)</f>
        <v>Басқа ВУЗдар</v>
      </c>
      <c r="AF124" s="11" t="s">
        <v>74</v>
      </c>
      <c r="AG124" s="24" t="e">
        <f>VLOOKUP(J124,ИНФО!$Y$5:$AD$413,7,0)</f>
        <v>#N/A</v>
      </c>
    </row>
    <row r="125" spans="1:33" ht="15.75" customHeight="1" x14ac:dyDescent="0.25">
      <c r="A125" s="90">
        <v>307</v>
      </c>
      <c r="B125" s="91" t="s">
        <v>993</v>
      </c>
      <c r="C125" s="92" t="s">
        <v>20</v>
      </c>
      <c r="D125" s="90" t="s">
        <v>260</v>
      </c>
      <c r="E125" s="93"/>
      <c r="F125" s="94"/>
      <c r="G125" s="94"/>
      <c r="H125" s="94" t="s">
        <v>1008</v>
      </c>
      <c r="I125" s="90" t="s">
        <v>261</v>
      </c>
      <c r="J125" s="93" t="s">
        <v>655</v>
      </c>
      <c r="K125" s="94">
        <v>1</v>
      </c>
      <c r="L125" s="98" t="s">
        <v>152</v>
      </c>
      <c r="M125" s="97"/>
      <c r="N125" s="98" t="s">
        <v>307</v>
      </c>
      <c r="O125" s="18" t="str">
        <f>VLOOKUP(B125,ИНФО!$L$4:$T$172,3,0)</f>
        <v>Другие ВУЗы</v>
      </c>
      <c r="P125" s="11" t="s">
        <v>72</v>
      </c>
      <c r="Q125" s="31">
        <f t="shared" si="16"/>
        <v>307</v>
      </c>
      <c r="R125" s="19" t="str">
        <f>VLOOKUP(B125,ИНФО!$L$4:$T$140,6,0)</f>
        <v>Ш. Уәлиханов атындағы Көкшетау мемлекеттік университеті</v>
      </c>
      <c r="S125" s="24" t="s">
        <v>154</v>
      </c>
      <c r="T125" s="13" t="s">
        <v>335</v>
      </c>
      <c r="U125" s="19" t="s">
        <v>260</v>
      </c>
      <c r="V125" s="13" t="s">
        <v>260</v>
      </c>
      <c r="W125" s="19" t="s">
        <v>260</v>
      </c>
      <c r="X125" s="30" t="str">
        <f t="shared" si="17"/>
        <v>Нәкиев Нұрғиса Серікұлы</v>
      </c>
      <c r="Y125" s="13" t="e">
        <f>VLOOKUP(J125,ИНФО!$Y$5:$AD$412,6,0)</f>
        <v>#N/A</v>
      </c>
      <c r="Z125" s="19" t="e">
        <f>VLOOKUP(J125,ИНФО!$Y$5:$AD$412,5,0)</f>
        <v>#N/A</v>
      </c>
      <c r="AA125" s="13">
        <f t="shared" si="18"/>
        <v>1</v>
      </c>
      <c r="AB125" s="25" t="str">
        <f>VLOOKUP(L125,ИНФО!$C$21:$D$24,2,0)</f>
        <v>вакант</v>
      </c>
      <c r="AC125" s="19">
        <f t="shared" si="19"/>
        <v>0</v>
      </c>
      <c r="AD125" s="19" t="str">
        <f>VLOOKUP(N125,ИНФО!$C$26:$D$38,2,0)</f>
        <v>А/Ш  квотасы</v>
      </c>
      <c r="AE125" s="12" t="str">
        <f>VLOOKUP(B125,ИНФО!$L$4:$T$172,8,0)</f>
        <v>Басқа ВУЗдар</v>
      </c>
      <c r="AF125" s="11" t="s">
        <v>74</v>
      </c>
      <c r="AG125" s="24" t="e">
        <f>VLOOKUP(J125,ИНФО!$Y$5:$AD$413,7,0)</f>
        <v>#N/A</v>
      </c>
    </row>
    <row r="126" spans="1:33" ht="15.75" customHeight="1" x14ac:dyDescent="0.25">
      <c r="A126" s="90">
        <v>308</v>
      </c>
      <c r="B126" s="91" t="s">
        <v>993</v>
      </c>
      <c r="C126" s="92" t="s">
        <v>20</v>
      </c>
      <c r="D126" s="90" t="s">
        <v>260</v>
      </c>
      <c r="E126" s="93"/>
      <c r="F126" s="94"/>
      <c r="G126" s="94"/>
      <c r="H126" s="94" t="s">
        <v>1009</v>
      </c>
      <c r="I126" s="90" t="s">
        <v>261</v>
      </c>
      <c r="J126" s="93" t="s">
        <v>652</v>
      </c>
      <c r="K126" s="94" t="s">
        <v>1010</v>
      </c>
      <c r="L126" s="98" t="s">
        <v>152</v>
      </c>
      <c r="M126" s="97"/>
      <c r="N126" s="98" t="s">
        <v>145</v>
      </c>
      <c r="O126" s="18" t="str">
        <f>VLOOKUP(B126,ИНФО!$L$4:$T$172,3,0)</f>
        <v>Другие ВУЗы</v>
      </c>
      <c r="P126" s="11" t="s">
        <v>72</v>
      </c>
      <c r="Q126" s="31">
        <f t="shared" si="16"/>
        <v>308</v>
      </c>
      <c r="R126" s="19" t="str">
        <f>VLOOKUP(B126,ИНФО!$L$4:$T$140,6,0)</f>
        <v>Ш. Уәлиханов атындағы Көкшетау мемлекеттік университеті</v>
      </c>
      <c r="S126" s="24" t="s">
        <v>154</v>
      </c>
      <c r="T126" s="13" t="s">
        <v>1011</v>
      </c>
      <c r="U126" s="19" t="s">
        <v>260</v>
      </c>
      <c r="V126" s="13" t="s">
        <v>260</v>
      </c>
      <c r="W126" s="19" t="s">
        <v>260</v>
      </c>
      <c r="X126" s="30" t="str">
        <f t="shared" si="17"/>
        <v>Әблекей Лаура Саятбекқызы</v>
      </c>
      <c r="Y126" s="13" t="e">
        <f>VLOOKUP(J126,ИНФО!$Y$5:$AD$412,6,0)</f>
        <v>#N/A</v>
      </c>
      <c r="Z126" s="19" t="e">
        <f>VLOOKUP(J126,ИНФО!$Y$5:$AD$412,5,0)</f>
        <v>#N/A</v>
      </c>
      <c r="AA126" s="13" t="str">
        <f t="shared" si="18"/>
        <v>1 сокращ</v>
      </c>
      <c r="AB126" s="25" t="str">
        <f>VLOOKUP(L126,ИНФО!$C$21:$D$24,2,0)</f>
        <v>вакант</v>
      </c>
      <c r="AC126" s="19">
        <f t="shared" si="19"/>
        <v>0</v>
      </c>
      <c r="AD126" s="19" t="str">
        <f>VLOOKUP(N126,ИНФО!$C$26:$D$38,2,0)</f>
        <v>Жай</v>
      </c>
      <c r="AE126" s="12" t="str">
        <f>VLOOKUP(B126,ИНФО!$L$4:$T$172,8,0)</f>
        <v>Басқа ВУЗдар</v>
      </c>
      <c r="AF126" s="11" t="s">
        <v>74</v>
      </c>
      <c r="AG126" s="24" t="e">
        <f>VLOOKUP(J126,ИНФО!$Y$5:$AD$413,7,0)</f>
        <v>#N/A</v>
      </c>
    </row>
    <row r="127" spans="1:33" ht="15.75" customHeight="1" x14ac:dyDescent="0.25">
      <c r="A127" s="90">
        <v>309</v>
      </c>
      <c r="B127" s="91" t="s">
        <v>993</v>
      </c>
      <c r="C127" s="92" t="s">
        <v>20</v>
      </c>
      <c r="D127" s="90" t="s">
        <v>260</v>
      </c>
      <c r="E127" s="93"/>
      <c r="F127" s="94"/>
      <c r="G127" s="94"/>
      <c r="H127" s="94" t="s">
        <v>1012</v>
      </c>
      <c r="I127" s="90" t="s">
        <v>370</v>
      </c>
      <c r="J127" s="93" t="s">
        <v>426</v>
      </c>
      <c r="K127" s="94">
        <v>1</v>
      </c>
      <c r="L127" s="98" t="s">
        <v>152</v>
      </c>
      <c r="M127" s="97"/>
      <c r="N127" s="98" t="s">
        <v>149</v>
      </c>
      <c r="O127" s="18" t="str">
        <f>VLOOKUP(B127,ИНФО!$L$4:$T$172,3,0)</f>
        <v>Другие ВУЗы</v>
      </c>
      <c r="P127" s="11" t="s">
        <v>72</v>
      </c>
      <c r="Q127" s="31">
        <f t="shared" si="16"/>
        <v>309</v>
      </c>
      <c r="R127" s="19" t="str">
        <f>VLOOKUP(B127,ИНФО!$L$4:$T$140,6,0)</f>
        <v>Ш. Уәлиханов атындағы Көкшетау мемлекеттік университеті</v>
      </c>
      <c r="S127" s="24" t="s">
        <v>154</v>
      </c>
      <c r="T127" s="13" t="s">
        <v>427</v>
      </c>
      <c r="U127" s="19" t="s">
        <v>260</v>
      </c>
      <c r="V127" s="13" t="s">
        <v>260</v>
      </c>
      <c r="W127" s="19" t="s">
        <v>260</v>
      </c>
      <c r="X127" s="30" t="str">
        <f t="shared" si="17"/>
        <v>Қарсыбай Аружан Бағланқызы</v>
      </c>
      <c r="Y127" s="13" t="e">
        <f>VLOOKUP(J127,ИНФО!$Y$5:$AD$412,6,0)</f>
        <v>#N/A</v>
      </c>
      <c r="Z127" s="19" t="e">
        <f>VLOOKUP(J127,ИНФО!$Y$5:$AD$412,5,0)</f>
        <v>#N/A</v>
      </c>
      <c r="AA127" s="13">
        <f t="shared" si="18"/>
        <v>1</v>
      </c>
      <c r="AB127" s="25" t="str">
        <f>VLOOKUP(L127,ИНФО!$C$21:$D$24,2,0)</f>
        <v>вакант</v>
      </c>
      <c r="AC127" s="19">
        <f t="shared" si="19"/>
        <v>0</v>
      </c>
      <c r="AD127" s="19" t="str">
        <f>VLOOKUP(N127,ИНФО!$C$26:$D$38,2,0)</f>
        <v>Серпин («Мәңгілік ел жастары – индустрияға!»)</v>
      </c>
      <c r="AE127" s="12" t="str">
        <f>VLOOKUP(B127,ИНФО!$L$4:$T$172,8,0)</f>
        <v>Басқа ВУЗдар</v>
      </c>
      <c r="AF127" s="11" t="s">
        <v>74</v>
      </c>
      <c r="AG127" s="24" t="e">
        <f>VLOOKUP(J127,ИНФО!$Y$5:$AD$413,7,0)</f>
        <v>#N/A</v>
      </c>
    </row>
    <row r="128" spans="1:33" ht="15.75" customHeight="1" x14ac:dyDescent="0.25">
      <c r="A128" s="90">
        <v>310</v>
      </c>
      <c r="B128" s="91" t="s">
        <v>993</v>
      </c>
      <c r="C128" s="92" t="s">
        <v>20</v>
      </c>
      <c r="D128" s="90" t="s">
        <v>260</v>
      </c>
      <c r="E128" s="93"/>
      <c r="F128" s="94"/>
      <c r="G128" s="94"/>
      <c r="H128" s="94" t="s">
        <v>1013</v>
      </c>
      <c r="I128" s="90" t="s">
        <v>261</v>
      </c>
      <c r="J128" s="93" t="s">
        <v>539</v>
      </c>
      <c r="K128" s="94">
        <v>1</v>
      </c>
      <c r="L128" s="98" t="s">
        <v>152</v>
      </c>
      <c r="M128" s="97"/>
      <c r="N128" s="98" t="s">
        <v>149</v>
      </c>
      <c r="O128" s="18" t="str">
        <f>VLOOKUP(B128,ИНФО!$L$4:$T$172,3,0)</f>
        <v>Другие ВУЗы</v>
      </c>
      <c r="P128" s="11" t="s">
        <v>72</v>
      </c>
      <c r="Q128" s="31">
        <f t="shared" si="16"/>
        <v>310</v>
      </c>
      <c r="R128" s="19" t="str">
        <f>VLOOKUP(B128,ИНФО!$L$4:$T$140,6,0)</f>
        <v>Ш. Уәлиханов атындағы Көкшетау мемлекеттік университеті</v>
      </c>
      <c r="S128" s="24" t="s">
        <v>154</v>
      </c>
      <c r="T128" s="13" t="s">
        <v>335</v>
      </c>
      <c r="U128" s="19" t="s">
        <v>260</v>
      </c>
      <c r="V128" s="13" t="s">
        <v>260</v>
      </c>
      <c r="W128" s="19" t="s">
        <v>260</v>
      </c>
      <c r="X128" s="30" t="str">
        <f t="shared" si="17"/>
        <v>Айтжанова Арай Арманқызы</v>
      </c>
      <c r="Y128" s="13" t="e">
        <f>VLOOKUP(J128,ИНФО!$Y$5:$AD$412,6,0)</f>
        <v>#N/A</v>
      </c>
      <c r="Z128" s="19" t="e">
        <f>VLOOKUP(J128,ИНФО!$Y$5:$AD$412,5,0)</f>
        <v>#N/A</v>
      </c>
      <c r="AA128" s="13">
        <f t="shared" si="18"/>
        <v>1</v>
      </c>
      <c r="AB128" s="25" t="str">
        <f>VLOOKUP(L128,ИНФО!$C$21:$D$24,2,0)</f>
        <v>вакант</v>
      </c>
      <c r="AC128" s="19">
        <f t="shared" si="19"/>
        <v>0</v>
      </c>
      <c r="AD128" s="19" t="str">
        <f>VLOOKUP(N128,ИНФО!$C$26:$D$38,2,0)</f>
        <v>Серпин («Мәңгілік ел жастары – индустрияға!»)</v>
      </c>
      <c r="AE128" s="12" t="str">
        <f>VLOOKUP(B128,ИНФО!$L$4:$T$172,8,0)</f>
        <v>Басқа ВУЗдар</v>
      </c>
      <c r="AF128" s="11" t="s">
        <v>74</v>
      </c>
      <c r="AG128" s="24" t="e">
        <f>VLOOKUP(J128,ИНФО!$Y$5:$AD$413,7,0)</f>
        <v>#N/A</v>
      </c>
    </row>
    <row r="129" spans="1:33" ht="15.75" customHeight="1" x14ac:dyDescent="0.25">
      <c r="A129" s="90">
        <v>311</v>
      </c>
      <c r="B129" s="91" t="s">
        <v>993</v>
      </c>
      <c r="C129" s="92" t="s">
        <v>20</v>
      </c>
      <c r="D129" s="90" t="s">
        <v>260</v>
      </c>
      <c r="E129" s="93"/>
      <c r="F129" s="94"/>
      <c r="G129" s="94"/>
      <c r="H129" s="94" t="s">
        <v>1014</v>
      </c>
      <c r="I129" s="90" t="s">
        <v>261</v>
      </c>
      <c r="J129" s="93" t="s">
        <v>570</v>
      </c>
      <c r="K129" s="94">
        <v>1</v>
      </c>
      <c r="L129" s="98" t="s">
        <v>152</v>
      </c>
      <c r="M129" s="97"/>
      <c r="N129" s="98" t="s">
        <v>149</v>
      </c>
      <c r="O129" s="18" t="str">
        <f>VLOOKUP(B129,ИНФО!$L$4:$T$172,3,0)</f>
        <v>Другие ВУЗы</v>
      </c>
      <c r="P129" s="11" t="s">
        <v>72</v>
      </c>
      <c r="Q129" s="31">
        <f t="shared" si="16"/>
        <v>311</v>
      </c>
      <c r="R129" s="19" t="str">
        <f>VLOOKUP(B129,ИНФО!$L$4:$T$140,6,0)</f>
        <v>Ш. Уәлиханов атындағы Көкшетау мемлекеттік университеті</v>
      </c>
      <c r="S129" s="24" t="s">
        <v>154</v>
      </c>
      <c r="T129" s="13" t="s">
        <v>571</v>
      </c>
      <c r="U129" s="19" t="s">
        <v>260</v>
      </c>
      <c r="V129" s="13" t="s">
        <v>260</v>
      </c>
      <c r="W129" s="19" t="s">
        <v>260</v>
      </c>
      <c r="X129" s="30" t="str">
        <f t="shared" si="17"/>
        <v>Сағашұлы Абзал</v>
      </c>
      <c r="Y129" s="13" t="e">
        <f>VLOOKUP(J129,ИНФО!$Y$5:$AD$412,6,0)</f>
        <v>#N/A</v>
      </c>
      <c r="Z129" s="19" t="e">
        <f>VLOOKUP(J129,ИНФО!$Y$5:$AD$412,5,0)</f>
        <v>#N/A</v>
      </c>
      <c r="AA129" s="13">
        <f t="shared" si="18"/>
        <v>1</v>
      </c>
      <c r="AB129" s="25" t="str">
        <f>VLOOKUP(L129,ИНФО!$C$21:$D$24,2,0)</f>
        <v>вакант</v>
      </c>
      <c r="AC129" s="19">
        <f t="shared" si="19"/>
        <v>0</v>
      </c>
      <c r="AD129" s="19" t="str">
        <f>VLOOKUP(N129,ИНФО!$C$26:$D$38,2,0)</f>
        <v>Серпин («Мәңгілік ел жастары – индустрияға!»)</v>
      </c>
      <c r="AE129" s="12" t="str">
        <f>VLOOKUP(B129,ИНФО!$L$4:$T$172,8,0)</f>
        <v>Басқа ВУЗдар</v>
      </c>
      <c r="AF129" s="11" t="s">
        <v>74</v>
      </c>
      <c r="AG129" s="24" t="e">
        <f>VLOOKUP(J129,ИНФО!$Y$5:$AD$413,7,0)</f>
        <v>#N/A</v>
      </c>
    </row>
    <row r="130" spans="1:33" ht="15.75" customHeight="1" x14ac:dyDescent="0.25">
      <c r="A130" s="90">
        <v>312</v>
      </c>
      <c r="B130" s="91" t="s">
        <v>993</v>
      </c>
      <c r="C130" s="92" t="s">
        <v>20</v>
      </c>
      <c r="D130" s="90" t="s">
        <v>260</v>
      </c>
      <c r="E130" s="93"/>
      <c r="F130" s="94"/>
      <c r="G130" s="94"/>
      <c r="H130" s="94" t="s">
        <v>1015</v>
      </c>
      <c r="I130" s="90" t="s">
        <v>261</v>
      </c>
      <c r="J130" s="93" t="s">
        <v>666</v>
      </c>
      <c r="K130" s="94">
        <v>1</v>
      </c>
      <c r="L130" s="98" t="s">
        <v>152</v>
      </c>
      <c r="M130" s="97"/>
      <c r="N130" s="98" t="s">
        <v>149</v>
      </c>
      <c r="O130" s="18" t="str">
        <f>VLOOKUP(B130,ИНФО!$L$4:$T$172,3,0)</f>
        <v>Другие ВУЗы</v>
      </c>
      <c r="P130" s="11" t="s">
        <v>72</v>
      </c>
      <c r="Q130" s="31">
        <f t="shared" si="16"/>
        <v>312</v>
      </c>
      <c r="R130" s="19" t="str">
        <f>VLOOKUP(B130,ИНФО!$L$4:$T$140,6,0)</f>
        <v>Ш. Уәлиханов атындағы Көкшетау мемлекеттік университеті</v>
      </c>
      <c r="S130" s="24" t="s">
        <v>154</v>
      </c>
      <c r="T130" s="13" t="s">
        <v>700</v>
      </c>
      <c r="U130" s="19" t="s">
        <v>260</v>
      </c>
      <c r="V130" s="13" t="s">
        <v>260</v>
      </c>
      <c r="W130" s="19" t="s">
        <v>260</v>
      </c>
      <c r="X130" s="30" t="str">
        <f t="shared" si="17"/>
        <v>Әзім Бақкелді Тұрмаханұлы</v>
      </c>
      <c r="Y130" s="13" t="e">
        <f>VLOOKUP(J130,ИНФО!$Y$5:$AD$412,6,0)</f>
        <v>#N/A</v>
      </c>
      <c r="Z130" s="19" t="e">
        <f>VLOOKUP(J130,ИНФО!$Y$5:$AD$412,5,0)</f>
        <v>#N/A</v>
      </c>
      <c r="AA130" s="13">
        <f t="shared" si="18"/>
        <v>1</v>
      </c>
      <c r="AB130" s="25" t="str">
        <f>VLOOKUP(L130,ИНФО!$C$21:$D$24,2,0)</f>
        <v>вакант</v>
      </c>
      <c r="AC130" s="19">
        <f t="shared" si="19"/>
        <v>0</v>
      </c>
      <c r="AD130" s="19" t="str">
        <f>VLOOKUP(N130,ИНФО!$C$26:$D$38,2,0)</f>
        <v>Серпин («Мәңгілік ел жастары – индустрияға!»)</v>
      </c>
      <c r="AE130" s="12" t="str">
        <f>VLOOKUP(B130,ИНФО!$L$4:$T$172,8,0)</f>
        <v>Басқа ВУЗдар</v>
      </c>
      <c r="AF130" s="11" t="s">
        <v>74</v>
      </c>
      <c r="AG130" s="24" t="e">
        <f>VLOOKUP(J130,ИНФО!$Y$5:$AD$413,7,0)</f>
        <v>#N/A</v>
      </c>
    </row>
    <row r="131" spans="1:33" ht="15.75" customHeight="1" x14ac:dyDescent="0.25">
      <c r="A131" s="90">
        <v>313</v>
      </c>
      <c r="B131" s="91" t="s">
        <v>993</v>
      </c>
      <c r="C131" s="92" t="s">
        <v>20</v>
      </c>
      <c r="D131" s="90" t="s">
        <v>260</v>
      </c>
      <c r="E131" s="93"/>
      <c r="F131" s="94"/>
      <c r="G131" s="94"/>
      <c r="H131" s="94" t="s">
        <v>1016</v>
      </c>
      <c r="I131" s="90" t="s">
        <v>261</v>
      </c>
      <c r="J131" s="93" t="s">
        <v>666</v>
      </c>
      <c r="K131" s="94">
        <v>1</v>
      </c>
      <c r="L131" s="98" t="s">
        <v>152</v>
      </c>
      <c r="M131" s="97"/>
      <c r="N131" s="98" t="s">
        <v>149</v>
      </c>
      <c r="O131" s="18" t="str">
        <f>VLOOKUP(B131,ИНФО!$L$4:$T$172,3,0)</f>
        <v>Другие ВУЗы</v>
      </c>
      <c r="P131" s="11" t="s">
        <v>72</v>
      </c>
      <c r="Q131" s="31">
        <f t="shared" si="16"/>
        <v>313</v>
      </c>
      <c r="R131" s="19" t="str">
        <f>VLOOKUP(B131,ИНФО!$L$4:$T$140,6,0)</f>
        <v>Ш. Уәлиханов атындағы Көкшетау мемлекеттік университеті</v>
      </c>
      <c r="S131" s="24" t="s">
        <v>154</v>
      </c>
      <c r="T131" s="13" t="s">
        <v>700</v>
      </c>
      <c r="U131" s="19" t="s">
        <v>260</v>
      </c>
      <c r="V131" s="13" t="s">
        <v>260</v>
      </c>
      <c r="W131" s="19" t="s">
        <v>260</v>
      </c>
      <c r="X131" s="30" t="str">
        <f t="shared" si="17"/>
        <v>Мейірхан Аружан Бауыржанқызы</v>
      </c>
      <c r="Y131" s="13" t="e">
        <f>VLOOKUP(J131,ИНФО!$Y$5:$AD$412,6,0)</f>
        <v>#N/A</v>
      </c>
      <c r="Z131" s="19" t="e">
        <f>VLOOKUP(J131,ИНФО!$Y$5:$AD$412,5,0)</f>
        <v>#N/A</v>
      </c>
      <c r="AA131" s="13">
        <f t="shared" si="18"/>
        <v>1</v>
      </c>
      <c r="AB131" s="25" t="str">
        <f>VLOOKUP(L131,ИНФО!$C$21:$D$24,2,0)</f>
        <v>вакант</v>
      </c>
      <c r="AC131" s="19">
        <f t="shared" si="19"/>
        <v>0</v>
      </c>
      <c r="AD131" s="19" t="str">
        <f>VLOOKUP(N131,ИНФО!$C$26:$D$38,2,0)</f>
        <v>Серпин («Мәңгілік ел жастары – индустрияға!»)</v>
      </c>
      <c r="AE131" s="12" t="str">
        <f>VLOOKUP(B131,ИНФО!$L$4:$T$172,8,0)</f>
        <v>Басқа ВУЗдар</v>
      </c>
      <c r="AF131" s="11" t="s">
        <v>74</v>
      </c>
      <c r="AG131" s="24" t="e">
        <f>VLOOKUP(J131,ИНФО!$Y$5:$AD$413,7,0)</f>
        <v>#N/A</v>
      </c>
    </row>
    <row r="132" spans="1:33" ht="15.75" customHeight="1" x14ac:dyDescent="0.25">
      <c r="A132" s="90">
        <v>314</v>
      </c>
      <c r="B132" s="91" t="s">
        <v>993</v>
      </c>
      <c r="C132" s="92" t="s">
        <v>20</v>
      </c>
      <c r="D132" s="90" t="s">
        <v>260</v>
      </c>
      <c r="E132" s="93"/>
      <c r="F132" s="94"/>
      <c r="G132" s="94"/>
      <c r="H132" s="94" t="s">
        <v>1017</v>
      </c>
      <c r="I132" s="90" t="s">
        <v>261</v>
      </c>
      <c r="J132" s="93" t="s">
        <v>666</v>
      </c>
      <c r="K132" s="94">
        <v>1</v>
      </c>
      <c r="L132" s="98" t="s">
        <v>152</v>
      </c>
      <c r="M132" s="97"/>
      <c r="N132" s="98" t="s">
        <v>149</v>
      </c>
      <c r="O132" s="18" t="str">
        <f>VLOOKUP(B132,ИНФО!$L$4:$T$172,3,0)</f>
        <v>Другие ВУЗы</v>
      </c>
      <c r="P132" s="11" t="s">
        <v>72</v>
      </c>
      <c r="Q132" s="31">
        <f t="shared" si="16"/>
        <v>314</v>
      </c>
      <c r="R132" s="19" t="str">
        <f>VLOOKUP(B132,ИНФО!$L$4:$T$140,6,0)</f>
        <v>Ш. Уәлиханов атындағы Көкшетау мемлекеттік университеті</v>
      </c>
      <c r="S132" s="24" t="s">
        <v>154</v>
      </c>
      <c r="T132" s="13" t="s">
        <v>700</v>
      </c>
      <c r="U132" s="19" t="s">
        <v>260</v>
      </c>
      <c r="V132" s="13" t="s">
        <v>260</v>
      </c>
      <c r="W132" s="19" t="s">
        <v>260</v>
      </c>
      <c r="X132" s="30" t="str">
        <f t="shared" si="17"/>
        <v>Жақсын Гүлзихра Еркінбекқызы</v>
      </c>
      <c r="Y132" s="13" t="e">
        <f>VLOOKUP(J132,ИНФО!$Y$5:$AD$412,6,0)</f>
        <v>#N/A</v>
      </c>
      <c r="Z132" s="19" t="e">
        <f>VLOOKUP(J132,ИНФО!$Y$5:$AD$412,5,0)</f>
        <v>#N/A</v>
      </c>
      <c r="AA132" s="13">
        <f t="shared" si="18"/>
        <v>1</v>
      </c>
      <c r="AB132" s="25" t="str">
        <f>VLOOKUP(L132,ИНФО!$C$21:$D$24,2,0)</f>
        <v>вакант</v>
      </c>
      <c r="AC132" s="19">
        <f t="shared" si="19"/>
        <v>0</v>
      </c>
      <c r="AD132" s="19" t="str">
        <f>VLOOKUP(N132,ИНФО!$C$26:$D$38,2,0)</f>
        <v>Серпин («Мәңгілік ел жастары – индустрияға!»)</v>
      </c>
      <c r="AE132" s="12" t="str">
        <f>VLOOKUP(B132,ИНФО!$L$4:$T$172,8,0)</f>
        <v>Басқа ВУЗдар</v>
      </c>
      <c r="AF132" s="11" t="s">
        <v>74</v>
      </c>
      <c r="AG132" s="24" t="e">
        <f>VLOOKUP(J132,ИНФО!$Y$5:$AD$413,7,0)</f>
        <v>#N/A</v>
      </c>
    </row>
    <row r="133" spans="1:33" ht="15.75" customHeight="1" x14ac:dyDescent="0.25">
      <c r="A133" s="90">
        <v>315</v>
      </c>
      <c r="B133" s="91" t="s">
        <v>993</v>
      </c>
      <c r="C133" s="92" t="s">
        <v>20</v>
      </c>
      <c r="D133" s="90" t="s">
        <v>260</v>
      </c>
      <c r="E133" s="93"/>
      <c r="F133" s="94"/>
      <c r="G133" s="94"/>
      <c r="H133" s="94" t="s">
        <v>1018</v>
      </c>
      <c r="I133" s="90" t="s">
        <v>370</v>
      </c>
      <c r="J133" s="93" t="s">
        <v>371</v>
      </c>
      <c r="K133" s="94">
        <v>1</v>
      </c>
      <c r="L133" s="98" t="s">
        <v>152</v>
      </c>
      <c r="M133" s="97"/>
      <c r="N133" s="98" t="s">
        <v>145</v>
      </c>
      <c r="O133" s="18" t="str">
        <f>VLOOKUP(B133,ИНФО!$L$4:$T$172,3,0)</f>
        <v>Другие ВУЗы</v>
      </c>
      <c r="P133" s="11" t="s">
        <v>72</v>
      </c>
      <c r="Q133" s="31">
        <f t="shared" si="16"/>
        <v>315</v>
      </c>
      <c r="R133" s="19" t="str">
        <f>VLOOKUP(B133,ИНФО!$L$4:$T$140,6,0)</f>
        <v>Ш. Уәлиханов атындағы Көкшетау мемлекеттік университеті</v>
      </c>
      <c r="S133" s="24" t="s">
        <v>154</v>
      </c>
      <c r="T133" s="13" t="s">
        <v>372</v>
      </c>
      <c r="U133" s="19" t="s">
        <v>260</v>
      </c>
      <c r="V133" s="13" t="s">
        <v>260</v>
      </c>
      <c r="W133" s="19" t="s">
        <v>260</v>
      </c>
      <c r="X133" s="30" t="str">
        <f t="shared" si="17"/>
        <v>Өмірзақ Аягөз Қабиболлақызы</v>
      </c>
      <c r="Y133" s="13" t="e">
        <f>VLOOKUP(J133,ИНФО!$Y$5:$AD$412,6,0)</f>
        <v>#N/A</v>
      </c>
      <c r="Z133" s="19" t="e">
        <f>VLOOKUP(J133,ИНФО!$Y$5:$AD$412,5,0)</f>
        <v>#N/A</v>
      </c>
      <c r="AA133" s="13">
        <f t="shared" si="18"/>
        <v>1</v>
      </c>
      <c r="AB133" s="25" t="str">
        <f>VLOOKUP(L133,ИНФО!$C$21:$D$24,2,0)</f>
        <v>вакант</v>
      </c>
      <c r="AC133" s="19">
        <f t="shared" si="19"/>
        <v>0</v>
      </c>
      <c r="AD133" s="19" t="str">
        <f>VLOOKUP(N133,ИНФО!$C$26:$D$38,2,0)</f>
        <v>Жай</v>
      </c>
      <c r="AE133" s="12" t="str">
        <f>VLOOKUP(B133,ИНФО!$L$4:$T$172,8,0)</f>
        <v>Басқа ВУЗдар</v>
      </c>
      <c r="AF133" s="11" t="s">
        <v>74</v>
      </c>
      <c r="AG133" s="24" t="e">
        <f>VLOOKUP(J133,ИНФО!$Y$5:$AD$413,7,0)</f>
        <v>#N/A</v>
      </c>
    </row>
    <row r="134" spans="1:33" ht="15.75" customHeight="1" x14ac:dyDescent="0.25">
      <c r="A134" s="90">
        <v>316</v>
      </c>
      <c r="B134" s="91" t="s">
        <v>993</v>
      </c>
      <c r="C134" s="92" t="s">
        <v>20</v>
      </c>
      <c r="D134" s="90" t="s">
        <v>260</v>
      </c>
      <c r="E134" s="93"/>
      <c r="F134" s="94"/>
      <c r="G134" s="94"/>
      <c r="H134" s="94" t="s">
        <v>1019</v>
      </c>
      <c r="I134" s="90" t="s">
        <v>250</v>
      </c>
      <c r="J134" s="93" t="s">
        <v>409</v>
      </c>
      <c r="K134" s="94">
        <v>1</v>
      </c>
      <c r="L134" s="98" t="s">
        <v>152</v>
      </c>
      <c r="M134" s="97"/>
      <c r="N134" s="98" t="s">
        <v>145</v>
      </c>
      <c r="O134" s="18" t="str">
        <f>VLOOKUP(B134,ИНФО!$L$4:$T$172,3,0)</f>
        <v>Другие ВУЗы</v>
      </c>
      <c r="P134" s="11" t="s">
        <v>72</v>
      </c>
      <c r="Q134" s="31">
        <f t="shared" si="16"/>
        <v>316</v>
      </c>
      <c r="R134" s="19" t="str">
        <f>VLOOKUP(B134,ИНФО!$L$4:$T$140,6,0)</f>
        <v>Ш. Уәлиханов атындағы Көкшетау мемлекеттік университеті</v>
      </c>
      <c r="S134" s="24" t="s">
        <v>154</v>
      </c>
      <c r="T134" s="13" t="s">
        <v>274</v>
      </c>
      <c r="U134" s="19" t="s">
        <v>260</v>
      </c>
      <c r="V134" s="13" t="s">
        <v>260</v>
      </c>
      <c r="W134" s="19" t="s">
        <v>260</v>
      </c>
      <c r="X134" s="30" t="str">
        <f t="shared" si="17"/>
        <v>Кенжеболат Санжар Сабыржанұлы</v>
      </c>
      <c r="Y134" s="13" t="e">
        <f>VLOOKUP(J134,ИНФО!$Y$5:$AD$412,6,0)</f>
        <v>#N/A</v>
      </c>
      <c r="Z134" s="19" t="e">
        <f>VLOOKUP(J134,ИНФО!$Y$5:$AD$412,5,0)</f>
        <v>#N/A</v>
      </c>
      <c r="AA134" s="13">
        <f t="shared" si="18"/>
        <v>1</v>
      </c>
      <c r="AB134" s="25" t="str">
        <f>VLOOKUP(L134,ИНФО!$C$21:$D$24,2,0)</f>
        <v>вакант</v>
      </c>
      <c r="AC134" s="19">
        <f t="shared" si="19"/>
        <v>0</v>
      </c>
      <c r="AD134" s="19" t="str">
        <f>VLOOKUP(N134,ИНФО!$C$26:$D$38,2,0)</f>
        <v>Жай</v>
      </c>
      <c r="AE134" s="12" t="str">
        <f>VLOOKUP(B134,ИНФО!$L$4:$T$172,8,0)</f>
        <v>Басқа ВУЗдар</v>
      </c>
      <c r="AF134" s="11" t="s">
        <v>74</v>
      </c>
      <c r="AG134" s="24" t="e">
        <f>VLOOKUP(J134,ИНФО!$Y$5:$AD$413,7,0)</f>
        <v>#N/A</v>
      </c>
    </row>
    <row r="135" spans="1:33" ht="15.75" customHeight="1" x14ac:dyDescent="0.25">
      <c r="A135" s="90">
        <v>317</v>
      </c>
      <c r="B135" s="91" t="s">
        <v>993</v>
      </c>
      <c r="C135" s="92" t="s">
        <v>20</v>
      </c>
      <c r="D135" s="90" t="s">
        <v>260</v>
      </c>
      <c r="E135" s="93"/>
      <c r="F135" s="94"/>
      <c r="G135" s="94"/>
      <c r="H135" s="94" t="s">
        <v>1020</v>
      </c>
      <c r="I135" s="90" t="s">
        <v>261</v>
      </c>
      <c r="J135" s="93" t="s">
        <v>334</v>
      </c>
      <c r="K135" s="94">
        <v>1</v>
      </c>
      <c r="L135" s="98" t="s">
        <v>152</v>
      </c>
      <c r="M135" s="97"/>
      <c r="N135" s="98" t="s">
        <v>149</v>
      </c>
      <c r="O135" s="18" t="str">
        <f>VLOOKUP(B135,ИНФО!$L$4:$T$172,3,0)</f>
        <v>Другие ВУЗы</v>
      </c>
      <c r="P135" s="11" t="s">
        <v>72</v>
      </c>
      <c r="Q135" s="31">
        <f t="shared" si="16"/>
        <v>317</v>
      </c>
      <c r="R135" s="19" t="str">
        <f>VLOOKUP(B135,ИНФО!$L$4:$T$140,6,0)</f>
        <v>Ш. Уәлиханов атындағы Көкшетау мемлекеттік университеті</v>
      </c>
      <c r="S135" s="24" t="s">
        <v>154</v>
      </c>
      <c r="T135" s="13" t="s">
        <v>335</v>
      </c>
      <c r="U135" s="19" t="s">
        <v>260</v>
      </c>
      <c r="V135" s="13" t="s">
        <v>260</v>
      </c>
      <c r="W135" s="19" t="s">
        <v>260</v>
      </c>
      <c r="X135" s="30" t="str">
        <f t="shared" si="17"/>
        <v>Толегенов Еламан Берикович</v>
      </c>
      <c r="Y135" s="13" t="e">
        <f>VLOOKUP(J135,ИНФО!$Y$5:$AD$412,6,0)</f>
        <v>#N/A</v>
      </c>
      <c r="Z135" s="19" t="e">
        <f>VLOOKUP(J135,ИНФО!$Y$5:$AD$412,5,0)</f>
        <v>#N/A</v>
      </c>
      <c r="AA135" s="13">
        <f t="shared" si="18"/>
        <v>1</v>
      </c>
      <c r="AB135" s="25" t="str">
        <f>VLOOKUP(L135,ИНФО!$C$21:$D$24,2,0)</f>
        <v>вакант</v>
      </c>
      <c r="AC135" s="19">
        <f t="shared" si="19"/>
        <v>0</v>
      </c>
      <c r="AD135" s="19" t="str">
        <f>VLOOKUP(N135,ИНФО!$C$26:$D$38,2,0)</f>
        <v>Серпин («Мәңгілік ел жастары – индустрияға!»)</v>
      </c>
      <c r="AE135" s="12" t="str">
        <f>VLOOKUP(B135,ИНФО!$L$4:$T$172,8,0)</f>
        <v>Басқа ВУЗдар</v>
      </c>
      <c r="AF135" s="11" t="s">
        <v>74</v>
      </c>
      <c r="AG135" s="24" t="e">
        <f>VLOOKUP(J135,ИНФО!$Y$5:$AD$413,7,0)</f>
        <v>#N/A</v>
      </c>
    </row>
    <row r="136" spans="1:33" ht="15.75" customHeight="1" x14ac:dyDescent="0.25">
      <c r="A136" s="90">
        <v>318</v>
      </c>
      <c r="B136" s="91" t="s">
        <v>993</v>
      </c>
      <c r="C136" s="92" t="s">
        <v>20</v>
      </c>
      <c r="D136" s="90" t="s">
        <v>260</v>
      </c>
      <c r="E136" s="93"/>
      <c r="F136" s="94"/>
      <c r="G136" s="94"/>
      <c r="H136" s="94" t="s">
        <v>1021</v>
      </c>
      <c r="I136" s="90" t="s">
        <v>284</v>
      </c>
      <c r="J136" s="93" t="s">
        <v>285</v>
      </c>
      <c r="K136" s="94">
        <v>1</v>
      </c>
      <c r="L136" s="98" t="s">
        <v>152</v>
      </c>
      <c r="M136" s="97"/>
      <c r="N136" s="98" t="s">
        <v>145</v>
      </c>
      <c r="O136" s="23" t="str">
        <f>VLOOKUP(B136,ИНФО!$L$4:$T$172,3,0)</f>
        <v>Другие ВУЗы</v>
      </c>
      <c r="P136" s="11" t="s">
        <v>72</v>
      </c>
      <c r="Q136" s="24">
        <f t="shared" si="16"/>
        <v>318</v>
      </c>
      <c r="R136" s="24" t="str">
        <f>VLOOKUP(B136,ИНФО!$L$4:$T$140,6,0)</f>
        <v>Ш. Уәлиханов атындағы Көкшетау мемлекеттік университеті</v>
      </c>
      <c r="S136" s="24" t="s">
        <v>154</v>
      </c>
      <c r="T136" s="13" t="s">
        <v>286</v>
      </c>
      <c r="U136" s="24" t="s">
        <v>260</v>
      </c>
      <c r="V136" s="26" t="s">
        <v>260</v>
      </c>
      <c r="W136" s="24" t="s">
        <v>260</v>
      </c>
      <c r="X136" s="24" t="str">
        <f t="shared" si="17"/>
        <v>Еркін Бақытжан Сәкенұлы</v>
      </c>
      <c r="Y136" s="13" t="e">
        <f>VLOOKUP(J136,ИНФО!$Y$5:$AD$412,6,0)</f>
        <v>#N/A</v>
      </c>
      <c r="Z136" s="24" t="e">
        <f>VLOOKUP(J136,ИНФО!$Y$5:$AD$412,5,0)</f>
        <v>#N/A</v>
      </c>
      <c r="AA136" s="26">
        <f t="shared" si="18"/>
        <v>1</v>
      </c>
      <c r="AB136" s="25" t="str">
        <f>VLOOKUP(L136,ИНФО!$C$21:$D$24,2,0)</f>
        <v>вакант</v>
      </c>
      <c r="AC136" s="19">
        <f t="shared" si="19"/>
        <v>0</v>
      </c>
      <c r="AD136" s="24" t="str">
        <f>VLOOKUP(N136,ИНФО!$C$26:$D$38,2,0)</f>
        <v>Жай</v>
      </c>
      <c r="AE136" s="25" t="str">
        <f>VLOOKUP(B136,ИНФО!$L$4:$T$172,8,0)</f>
        <v>Басқа ВУЗдар</v>
      </c>
      <c r="AF136" s="11" t="s">
        <v>74</v>
      </c>
      <c r="AG136" s="24" t="e">
        <f>VLOOKUP(J136,ИНФО!$Y$5:$AD$413,7,0)</f>
        <v>#N/A</v>
      </c>
    </row>
    <row r="137" spans="1:33" ht="15.75" customHeight="1" x14ac:dyDescent="0.25">
      <c r="A137" s="90">
        <v>319</v>
      </c>
      <c r="B137" s="91" t="s">
        <v>993</v>
      </c>
      <c r="C137" s="92" t="s">
        <v>20</v>
      </c>
      <c r="D137" s="90" t="s">
        <v>260</v>
      </c>
      <c r="E137" s="93"/>
      <c r="F137" s="94"/>
      <c r="G137" s="94"/>
      <c r="H137" s="94" t="s">
        <v>1022</v>
      </c>
      <c r="I137" s="90" t="s">
        <v>284</v>
      </c>
      <c r="J137" s="93" t="s">
        <v>285</v>
      </c>
      <c r="K137" s="94">
        <v>1</v>
      </c>
      <c r="L137" s="98" t="s">
        <v>152</v>
      </c>
      <c r="M137" s="97"/>
      <c r="N137" s="98" t="s">
        <v>145</v>
      </c>
      <c r="O137" s="18" t="str">
        <f>VLOOKUP(B137,ИНФО!$L$4:$T$172,3,0)</f>
        <v>Другие ВУЗы</v>
      </c>
      <c r="P137" s="11" t="s">
        <v>72</v>
      </c>
      <c r="Q137" s="31">
        <f t="shared" si="16"/>
        <v>319</v>
      </c>
      <c r="R137" s="19" t="str">
        <f>VLOOKUP(B137,ИНФО!$L$4:$T$140,6,0)</f>
        <v>Ш. Уәлиханов атындағы Көкшетау мемлекеттік университеті</v>
      </c>
      <c r="S137" s="24" t="s">
        <v>154</v>
      </c>
      <c r="T137" s="13" t="s">
        <v>286</v>
      </c>
      <c r="U137" s="19" t="s">
        <v>260</v>
      </c>
      <c r="V137" s="13" t="s">
        <v>260</v>
      </c>
      <c r="W137" s="19" t="s">
        <v>260</v>
      </c>
      <c r="X137" s="19" t="str">
        <f t="shared" si="17"/>
        <v>Молдағали Еркебұлан Өмірғалиұлы</v>
      </c>
      <c r="Y137" s="13" t="e">
        <f>VLOOKUP(J137,ИНФО!$Y$5:$AD$412,6,0)</f>
        <v>#N/A</v>
      </c>
      <c r="Z137" s="19" t="e">
        <f>VLOOKUP(J137,ИНФО!$Y$5:$AD$412,5,0)</f>
        <v>#N/A</v>
      </c>
      <c r="AA137" s="32">
        <f t="shared" si="18"/>
        <v>1</v>
      </c>
      <c r="AB137" s="25" t="str">
        <f>VLOOKUP(L137,ИНФО!$C$21:$D$24,2,0)</f>
        <v>вакант</v>
      </c>
      <c r="AC137" s="19">
        <f t="shared" si="19"/>
        <v>0</v>
      </c>
      <c r="AD137" s="19" t="str">
        <f>VLOOKUP(N137,ИНФО!$C$26:$D$38,2,0)</f>
        <v>Жай</v>
      </c>
      <c r="AE137" s="12" t="str">
        <f>VLOOKUP(B137,ИНФО!$L$4:$T$172,8,0)</f>
        <v>Басқа ВУЗдар</v>
      </c>
      <c r="AF137" s="11" t="s">
        <v>74</v>
      </c>
      <c r="AG137" s="24" t="e">
        <f>VLOOKUP(J137,ИНФО!$Y$5:$AD$413,7,0)</f>
        <v>#N/A</v>
      </c>
    </row>
    <row r="138" spans="1:33" ht="15.75" hidden="1" customHeight="1" x14ac:dyDescent="0.3">
      <c r="A138" s="90">
        <v>320</v>
      </c>
      <c r="B138" s="91" t="s">
        <v>1023</v>
      </c>
      <c r="C138" s="92" t="s">
        <v>20</v>
      </c>
      <c r="D138" s="90" t="s">
        <v>260</v>
      </c>
      <c r="E138" s="93"/>
      <c r="F138" s="94"/>
      <c r="G138" s="94"/>
      <c r="H138" s="94" t="s">
        <v>1025</v>
      </c>
      <c r="I138" s="90" t="s">
        <v>370</v>
      </c>
      <c r="J138" s="93" t="s">
        <v>371</v>
      </c>
      <c r="K138" s="94">
        <v>1</v>
      </c>
      <c r="L138" s="98" t="s">
        <v>152</v>
      </c>
      <c r="M138" s="97"/>
      <c r="N138" s="98" t="s">
        <v>145</v>
      </c>
      <c r="O138" s="18" t="str">
        <f>VLOOKUP(B138,ИНФО!$L$4:$T$172,3,0)</f>
        <v>Другие ВУЗы</v>
      </c>
      <c r="P138" s="11" t="s">
        <v>72</v>
      </c>
      <c r="Q138" s="20">
        <f t="shared" si="16"/>
        <v>320</v>
      </c>
      <c r="R138" s="20" t="str">
        <f>VLOOKUP(B138,ИНФО!$L$4:$T$140,6,0)</f>
        <v>І. Жансүгіров атындағы Жетісу мемлекеттік университеті</v>
      </c>
      <c r="S138" s="24" t="s">
        <v>154</v>
      </c>
      <c r="T138" s="13" t="s">
        <v>372</v>
      </c>
      <c r="U138" s="12" t="s">
        <v>260</v>
      </c>
      <c r="V138" s="13" t="s">
        <v>260</v>
      </c>
      <c r="W138" s="20" t="s">
        <v>260</v>
      </c>
      <c r="X138" s="20" t="str">
        <f t="shared" si="17"/>
        <v>Несіпбай Динара Батырбекқызы</v>
      </c>
      <c r="Y138" s="13" t="e">
        <f>VLOOKUP(J138,ИНФО!$Y$5:$AD$412,6,0)</f>
        <v>#N/A</v>
      </c>
      <c r="Z138" s="19" t="e">
        <f>VLOOKUP(J138,ИНФО!$Y$5:$AD$412,5,0)</f>
        <v>#N/A</v>
      </c>
      <c r="AA138" s="13">
        <f t="shared" si="18"/>
        <v>1</v>
      </c>
      <c r="AB138" s="25" t="str">
        <f>VLOOKUP(L138,ИНФО!$C$21:$D$24,2,0)</f>
        <v>вакант</v>
      </c>
      <c r="AC138" s="20">
        <f t="shared" si="19"/>
        <v>0</v>
      </c>
      <c r="AD138" s="19" t="str">
        <f>VLOOKUP(N138,ИНФО!$C$26:$D$38,2,0)</f>
        <v>Жай</v>
      </c>
      <c r="AE138" s="12" t="str">
        <f>VLOOKUP(B138,ИНФО!$L$4:$T$172,8,0)</f>
        <v>Басқа ВУЗдар</v>
      </c>
      <c r="AF138" s="11" t="s">
        <v>74</v>
      </c>
      <c r="AG138" s="24" t="e">
        <f>VLOOKUP(J138,ИНФО!$Y$5:$AD$413,7,0)</f>
        <v>#N/A</v>
      </c>
    </row>
    <row r="139" spans="1:33" ht="15.75" hidden="1" customHeight="1" x14ac:dyDescent="0.3">
      <c r="A139" s="90">
        <v>321</v>
      </c>
      <c r="B139" s="91" t="s">
        <v>1023</v>
      </c>
      <c r="C139" s="92" t="s">
        <v>20</v>
      </c>
      <c r="D139" s="90" t="s">
        <v>260</v>
      </c>
      <c r="E139" s="93"/>
      <c r="F139" s="94"/>
      <c r="G139" s="94"/>
      <c r="H139" s="101" t="s">
        <v>1026</v>
      </c>
      <c r="I139" s="90" t="s">
        <v>370</v>
      </c>
      <c r="J139" s="93" t="s">
        <v>371</v>
      </c>
      <c r="K139" s="94">
        <v>1</v>
      </c>
      <c r="L139" s="98" t="s">
        <v>152</v>
      </c>
      <c r="M139" s="97"/>
      <c r="N139" s="98" t="s">
        <v>145</v>
      </c>
      <c r="O139" s="18" t="str">
        <f>VLOOKUP(B139,ИНФО!$L$4:$T$172,3,0)</f>
        <v>Другие ВУЗы</v>
      </c>
      <c r="P139" s="11" t="s">
        <v>72</v>
      </c>
      <c r="Q139" s="19">
        <f t="shared" ref="Q139:Q196" si="20">A139</f>
        <v>321</v>
      </c>
      <c r="R139" s="20" t="str">
        <f>VLOOKUP(B139,ИНФО!$L$4:$T$140,6,0)</f>
        <v>І. Жансүгіров атындағы Жетісу мемлекеттік университеті</v>
      </c>
      <c r="S139" s="24" t="s">
        <v>154</v>
      </c>
      <c r="T139" s="13" t="s">
        <v>372</v>
      </c>
      <c r="U139" s="12" t="s">
        <v>260</v>
      </c>
      <c r="V139" s="13" t="s">
        <v>260</v>
      </c>
      <c r="W139" s="19" t="s">
        <v>260</v>
      </c>
      <c r="X139" s="19" t="str">
        <f t="shared" ref="X139:X196" si="21">H139</f>
        <v>Оразов Саян Нұрланбекұлы</v>
      </c>
      <c r="Y139" s="13" t="e">
        <f>VLOOKUP(J139,ИНФО!$Y$5:$AD$412,6,0)</f>
        <v>#N/A</v>
      </c>
      <c r="Z139" s="19" t="e">
        <f>VLOOKUP(J139,ИНФО!$Y$5:$AD$412,5,0)</f>
        <v>#N/A</v>
      </c>
      <c r="AA139" s="13">
        <f t="shared" ref="AA139:AA196" si="22">K139</f>
        <v>1</v>
      </c>
      <c r="AB139" s="25" t="str">
        <f>VLOOKUP(L139,ИНФО!$C$21:$D$24,2,0)</f>
        <v>вакант</v>
      </c>
      <c r="AC139" s="19">
        <f t="shared" ref="AC139:AC196" si="23">M139</f>
        <v>0</v>
      </c>
      <c r="AD139" s="19" t="str">
        <f>VLOOKUP(N139,ИНФО!$C$26:$D$38,2,0)</f>
        <v>Жай</v>
      </c>
      <c r="AE139" s="12" t="str">
        <f>VLOOKUP(B139,ИНФО!$L$4:$T$172,8,0)</f>
        <v>Басқа ВУЗдар</v>
      </c>
      <c r="AF139" s="11" t="s">
        <v>74</v>
      </c>
      <c r="AG139" s="24" t="e">
        <f>VLOOKUP(J139,ИНФО!$Y$5:$AD$413,7,0)</f>
        <v>#N/A</v>
      </c>
    </row>
    <row r="140" spans="1:33" s="58" customFormat="1" ht="15.75" hidden="1" customHeight="1" x14ac:dyDescent="0.3">
      <c r="A140" s="90">
        <v>326</v>
      </c>
      <c r="B140" s="91" t="s">
        <v>1101</v>
      </c>
      <c r="C140" s="127" t="s">
        <v>20</v>
      </c>
      <c r="D140" s="129"/>
      <c r="E140" s="142"/>
      <c r="F140" s="118"/>
      <c r="G140" s="118"/>
      <c r="H140" s="143" t="s">
        <v>1685</v>
      </c>
      <c r="I140" s="129" t="s">
        <v>250</v>
      </c>
      <c r="J140" s="121" t="s">
        <v>603</v>
      </c>
      <c r="K140" s="128">
        <v>1</v>
      </c>
      <c r="L140" s="96" t="s">
        <v>152</v>
      </c>
      <c r="M140" s="122"/>
      <c r="N140" s="123" t="s">
        <v>145</v>
      </c>
      <c r="O140" s="72" t="str">
        <f>VLOOKUP(B140,ИНФО!$L$4:$T$172,3,0)</f>
        <v>Национальные</v>
      </c>
      <c r="P140" s="69" t="s">
        <v>72</v>
      </c>
      <c r="Q140" s="71">
        <f t="shared" si="20"/>
        <v>326</v>
      </c>
      <c r="R140" s="19" t="str">
        <f>VLOOKUP(B140,ИНФО!$L$4:$T$140,6,0)</f>
        <v>С.Д.Асфендияров атындағы Қазақ ұлттық медициналық университеті</v>
      </c>
      <c r="S140" s="19" t="s">
        <v>1064</v>
      </c>
      <c r="T140" s="70" t="s">
        <v>252</v>
      </c>
      <c r="U140" s="74" t="s">
        <v>604</v>
      </c>
      <c r="V140" s="70">
        <v>0</v>
      </c>
      <c r="W140" s="71">
        <v>0</v>
      </c>
      <c r="X140" s="73" t="str">
        <f t="shared" si="21"/>
        <v xml:space="preserve">Набихан Ернар Киікбайұлы </v>
      </c>
      <c r="Y140" s="70" t="e">
        <f>VLOOKUP(J140,ИНФО!$Y$5:$AD$412,6,0)</f>
        <v>#N/A</v>
      </c>
      <c r="Z140" s="73" t="e">
        <f>VLOOKUP(J140,ИНФО!$Y$5:$AD$412,5,0)</f>
        <v>#N/A</v>
      </c>
      <c r="AA140" s="70">
        <f t="shared" si="22"/>
        <v>1</v>
      </c>
      <c r="AB140" s="75" t="str">
        <f>VLOOKUP(L140,ИНФО!$C$21:$D$24,2,0)</f>
        <v>вакант</v>
      </c>
      <c r="AC140" s="71">
        <f t="shared" si="23"/>
        <v>0</v>
      </c>
      <c r="AD140" s="71" t="str">
        <f>VLOOKUP(N140,ИНФО!$C$26:$D$38,2,0)</f>
        <v>Жай</v>
      </c>
      <c r="AE140" s="74" t="str">
        <f>VLOOKUP(B140,ИНФО!$L$4:$T$172,8,0)</f>
        <v>Ұлттық</v>
      </c>
      <c r="AF140" s="69" t="s">
        <v>74</v>
      </c>
      <c r="AG140" s="24" t="e">
        <f>VLOOKUP(J140,ИНФО!$Y$5:$AD$413,7,0)</f>
        <v>#N/A</v>
      </c>
    </row>
    <row r="141" spans="1:33" s="58" customFormat="1" ht="15.75" hidden="1" customHeight="1" x14ac:dyDescent="0.3">
      <c r="A141" s="90">
        <v>327</v>
      </c>
      <c r="B141" s="91" t="s">
        <v>1101</v>
      </c>
      <c r="C141" s="127" t="s">
        <v>20</v>
      </c>
      <c r="D141" s="129"/>
      <c r="E141" s="142"/>
      <c r="F141" s="118"/>
      <c r="G141" s="118"/>
      <c r="H141" s="143" t="s">
        <v>1686</v>
      </c>
      <c r="I141" s="129" t="s">
        <v>250</v>
      </c>
      <c r="J141" s="121" t="s">
        <v>603</v>
      </c>
      <c r="K141" s="128">
        <v>1</v>
      </c>
      <c r="L141" s="96" t="s">
        <v>152</v>
      </c>
      <c r="M141" s="122"/>
      <c r="N141" s="123" t="s">
        <v>145</v>
      </c>
      <c r="O141" s="72" t="str">
        <f>VLOOKUP(B141,ИНФО!$L$4:$T$172,3,0)</f>
        <v>Национальные</v>
      </c>
      <c r="P141" s="69" t="s">
        <v>72</v>
      </c>
      <c r="Q141" s="71">
        <f t="shared" si="20"/>
        <v>327</v>
      </c>
      <c r="R141" s="19" t="str">
        <f>VLOOKUP(B141,ИНФО!$L$4:$T$140,6,0)</f>
        <v>С.Д.Асфендияров атындағы Қазақ ұлттық медициналық университеті</v>
      </c>
      <c r="S141" s="19" t="s">
        <v>1064</v>
      </c>
      <c r="T141" s="70" t="s">
        <v>252</v>
      </c>
      <c r="U141" s="74" t="s">
        <v>604</v>
      </c>
      <c r="V141" s="70">
        <v>0</v>
      </c>
      <c r="W141" s="71">
        <v>0</v>
      </c>
      <c r="X141" s="73" t="str">
        <f t="shared" si="21"/>
        <v xml:space="preserve">Ахматваева Шохлола Хурсанбековна </v>
      </c>
      <c r="Y141" s="70" t="e">
        <f>VLOOKUP(J141,ИНФО!$Y$5:$AD$412,6,0)</f>
        <v>#N/A</v>
      </c>
      <c r="Z141" s="73" t="e">
        <f>VLOOKUP(J141,ИНФО!$Y$5:$AD$412,5,0)</f>
        <v>#N/A</v>
      </c>
      <c r="AA141" s="70">
        <f t="shared" si="22"/>
        <v>1</v>
      </c>
      <c r="AB141" s="75" t="str">
        <f>VLOOKUP(L141,ИНФО!$C$21:$D$24,2,0)</f>
        <v>вакант</v>
      </c>
      <c r="AC141" s="71">
        <f t="shared" si="23"/>
        <v>0</v>
      </c>
      <c r="AD141" s="71" t="str">
        <f>VLOOKUP(N141,ИНФО!$C$26:$D$38,2,0)</f>
        <v>Жай</v>
      </c>
      <c r="AE141" s="74" t="str">
        <f>VLOOKUP(B141,ИНФО!$L$4:$T$172,8,0)</f>
        <v>Ұлттық</v>
      </c>
      <c r="AF141" s="69" t="s">
        <v>74</v>
      </c>
      <c r="AG141" s="24" t="e">
        <f>VLOOKUP(J141,ИНФО!$Y$5:$AD$413,7,0)</f>
        <v>#N/A</v>
      </c>
    </row>
    <row r="142" spans="1:33" s="58" customFormat="1" ht="31.5" hidden="1" customHeight="1" x14ac:dyDescent="0.3">
      <c r="A142" s="90">
        <v>329</v>
      </c>
      <c r="B142" s="91" t="s">
        <v>1123</v>
      </c>
      <c r="C142" s="127" t="s">
        <v>20</v>
      </c>
      <c r="D142" s="90" t="s">
        <v>260</v>
      </c>
      <c r="E142" s="93"/>
      <c r="F142" s="94"/>
      <c r="G142" s="94"/>
      <c r="H142" s="94" t="s">
        <v>1688</v>
      </c>
      <c r="I142" s="90" t="s">
        <v>250</v>
      </c>
      <c r="J142" s="93" t="s">
        <v>859</v>
      </c>
      <c r="K142" s="94">
        <v>1</v>
      </c>
      <c r="L142" s="96" t="s">
        <v>152</v>
      </c>
      <c r="M142" s="97"/>
      <c r="N142" s="98" t="s">
        <v>145</v>
      </c>
      <c r="O142" s="18" t="str">
        <f>VLOOKUP(B142,ИНФО!$L$4:$T$172,3,0)</f>
        <v>Другие ВУЗы</v>
      </c>
      <c r="P142" s="11" t="s">
        <v>72</v>
      </c>
      <c r="Q142" s="19">
        <f t="shared" si="20"/>
        <v>329</v>
      </c>
      <c r="R142" s="19" t="str">
        <f>VLOOKUP(B142,ИНФО!$L$4:$T$140,6,0)</f>
        <v>Халықаралық білім беру корпорациясы</v>
      </c>
      <c r="S142" s="19" t="s">
        <v>260</v>
      </c>
      <c r="T142" s="13" t="s">
        <v>252</v>
      </c>
      <c r="U142" s="12" t="s">
        <v>260</v>
      </c>
      <c r="V142" s="13" t="s">
        <v>260</v>
      </c>
      <c r="W142" s="19" t="s">
        <v>260</v>
      </c>
      <c r="X142" s="19" t="str">
        <f t="shared" si="21"/>
        <v>Жолдасбай Медет Ержанұлы</v>
      </c>
      <c r="Y142" s="13" t="e">
        <f>VLOOKUP(J142,ИНФО!$Y$5:$AD$412,6,0)</f>
        <v>#N/A</v>
      </c>
      <c r="Z142" s="19" t="e">
        <f>VLOOKUP(J142,ИНФО!$Y$5:$AD$412,5,0)</f>
        <v>#N/A</v>
      </c>
      <c r="AA142" s="13">
        <f t="shared" si="22"/>
        <v>1</v>
      </c>
      <c r="AB142" s="15" t="str">
        <f>VLOOKUP(L142,ИНФО!$C$21:$D$24,2,0)</f>
        <v>вакант</v>
      </c>
      <c r="AC142" s="19">
        <f t="shared" si="23"/>
        <v>0</v>
      </c>
      <c r="AD142" s="19" t="str">
        <f>VLOOKUP(N142,ИНФО!$C$26:$D$38,2,0)</f>
        <v>Жай</v>
      </c>
      <c r="AE142" s="12" t="str">
        <f>VLOOKUP(B142,ИНФО!$L$4:$T$172,8,0)</f>
        <v>Басқа ВУЗдар</v>
      </c>
      <c r="AF142" s="11" t="s">
        <v>74</v>
      </c>
      <c r="AG142" s="24" t="e">
        <f>VLOOKUP(J142,ИНФО!$Y$5:$AD$413,7,0)</f>
        <v>#N/A</v>
      </c>
    </row>
    <row r="143" spans="1:33" s="58" customFormat="1" ht="15.75" hidden="1" customHeight="1" x14ac:dyDescent="0.3">
      <c r="A143" s="5">
        <v>2</v>
      </c>
      <c r="B143" s="6"/>
      <c r="C143" s="21"/>
      <c r="D143" s="8" t="s">
        <v>260</v>
      </c>
      <c r="E143" s="9"/>
      <c r="F143" s="17"/>
      <c r="G143" s="17"/>
      <c r="H143" s="17"/>
      <c r="I143" s="8" t="str">
        <f>IF(J143=0," ",VLOOKUP(J143,ИНФО!$Y$4:$AD$412,2,0))</f>
        <v xml:space="preserve"> </v>
      </c>
      <c r="J143" s="9"/>
      <c r="K143" s="17"/>
      <c r="L143" s="27"/>
      <c r="M143" s="28"/>
      <c r="N143" s="22"/>
      <c r="O143" s="23" t="e">
        <f>VLOOKUP(B143,ИНФО!$L$4:$T$172,3,0)</f>
        <v>#N/A</v>
      </c>
      <c r="P143" s="11" t="s">
        <v>72</v>
      </c>
      <c r="Q143" s="24">
        <f t="shared" si="20"/>
        <v>2</v>
      </c>
      <c r="R143" s="24" t="e">
        <f>VLOOKUP(B143,ИНФО!$L$4:$T$140,6,0)</f>
        <v>#N/A</v>
      </c>
      <c r="S143" s="24" t="s">
        <v>260</v>
      </c>
      <c r="T143" s="13" t="s">
        <v>260</v>
      </c>
      <c r="U143" s="24" t="s">
        <v>260</v>
      </c>
      <c r="V143" s="26" t="s">
        <v>260</v>
      </c>
      <c r="W143" s="24" t="s">
        <v>260</v>
      </c>
      <c r="X143" s="24">
        <f t="shared" si="21"/>
        <v>0</v>
      </c>
      <c r="Y143" s="13" t="e">
        <f>VLOOKUP(J143,ИНФО!$Y$5:$AD$412,6,0)</f>
        <v>#N/A</v>
      </c>
      <c r="Z143" s="24" t="e">
        <f>VLOOKUP(J143,ИНФО!$Y$5:$AD$412,5,0)</f>
        <v>#N/A</v>
      </c>
      <c r="AA143" s="26">
        <f t="shared" si="22"/>
        <v>0</v>
      </c>
      <c r="AB143" s="24" t="e">
        <f>VLOOKUP(L143,ИНФО!$C$21:$D$24,2,0)</f>
        <v>#N/A</v>
      </c>
      <c r="AC143" s="19">
        <f t="shared" si="23"/>
        <v>0</v>
      </c>
      <c r="AD143" s="24" t="e">
        <f>VLOOKUP(N143,ИНФО!$C$26:$D$38,2,0)</f>
        <v>#N/A</v>
      </c>
      <c r="AE143" s="24" t="e">
        <f>VLOOKUP(B143,ИНФО!$L$4:$T$172,8,0)</f>
        <v>#N/A</v>
      </c>
      <c r="AF143" s="11" t="s">
        <v>74</v>
      </c>
      <c r="AG143" s="24" t="e">
        <f>VLOOKUP(J143,ИНФО!$Y$5:$AD$413,7,0)</f>
        <v>#N/A</v>
      </c>
    </row>
    <row r="144" spans="1:33" s="58" customFormat="1" ht="15.75" hidden="1" customHeight="1" x14ac:dyDescent="0.3">
      <c r="A144" s="5">
        <v>3</v>
      </c>
      <c r="B144" s="6"/>
      <c r="C144" s="21"/>
      <c r="D144" s="8" t="s">
        <v>260</v>
      </c>
      <c r="E144" s="9"/>
      <c r="F144" s="17"/>
      <c r="G144" s="17"/>
      <c r="H144" s="17"/>
      <c r="I144" s="8" t="str">
        <f>IF(J144=0," ",VLOOKUP(J144,ИНФО!$Y$4:$AD$412,2,0))</f>
        <v xml:space="preserve"> </v>
      </c>
      <c r="J144" s="9"/>
      <c r="K144" s="17"/>
      <c r="L144" s="27"/>
      <c r="M144" s="28"/>
      <c r="N144" s="22"/>
      <c r="O144" s="23" t="e">
        <f>VLOOKUP(B144,ИНФО!$L$4:$T$172,3,0)</f>
        <v>#N/A</v>
      </c>
      <c r="P144" s="11" t="s">
        <v>72</v>
      </c>
      <c r="Q144" s="24">
        <f t="shared" si="20"/>
        <v>3</v>
      </c>
      <c r="R144" s="24" t="e">
        <f>VLOOKUP(B144,ИНФО!$L$4:$T$140,6,0)</f>
        <v>#N/A</v>
      </c>
      <c r="S144" s="24" t="s">
        <v>260</v>
      </c>
      <c r="T144" s="13" t="s">
        <v>260</v>
      </c>
      <c r="U144" s="24" t="s">
        <v>260</v>
      </c>
      <c r="V144" s="26" t="s">
        <v>260</v>
      </c>
      <c r="W144" s="24" t="s">
        <v>260</v>
      </c>
      <c r="X144" s="24">
        <f t="shared" si="21"/>
        <v>0</v>
      </c>
      <c r="Y144" s="13" t="e">
        <f>VLOOKUP(J144,ИНФО!$Y$5:$AD$412,6,0)</f>
        <v>#N/A</v>
      </c>
      <c r="Z144" s="24" t="e">
        <f>VLOOKUP(J144,ИНФО!$Y$5:$AD$412,5,0)</f>
        <v>#N/A</v>
      </c>
      <c r="AA144" s="26">
        <f t="shared" si="22"/>
        <v>0</v>
      </c>
      <c r="AB144" s="24" t="e">
        <f>VLOOKUP(L144,ИНФО!$C$21:$D$24,2,0)</f>
        <v>#N/A</v>
      </c>
      <c r="AC144" s="19">
        <f t="shared" si="23"/>
        <v>0</v>
      </c>
      <c r="AD144" s="24" t="e">
        <f>VLOOKUP(N144,ИНФО!$C$26:$D$38,2,0)</f>
        <v>#N/A</v>
      </c>
      <c r="AE144" s="24" t="e">
        <f>VLOOKUP(B144,ИНФО!$L$4:$T$172,8,0)</f>
        <v>#N/A</v>
      </c>
      <c r="AF144" s="11" t="s">
        <v>74</v>
      </c>
      <c r="AG144" s="24" t="e">
        <f>VLOOKUP(J144,ИНФО!$Y$5:$AD$413,7,0)</f>
        <v>#N/A</v>
      </c>
    </row>
    <row r="145" spans="1:33" s="58" customFormat="1" ht="15.75" hidden="1" customHeight="1" x14ac:dyDescent="0.3">
      <c r="A145" s="5">
        <v>4</v>
      </c>
      <c r="B145" s="6"/>
      <c r="C145" s="21"/>
      <c r="D145" s="8" t="s">
        <v>260</v>
      </c>
      <c r="E145" s="9"/>
      <c r="F145" s="17"/>
      <c r="G145" s="17"/>
      <c r="H145" s="17"/>
      <c r="I145" s="8" t="str">
        <f>IF(J145=0," ",VLOOKUP(J145,ИНФО!$Y$4:$AD$412,2,0))</f>
        <v xml:space="preserve"> </v>
      </c>
      <c r="J145" s="9"/>
      <c r="K145" s="17"/>
      <c r="L145" s="27"/>
      <c r="M145" s="28"/>
      <c r="N145" s="22"/>
      <c r="O145" s="23" t="e">
        <f>VLOOKUP(B145,ИНФО!$L$4:$T$172,3,0)</f>
        <v>#N/A</v>
      </c>
      <c r="P145" s="11" t="s">
        <v>72</v>
      </c>
      <c r="Q145" s="24">
        <f t="shared" si="20"/>
        <v>4</v>
      </c>
      <c r="R145" s="24" t="e">
        <f>VLOOKUP(B145,ИНФО!$L$4:$T$140,6,0)</f>
        <v>#N/A</v>
      </c>
      <c r="S145" s="24" t="s">
        <v>260</v>
      </c>
      <c r="T145" s="13" t="s">
        <v>260</v>
      </c>
      <c r="U145" s="24" t="s">
        <v>260</v>
      </c>
      <c r="V145" s="26" t="s">
        <v>260</v>
      </c>
      <c r="W145" s="24" t="s">
        <v>260</v>
      </c>
      <c r="X145" s="24">
        <f t="shared" si="21"/>
        <v>0</v>
      </c>
      <c r="Y145" s="13" t="e">
        <f>VLOOKUP(J145,ИНФО!$Y$5:$AD$412,6,0)</f>
        <v>#N/A</v>
      </c>
      <c r="Z145" s="24" t="e">
        <f>VLOOKUP(J145,ИНФО!$Y$5:$AD$412,5,0)</f>
        <v>#N/A</v>
      </c>
      <c r="AA145" s="26">
        <f t="shared" si="22"/>
        <v>0</v>
      </c>
      <c r="AB145" s="24" t="e">
        <f>VLOOKUP(L145,ИНФО!$C$21:$D$24,2,0)</f>
        <v>#N/A</v>
      </c>
      <c r="AC145" s="19">
        <f t="shared" si="23"/>
        <v>0</v>
      </c>
      <c r="AD145" s="24" t="e">
        <f>VLOOKUP(N145,ИНФО!$C$26:$D$38,2,0)</f>
        <v>#N/A</v>
      </c>
      <c r="AE145" s="24" t="e">
        <f>VLOOKUP(B145,ИНФО!$L$4:$T$172,8,0)</f>
        <v>#N/A</v>
      </c>
      <c r="AF145" s="11" t="s">
        <v>74</v>
      </c>
      <c r="AG145" s="24" t="e">
        <f>VLOOKUP(J145,ИНФО!$Y$5:$AD$413,7,0)</f>
        <v>#N/A</v>
      </c>
    </row>
    <row r="146" spans="1:33" s="58" customFormat="1" ht="15.75" hidden="1" customHeight="1" x14ac:dyDescent="0.3">
      <c r="A146" s="5">
        <v>5</v>
      </c>
      <c r="B146" s="6"/>
      <c r="C146" s="21"/>
      <c r="D146" s="8" t="s">
        <v>260</v>
      </c>
      <c r="E146" s="9"/>
      <c r="F146" s="17"/>
      <c r="G146" s="17"/>
      <c r="H146" s="17"/>
      <c r="I146" s="8" t="str">
        <f>IF(J146=0," ",VLOOKUP(J146,ИНФО!$Y$4:$AD$412,2,0))</f>
        <v xml:space="preserve"> </v>
      </c>
      <c r="J146" s="9"/>
      <c r="K146" s="17"/>
      <c r="L146" s="27"/>
      <c r="M146" s="28"/>
      <c r="N146" s="22"/>
      <c r="O146" s="23" t="e">
        <f>VLOOKUP(B146,ИНФО!$L$4:$T$172,3,0)</f>
        <v>#N/A</v>
      </c>
      <c r="P146" s="11" t="s">
        <v>72</v>
      </c>
      <c r="Q146" s="24">
        <f t="shared" si="20"/>
        <v>5</v>
      </c>
      <c r="R146" s="24" t="e">
        <f>VLOOKUP(B146,ИНФО!$L$4:$T$140,6,0)</f>
        <v>#N/A</v>
      </c>
      <c r="S146" s="24" t="s">
        <v>260</v>
      </c>
      <c r="T146" s="13" t="s">
        <v>260</v>
      </c>
      <c r="U146" s="24" t="s">
        <v>260</v>
      </c>
      <c r="V146" s="26" t="s">
        <v>260</v>
      </c>
      <c r="W146" s="24" t="s">
        <v>260</v>
      </c>
      <c r="X146" s="24">
        <f t="shared" si="21"/>
        <v>0</v>
      </c>
      <c r="Y146" s="13" t="e">
        <f>VLOOKUP(J146,ИНФО!$Y$5:$AD$412,6,0)</f>
        <v>#N/A</v>
      </c>
      <c r="Z146" s="24" t="e">
        <f>VLOOKUP(J146,ИНФО!$Y$5:$AD$412,5,0)</f>
        <v>#N/A</v>
      </c>
      <c r="AA146" s="26">
        <f t="shared" si="22"/>
        <v>0</v>
      </c>
      <c r="AB146" s="24" t="e">
        <f>VLOOKUP(L146,ИНФО!$C$21:$D$24,2,0)</f>
        <v>#N/A</v>
      </c>
      <c r="AC146" s="19">
        <f t="shared" si="23"/>
        <v>0</v>
      </c>
      <c r="AD146" s="24" t="e">
        <f>VLOOKUP(N146,ИНФО!$C$26:$D$38,2,0)</f>
        <v>#N/A</v>
      </c>
      <c r="AE146" s="24" t="e">
        <f>VLOOKUP(B146,ИНФО!$L$4:$T$172,8,0)</f>
        <v>#N/A</v>
      </c>
      <c r="AF146" s="11" t="s">
        <v>74</v>
      </c>
      <c r="AG146" s="24" t="e">
        <f>VLOOKUP(J146,ИНФО!$Y$5:$AD$413,7,0)</f>
        <v>#N/A</v>
      </c>
    </row>
    <row r="147" spans="1:33" s="58" customFormat="1" ht="15.75" hidden="1" customHeight="1" x14ac:dyDescent="0.3">
      <c r="A147" s="5">
        <v>6</v>
      </c>
      <c r="B147" s="6"/>
      <c r="C147" s="21"/>
      <c r="D147" s="8" t="s">
        <v>260</v>
      </c>
      <c r="E147" s="9"/>
      <c r="F147" s="17"/>
      <c r="G147" s="17"/>
      <c r="H147" s="17"/>
      <c r="I147" s="8" t="str">
        <f>IF(J147=0," ",VLOOKUP(J147,ИНФО!$Y$4:$AD$412,2,0))</f>
        <v xml:space="preserve"> </v>
      </c>
      <c r="J147" s="9"/>
      <c r="K147" s="17"/>
      <c r="L147" s="27"/>
      <c r="M147" s="28"/>
      <c r="N147" s="22"/>
      <c r="O147" s="23" t="e">
        <f>VLOOKUP(B147,ИНФО!$L$4:$T$172,3,0)</f>
        <v>#N/A</v>
      </c>
      <c r="P147" s="11" t="s">
        <v>72</v>
      </c>
      <c r="Q147" s="24">
        <f t="shared" si="20"/>
        <v>6</v>
      </c>
      <c r="R147" s="24" t="e">
        <f>VLOOKUP(B147,ИНФО!$L$4:$T$140,6,0)</f>
        <v>#N/A</v>
      </c>
      <c r="S147" s="24" t="s">
        <v>260</v>
      </c>
      <c r="T147" s="13" t="s">
        <v>260</v>
      </c>
      <c r="U147" s="24" t="s">
        <v>260</v>
      </c>
      <c r="V147" s="26" t="s">
        <v>260</v>
      </c>
      <c r="W147" s="24" t="s">
        <v>260</v>
      </c>
      <c r="X147" s="24">
        <f t="shared" si="21"/>
        <v>0</v>
      </c>
      <c r="Y147" s="13" t="e">
        <f>VLOOKUP(J147,ИНФО!$Y$5:$AD$412,6,0)</f>
        <v>#N/A</v>
      </c>
      <c r="Z147" s="24" t="e">
        <f>VLOOKUP(J147,ИНФО!$Y$5:$AD$412,5,0)</f>
        <v>#N/A</v>
      </c>
      <c r="AA147" s="26">
        <f t="shared" si="22"/>
        <v>0</v>
      </c>
      <c r="AB147" s="24" t="e">
        <f>VLOOKUP(L147,ИНФО!$C$21:$D$24,2,0)</f>
        <v>#N/A</v>
      </c>
      <c r="AC147" s="19">
        <f t="shared" si="23"/>
        <v>0</v>
      </c>
      <c r="AD147" s="24" t="e">
        <f>VLOOKUP(N147,ИНФО!$C$26:$D$38,2,0)</f>
        <v>#N/A</v>
      </c>
      <c r="AE147" s="24" t="e">
        <f>VLOOKUP(B147,ИНФО!$L$4:$T$172,8,0)</f>
        <v>#N/A</v>
      </c>
      <c r="AF147" s="11" t="s">
        <v>74</v>
      </c>
      <c r="AG147" s="24" t="e">
        <f>VLOOKUP(J147,ИНФО!$Y$5:$AD$413,7,0)</f>
        <v>#N/A</v>
      </c>
    </row>
    <row r="148" spans="1:33" s="58" customFormat="1" ht="15.75" hidden="1" customHeight="1" x14ac:dyDescent="0.3">
      <c r="A148" s="5">
        <v>7</v>
      </c>
      <c r="B148" s="6"/>
      <c r="C148" s="21"/>
      <c r="D148" s="8" t="s">
        <v>260</v>
      </c>
      <c r="E148" s="9"/>
      <c r="F148" s="17"/>
      <c r="G148" s="17"/>
      <c r="H148" s="17"/>
      <c r="I148" s="8" t="str">
        <f>IF(J148=0," ",VLOOKUP(J148,ИНФО!$Y$4:$AD$412,2,0))</f>
        <v xml:space="preserve"> </v>
      </c>
      <c r="J148" s="9"/>
      <c r="K148" s="17"/>
      <c r="L148" s="27"/>
      <c r="M148" s="28"/>
      <c r="N148" s="22"/>
      <c r="O148" s="23" t="e">
        <f>VLOOKUP(B148,ИНФО!$L$4:$T$172,3,0)</f>
        <v>#N/A</v>
      </c>
      <c r="P148" s="11" t="s">
        <v>72</v>
      </c>
      <c r="Q148" s="24">
        <f t="shared" si="20"/>
        <v>7</v>
      </c>
      <c r="R148" s="24" t="e">
        <f>VLOOKUP(B148,ИНФО!$L$4:$T$140,6,0)</f>
        <v>#N/A</v>
      </c>
      <c r="S148" s="30" t="s">
        <v>260</v>
      </c>
      <c r="T148" s="13" t="s">
        <v>260</v>
      </c>
      <c r="U148" s="24" t="s">
        <v>260</v>
      </c>
      <c r="V148" s="26" t="s">
        <v>260</v>
      </c>
      <c r="W148" s="24" t="s">
        <v>260</v>
      </c>
      <c r="X148" s="30">
        <f t="shared" si="21"/>
        <v>0</v>
      </c>
      <c r="Y148" s="13" t="e">
        <f>VLOOKUP(J148,ИНФО!$Y$5:$AD$412,6,0)</f>
        <v>#N/A</v>
      </c>
      <c r="Z148" s="24" t="e">
        <f>VLOOKUP(J148,ИНФО!$Y$5:$AD$412,5,0)</f>
        <v>#N/A</v>
      </c>
      <c r="AA148" s="26">
        <f t="shared" si="22"/>
        <v>0</v>
      </c>
      <c r="AB148" s="24" t="e">
        <f>VLOOKUP(L148,ИНФО!$C$21:$D$24,2,0)</f>
        <v>#N/A</v>
      </c>
      <c r="AC148" s="19">
        <f t="shared" si="23"/>
        <v>0</v>
      </c>
      <c r="AD148" s="24" t="e">
        <f>VLOOKUP(N148,ИНФО!$C$26:$D$38,2,0)</f>
        <v>#N/A</v>
      </c>
      <c r="AE148" s="24" t="e">
        <f>VLOOKUP(B148,ИНФО!$L$4:$T$172,8,0)</f>
        <v>#N/A</v>
      </c>
      <c r="AF148" s="11" t="s">
        <v>74</v>
      </c>
      <c r="AG148" s="24" t="e">
        <f>VLOOKUP(J148,ИНФО!$Y$5:$AD$413,7,0)</f>
        <v>#N/A</v>
      </c>
    </row>
    <row r="149" spans="1:33" s="58" customFormat="1" ht="18" hidden="1" customHeight="1" x14ac:dyDescent="0.3">
      <c r="A149" s="5">
        <v>8</v>
      </c>
      <c r="B149" s="6"/>
      <c r="C149" s="21"/>
      <c r="D149" s="8" t="s">
        <v>260</v>
      </c>
      <c r="E149" s="9"/>
      <c r="F149" s="17"/>
      <c r="G149" s="17"/>
      <c r="H149" s="17"/>
      <c r="I149" s="8" t="str">
        <f>IF(J149=0," ",VLOOKUP(J149,ИНФО!$Y$4:$AD$412,2,0))</f>
        <v xml:space="preserve"> </v>
      </c>
      <c r="J149" s="9"/>
      <c r="K149" s="17"/>
      <c r="L149" s="27"/>
      <c r="M149" s="28"/>
      <c r="N149" s="22"/>
      <c r="O149" s="23" t="e">
        <f>VLOOKUP(B149,ИНФО!$L$4:$T$172,3,0)</f>
        <v>#N/A</v>
      </c>
      <c r="P149" s="11" t="s">
        <v>72</v>
      </c>
      <c r="Q149" s="24">
        <f t="shared" si="20"/>
        <v>8</v>
      </c>
      <c r="R149" s="24" t="e">
        <f>VLOOKUP(B149,ИНФО!$L$4:$T$140,6,0)</f>
        <v>#N/A</v>
      </c>
      <c r="S149" s="30" t="s">
        <v>260</v>
      </c>
      <c r="T149" s="13" t="s">
        <v>260</v>
      </c>
      <c r="U149" s="24" t="s">
        <v>260</v>
      </c>
      <c r="V149" s="26" t="s">
        <v>260</v>
      </c>
      <c r="W149" s="24" t="s">
        <v>260</v>
      </c>
      <c r="X149" s="30">
        <f t="shared" si="21"/>
        <v>0</v>
      </c>
      <c r="Y149" s="13" t="e">
        <f>VLOOKUP(J149,ИНФО!$Y$5:$AD$412,6,0)</f>
        <v>#N/A</v>
      </c>
      <c r="Z149" s="24" t="e">
        <f>VLOOKUP(J149,ИНФО!$Y$5:$AD$412,5,0)</f>
        <v>#N/A</v>
      </c>
      <c r="AA149" s="26">
        <f t="shared" si="22"/>
        <v>0</v>
      </c>
      <c r="AB149" s="24" t="e">
        <f>VLOOKUP(L149,ИНФО!$C$21:$D$24,2,0)</f>
        <v>#N/A</v>
      </c>
      <c r="AC149" s="19">
        <f t="shared" si="23"/>
        <v>0</v>
      </c>
      <c r="AD149" s="24" t="e">
        <f>VLOOKUP(N149,ИНФО!$C$26:$D$38,2,0)</f>
        <v>#N/A</v>
      </c>
      <c r="AE149" s="24" t="e">
        <f>VLOOKUP(B149,ИНФО!$L$4:$T$172,8,0)</f>
        <v>#N/A</v>
      </c>
      <c r="AF149" s="11" t="s">
        <v>74</v>
      </c>
      <c r="AG149" s="24" t="e">
        <f>VLOOKUP(J149,ИНФО!$Y$5:$AD$413,7,0)</f>
        <v>#N/A</v>
      </c>
    </row>
    <row r="150" spans="1:33" s="58" customFormat="1" ht="15.75" hidden="1" customHeight="1" x14ac:dyDescent="0.3">
      <c r="A150" s="5">
        <v>9</v>
      </c>
      <c r="B150" s="6"/>
      <c r="C150" s="21"/>
      <c r="D150" s="8" t="s">
        <v>260</v>
      </c>
      <c r="E150" s="9"/>
      <c r="F150" s="17"/>
      <c r="G150" s="17"/>
      <c r="H150" s="17"/>
      <c r="I150" s="8" t="str">
        <f>IF(J150=0," ",VLOOKUP(J150,ИНФО!$Y$4:$AD$412,2,0))</f>
        <v xml:space="preserve"> </v>
      </c>
      <c r="J150" s="9"/>
      <c r="K150" s="17"/>
      <c r="L150" s="27"/>
      <c r="M150" s="28"/>
      <c r="N150" s="22"/>
      <c r="O150" s="23" t="e">
        <f>VLOOKUP(B150,ИНФО!$L$4:$T$172,3,0)</f>
        <v>#N/A</v>
      </c>
      <c r="P150" s="11" t="s">
        <v>72</v>
      </c>
      <c r="Q150" s="24">
        <f t="shared" si="20"/>
        <v>9</v>
      </c>
      <c r="R150" s="24" t="e">
        <f>VLOOKUP(B150,ИНФО!$L$4:$T$140,6,0)</f>
        <v>#N/A</v>
      </c>
      <c r="S150" s="24" t="s">
        <v>260</v>
      </c>
      <c r="T150" s="13" t="s">
        <v>260</v>
      </c>
      <c r="U150" s="24" t="s">
        <v>260</v>
      </c>
      <c r="V150" s="26" t="s">
        <v>260</v>
      </c>
      <c r="W150" s="24" t="s">
        <v>260</v>
      </c>
      <c r="X150" s="24">
        <f t="shared" si="21"/>
        <v>0</v>
      </c>
      <c r="Y150" s="13" t="e">
        <f>VLOOKUP(J150,ИНФО!$Y$5:$AD$412,6,0)</f>
        <v>#N/A</v>
      </c>
      <c r="Z150" s="24" t="e">
        <f>VLOOKUP(J150,ИНФО!$Y$5:$AD$412,5,0)</f>
        <v>#N/A</v>
      </c>
      <c r="AA150" s="26">
        <f t="shared" si="22"/>
        <v>0</v>
      </c>
      <c r="AB150" s="24" t="e">
        <f>VLOOKUP(L150,ИНФО!$C$21:$D$24,2,0)</f>
        <v>#N/A</v>
      </c>
      <c r="AC150" s="19">
        <f t="shared" si="23"/>
        <v>0</v>
      </c>
      <c r="AD150" s="24" t="e">
        <f>VLOOKUP(N150,ИНФО!$C$26:$D$38,2,0)</f>
        <v>#N/A</v>
      </c>
      <c r="AE150" s="24" t="e">
        <f>VLOOKUP(B150,ИНФО!$L$4:$T$172,8,0)</f>
        <v>#N/A</v>
      </c>
      <c r="AF150" s="11" t="s">
        <v>74</v>
      </c>
      <c r="AG150" s="24" t="e">
        <f>VLOOKUP(J150,ИНФО!$Y$5:$AD$413,7,0)</f>
        <v>#N/A</v>
      </c>
    </row>
    <row r="151" spans="1:33" s="58" customFormat="1" ht="15.75" hidden="1" customHeight="1" x14ac:dyDescent="0.3">
      <c r="A151" s="5">
        <v>10</v>
      </c>
      <c r="B151" s="6"/>
      <c r="C151" s="21"/>
      <c r="D151" s="8" t="s">
        <v>260</v>
      </c>
      <c r="E151" s="9"/>
      <c r="F151" s="17"/>
      <c r="G151" s="17"/>
      <c r="H151" s="17"/>
      <c r="I151" s="8" t="str">
        <f>IF(J151=0," ",VLOOKUP(J151,ИНФО!$Y$4:$AD$412,2,0))</f>
        <v xml:space="preserve"> </v>
      </c>
      <c r="J151" s="9"/>
      <c r="K151" s="17"/>
      <c r="L151" s="27"/>
      <c r="M151" s="28"/>
      <c r="N151" s="22"/>
      <c r="O151" s="23" t="e">
        <f>VLOOKUP(B151,ИНФО!$L$4:$T$172,3,0)</f>
        <v>#N/A</v>
      </c>
      <c r="P151" s="11" t="s">
        <v>72</v>
      </c>
      <c r="Q151" s="24">
        <f t="shared" si="20"/>
        <v>10</v>
      </c>
      <c r="R151" s="24" t="e">
        <f>VLOOKUP(B151,ИНФО!$L$4:$T$140,6,0)</f>
        <v>#N/A</v>
      </c>
      <c r="S151" s="24" t="s">
        <v>260</v>
      </c>
      <c r="T151" s="13" t="s">
        <v>260</v>
      </c>
      <c r="U151" s="24" t="s">
        <v>260</v>
      </c>
      <c r="V151" s="26" t="s">
        <v>260</v>
      </c>
      <c r="W151" s="24" t="s">
        <v>260</v>
      </c>
      <c r="X151" s="24">
        <f t="shared" si="21"/>
        <v>0</v>
      </c>
      <c r="Y151" s="13" t="e">
        <f>VLOOKUP(J151,ИНФО!$Y$5:$AD$412,6,0)</f>
        <v>#N/A</v>
      </c>
      <c r="Z151" s="24" t="e">
        <f>VLOOKUP(J151,ИНФО!$Y$5:$AD$412,5,0)</f>
        <v>#N/A</v>
      </c>
      <c r="AA151" s="26">
        <f t="shared" si="22"/>
        <v>0</v>
      </c>
      <c r="AB151" s="24" t="e">
        <f>VLOOKUP(L151,ИНФО!$C$21:$D$24,2,0)</f>
        <v>#N/A</v>
      </c>
      <c r="AC151" s="19">
        <f t="shared" si="23"/>
        <v>0</v>
      </c>
      <c r="AD151" s="24" t="e">
        <f>VLOOKUP(N151,ИНФО!$C$26:$D$38,2,0)</f>
        <v>#N/A</v>
      </c>
      <c r="AE151" s="24" t="e">
        <f>VLOOKUP(B151,ИНФО!$L$4:$T$172,8,0)</f>
        <v>#N/A</v>
      </c>
      <c r="AF151" s="11" t="s">
        <v>74</v>
      </c>
      <c r="AG151" s="24" t="e">
        <f>VLOOKUP(J151,ИНФО!$Y$5:$AD$413,7,0)</f>
        <v>#N/A</v>
      </c>
    </row>
    <row r="152" spans="1:33" s="58" customFormat="1" ht="15.75" hidden="1" customHeight="1" x14ac:dyDescent="0.3">
      <c r="A152" s="5">
        <v>11</v>
      </c>
      <c r="B152" s="6"/>
      <c r="C152" s="21"/>
      <c r="D152" s="8" t="s">
        <v>260</v>
      </c>
      <c r="E152" s="9"/>
      <c r="F152" s="17"/>
      <c r="G152" s="17"/>
      <c r="H152" s="17"/>
      <c r="I152" s="8" t="str">
        <f>IF(J152=0," ",VLOOKUP(J152,ИНФО!$Y$4:$AD$412,2,0))</f>
        <v xml:space="preserve"> </v>
      </c>
      <c r="J152" s="9"/>
      <c r="K152" s="17"/>
      <c r="L152" s="27"/>
      <c r="M152" s="28"/>
      <c r="N152" s="22"/>
      <c r="O152" s="23" t="e">
        <f>VLOOKUP(B152,ИНФО!$L$4:$T$172,3,0)</f>
        <v>#N/A</v>
      </c>
      <c r="P152" s="11" t="s">
        <v>72</v>
      </c>
      <c r="Q152" s="24">
        <f t="shared" si="20"/>
        <v>11</v>
      </c>
      <c r="R152" s="24" t="e">
        <f>VLOOKUP(B152,ИНФО!$L$4:$T$140,6,0)</f>
        <v>#N/A</v>
      </c>
      <c r="S152" s="24" t="s">
        <v>260</v>
      </c>
      <c r="T152" s="13" t="s">
        <v>260</v>
      </c>
      <c r="U152" s="24" t="s">
        <v>260</v>
      </c>
      <c r="V152" s="26" t="s">
        <v>260</v>
      </c>
      <c r="W152" s="24" t="s">
        <v>260</v>
      </c>
      <c r="X152" s="24">
        <f t="shared" si="21"/>
        <v>0</v>
      </c>
      <c r="Y152" s="13" t="e">
        <f>VLOOKUP(J152,ИНФО!$Y$5:$AD$412,6,0)</f>
        <v>#N/A</v>
      </c>
      <c r="Z152" s="24" t="e">
        <f>VLOOKUP(J152,ИНФО!$Y$5:$AD$412,5,0)</f>
        <v>#N/A</v>
      </c>
      <c r="AA152" s="26">
        <f t="shared" si="22"/>
        <v>0</v>
      </c>
      <c r="AB152" s="24" t="e">
        <f>VLOOKUP(L152,ИНФО!$C$21:$D$24,2,0)</f>
        <v>#N/A</v>
      </c>
      <c r="AC152" s="19">
        <f t="shared" si="23"/>
        <v>0</v>
      </c>
      <c r="AD152" s="24" t="e">
        <f>VLOOKUP(N152,ИНФО!$C$26:$D$38,2,0)</f>
        <v>#N/A</v>
      </c>
      <c r="AE152" s="24" t="e">
        <f>VLOOKUP(B152,ИНФО!$L$4:$T$172,8,0)</f>
        <v>#N/A</v>
      </c>
      <c r="AF152" s="11" t="s">
        <v>74</v>
      </c>
      <c r="AG152" s="24" t="e">
        <f>VLOOKUP(J152,ИНФО!$Y$5:$AD$413,7,0)</f>
        <v>#N/A</v>
      </c>
    </row>
    <row r="153" spans="1:33" s="58" customFormat="1" ht="15.75" hidden="1" customHeight="1" x14ac:dyDescent="0.3">
      <c r="A153" s="5">
        <v>12</v>
      </c>
      <c r="B153" s="6"/>
      <c r="C153" s="21"/>
      <c r="D153" s="8" t="s">
        <v>260</v>
      </c>
      <c r="E153" s="9"/>
      <c r="F153" s="17"/>
      <c r="G153" s="17"/>
      <c r="H153" s="17"/>
      <c r="I153" s="8" t="str">
        <f>IF(J153=0," ",VLOOKUP(J153,ИНФО!$Y$4:$AD$412,2,0))</f>
        <v xml:space="preserve"> </v>
      </c>
      <c r="J153" s="9"/>
      <c r="K153" s="17"/>
      <c r="L153" s="27"/>
      <c r="M153" s="28"/>
      <c r="N153" s="22"/>
      <c r="O153" s="23" t="e">
        <f>VLOOKUP(B153,ИНФО!$L$4:$T$172,3,0)</f>
        <v>#N/A</v>
      </c>
      <c r="P153" s="11" t="s">
        <v>72</v>
      </c>
      <c r="Q153" s="24">
        <f t="shared" si="20"/>
        <v>12</v>
      </c>
      <c r="R153" s="24" t="e">
        <f>VLOOKUP(B153,ИНФО!$L$4:$T$140,6,0)</f>
        <v>#N/A</v>
      </c>
      <c r="S153" s="24" t="s">
        <v>260</v>
      </c>
      <c r="T153" s="13" t="s">
        <v>260</v>
      </c>
      <c r="U153" s="24" t="s">
        <v>260</v>
      </c>
      <c r="V153" s="26" t="s">
        <v>260</v>
      </c>
      <c r="W153" s="24" t="s">
        <v>260</v>
      </c>
      <c r="X153" s="24">
        <f t="shared" si="21"/>
        <v>0</v>
      </c>
      <c r="Y153" s="13" t="e">
        <f>VLOOKUP(J153,ИНФО!$Y$5:$AD$412,6,0)</f>
        <v>#N/A</v>
      </c>
      <c r="Z153" s="24" t="e">
        <f>VLOOKUP(J153,ИНФО!$Y$5:$AD$412,5,0)</f>
        <v>#N/A</v>
      </c>
      <c r="AA153" s="26">
        <f t="shared" si="22"/>
        <v>0</v>
      </c>
      <c r="AB153" s="24" t="e">
        <f>VLOOKUP(L153,ИНФО!$C$21:$D$24,2,0)</f>
        <v>#N/A</v>
      </c>
      <c r="AC153" s="19">
        <f t="shared" si="23"/>
        <v>0</v>
      </c>
      <c r="AD153" s="24" t="e">
        <f>VLOOKUP(N153,ИНФО!$C$26:$D$38,2,0)</f>
        <v>#N/A</v>
      </c>
      <c r="AE153" s="24" t="e">
        <f>VLOOKUP(B153,ИНФО!$L$4:$T$172,8,0)</f>
        <v>#N/A</v>
      </c>
      <c r="AF153" s="11" t="s">
        <v>74</v>
      </c>
      <c r="AG153" s="24" t="e">
        <f>VLOOKUP(J153,ИНФО!$Y$5:$AD$413,7,0)</f>
        <v>#N/A</v>
      </c>
    </row>
    <row r="154" spans="1:33" s="58" customFormat="1" ht="15.75" hidden="1" customHeight="1" x14ac:dyDescent="0.3">
      <c r="A154" s="5">
        <v>13</v>
      </c>
      <c r="B154" s="6"/>
      <c r="C154" s="21"/>
      <c r="D154" s="8" t="s">
        <v>260</v>
      </c>
      <c r="E154" s="9"/>
      <c r="F154" s="17"/>
      <c r="G154" s="17"/>
      <c r="H154" s="17"/>
      <c r="I154" s="8" t="str">
        <f>IF(J154=0," ",VLOOKUP(J154,ИНФО!$Y$4:$AD$412,2,0))</f>
        <v xml:space="preserve"> </v>
      </c>
      <c r="J154" s="9"/>
      <c r="K154" s="17"/>
      <c r="L154" s="27"/>
      <c r="M154" s="28"/>
      <c r="N154" s="22"/>
      <c r="O154" s="23" t="e">
        <f>VLOOKUP(B154,ИНФО!$L$4:$T$172,3,0)</f>
        <v>#N/A</v>
      </c>
      <c r="P154" s="11" t="s">
        <v>72</v>
      </c>
      <c r="Q154" s="24">
        <f t="shared" si="20"/>
        <v>13</v>
      </c>
      <c r="R154" s="24" t="e">
        <f>VLOOKUP(B154,ИНФО!$L$4:$T$140,6,0)</f>
        <v>#N/A</v>
      </c>
      <c r="S154" s="24" t="s">
        <v>260</v>
      </c>
      <c r="T154" s="13" t="s">
        <v>260</v>
      </c>
      <c r="U154" s="24" t="s">
        <v>260</v>
      </c>
      <c r="V154" s="26" t="s">
        <v>260</v>
      </c>
      <c r="W154" s="24" t="s">
        <v>260</v>
      </c>
      <c r="X154" s="24">
        <f t="shared" si="21"/>
        <v>0</v>
      </c>
      <c r="Y154" s="13" t="e">
        <f>VLOOKUP(J154,ИНФО!$Y$5:$AD$412,6,0)</f>
        <v>#N/A</v>
      </c>
      <c r="Z154" s="24" t="e">
        <f>VLOOKUP(J154,ИНФО!$Y$5:$AD$412,5,0)</f>
        <v>#N/A</v>
      </c>
      <c r="AA154" s="26">
        <f t="shared" si="22"/>
        <v>0</v>
      </c>
      <c r="AB154" s="24" t="e">
        <f>VLOOKUP(L154,ИНФО!$C$21:$D$24,2,0)</f>
        <v>#N/A</v>
      </c>
      <c r="AC154" s="19">
        <f t="shared" si="23"/>
        <v>0</v>
      </c>
      <c r="AD154" s="24" t="e">
        <f>VLOOKUP(N154,ИНФО!$C$26:$D$38,2,0)</f>
        <v>#N/A</v>
      </c>
      <c r="AE154" s="24" t="e">
        <f>VLOOKUP(B154,ИНФО!$L$4:$T$172,8,0)</f>
        <v>#N/A</v>
      </c>
      <c r="AF154" s="11" t="s">
        <v>74</v>
      </c>
      <c r="AG154" s="24" t="e">
        <f>VLOOKUP(J154,ИНФО!$Y$5:$AD$413,7,0)</f>
        <v>#N/A</v>
      </c>
    </row>
    <row r="155" spans="1:33" s="58" customFormat="1" ht="15.75" hidden="1" customHeight="1" x14ac:dyDescent="0.3">
      <c r="A155" s="5">
        <v>14</v>
      </c>
      <c r="B155" s="6"/>
      <c r="C155" s="21"/>
      <c r="D155" s="8" t="s">
        <v>260</v>
      </c>
      <c r="E155" s="9"/>
      <c r="F155" s="17"/>
      <c r="G155" s="17"/>
      <c r="H155" s="17"/>
      <c r="I155" s="8" t="str">
        <f>IF(J155=0," ",VLOOKUP(J155,ИНФО!$Y$4:$AD$412,2,0))</f>
        <v xml:space="preserve"> </v>
      </c>
      <c r="J155" s="9"/>
      <c r="K155" s="17"/>
      <c r="L155" s="27"/>
      <c r="M155" s="28"/>
      <c r="N155" s="22"/>
      <c r="O155" s="23" t="e">
        <f>VLOOKUP(B155,ИНФО!$L$4:$T$172,3,0)</f>
        <v>#N/A</v>
      </c>
      <c r="P155" s="11" t="s">
        <v>72</v>
      </c>
      <c r="Q155" s="24">
        <f t="shared" si="20"/>
        <v>14</v>
      </c>
      <c r="R155" s="24" t="e">
        <f>VLOOKUP(B155,ИНФО!$L$4:$T$140,6,0)</f>
        <v>#N/A</v>
      </c>
      <c r="S155" s="24" t="s">
        <v>260</v>
      </c>
      <c r="T155" s="13" t="s">
        <v>260</v>
      </c>
      <c r="U155" s="24" t="s">
        <v>260</v>
      </c>
      <c r="V155" s="26" t="s">
        <v>260</v>
      </c>
      <c r="W155" s="24" t="s">
        <v>260</v>
      </c>
      <c r="X155" s="24">
        <f t="shared" si="21"/>
        <v>0</v>
      </c>
      <c r="Y155" s="13" t="e">
        <f>VLOOKUP(J155,ИНФО!$Y$5:$AD$412,6,0)</f>
        <v>#N/A</v>
      </c>
      <c r="Z155" s="24" t="e">
        <f>VLOOKUP(J155,ИНФО!$Y$5:$AD$412,5,0)</f>
        <v>#N/A</v>
      </c>
      <c r="AA155" s="26">
        <f t="shared" si="22"/>
        <v>0</v>
      </c>
      <c r="AB155" s="24" t="e">
        <f>VLOOKUP(L155,ИНФО!$C$21:$D$24,2,0)</f>
        <v>#N/A</v>
      </c>
      <c r="AC155" s="19">
        <f t="shared" si="23"/>
        <v>0</v>
      </c>
      <c r="AD155" s="24" t="e">
        <f>VLOOKUP(N155,ИНФО!$C$26:$D$38,2,0)</f>
        <v>#N/A</v>
      </c>
      <c r="AE155" s="24" t="e">
        <f>VLOOKUP(B155,ИНФО!$L$4:$T$172,8,0)</f>
        <v>#N/A</v>
      </c>
      <c r="AF155" s="11" t="s">
        <v>74</v>
      </c>
      <c r="AG155" s="24" t="e">
        <f>VLOOKUP(J155,ИНФО!$Y$5:$AD$413,7,0)</f>
        <v>#N/A</v>
      </c>
    </row>
    <row r="156" spans="1:33" s="58" customFormat="1" ht="15.75" hidden="1" customHeight="1" x14ac:dyDescent="0.3">
      <c r="A156" s="5">
        <v>15</v>
      </c>
      <c r="B156" s="6"/>
      <c r="C156" s="21"/>
      <c r="D156" s="8" t="s">
        <v>260</v>
      </c>
      <c r="E156" s="9"/>
      <c r="F156" s="17"/>
      <c r="G156" s="17"/>
      <c r="H156" s="17"/>
      <c r="I156" s="8" t="str">
        <f>IF(J156=0," ",VLOOKUP(J156,ИНФО!$Y$4:$AD$412,2,0))</f>
        <v xml:space="preserve"> </v>
      </c>
      <c r="J156" s="9"/>
      <c r="K156" s="17"/>
      <c r="L156" s="27"/>
      <c r="M156" s="28"/>
      <c r="N156" s="22"/>
      <c r="O156" s="23" t="e">
        <f>VLOOKUP(B156,ИНФО!$L$4:$T$172,3,0)</f>
        <v>#N/A</v>
      </c>
      <c r="P156" s="11" t="s">
        <v>72</v>
      </c>
      <c r="Q156" s="24">
        <f t="shared" si="20"/>
        <v>15</v>
      </c>
      <c r="R156" s="24" t="e">
        <f>VLOOKUP(B156,ИНФО!$L$4:$T$140,6,0)</f>
        <v>#N/A</v>
      </c>
      <c r="S156" s="24" t="s">
        <v>260</v>
      </c>
      <c r="T156" s="13" t="s">
        <v>260</v>
      </c>
      <c r="U156" s="24" t="s">
        <v>260</v>
      </c>
      <c r="V156" s="26" t="s">
        <v>260</v>
      </c>
      <c r="W156" s="24" t="s">
        <v>260</v>
      </c>
      <c r="X156" s="24">
        <f t="shared" si="21"/>
        <v>0</v>
      </c>
      <c r="Y156" s="13" t="e">
        <f>VLOOKUP(J156,ИНФО!$Y$5:$AD$412,6,0)</f>
        <v>#N/A</v>
      </c>
      <c r="Z156" s="24" t="e">
        <f>VLOOKUP(J156,ИНФО!$Y$5:$AD$412,5,0)</f>
        <v>#N/A</v>
      </c>
      <c r="AA156" s="26">
        <f t="shared" si="22"/>
        <v>0</v>
      </c>
      <c r="AB156" s="24" t="e">
        <f>VLOOKUP(L156,ИНФО!$C$21:$D$24,2,0)</f>
        <v>#N/A</v>
      </c>
      <c r="AC156" s="19">
        <f t="shared" si="23"/>
        <v>0</v>
      </c>
      <c r="AD156" s="24" t="e">
        <f>VLOOKUP(N156,ИНФО!$C$26:$D$38,2,0)</f>
        <v>#N/A</v>
      </c>
      <c r="AE156" s="24" t="e">
        <f>VLOOKUP(B156,ИНФО!$L$4:$T$172,8,0)</f>
        <v>#N/A</v>
      </c>
      <c r="AF156" s="11" t="s">
        <v>74</v>
      </c>
      <c r="AG156" s="24" t="e">
        <f>VLOOKUP(J156,ИНФО!$Y$5:$AD$413,7,0)</f>
        <v>#N/A</v>
      </c>
    </row>
    <row r="157" spans="1:33" s="58" customFormat="1" ht="15.75" hidden="1" customHeight="1" x14ac:dyDescent="0.3">
      <c r="A157" s="5">
        <v>16</v>
      </c>
      <c r="B157" s="6"/>
      <c r="C157" s="21"/>
      <c r="D157" s="8" t="s">
        <v>260</v>
      </c>
      <c r="E157" s="9"/>
      <c r="F157" s="17"/>
      <c r="G157" s="17"/>
      <c r="H157" s="17"/>
      <c r="I157" s="8" t="str">
        <f>IF(J157=0," ",VLOOKUP(J157,ИНФО!$Y$4:$AD$412,2,0))</f>
        <v xml:space="preserve"> </v>
      </c>
      <c r="J157" s="9"/>
      <c r="K157" s="17"/>
      <c r="L157" s="27"/>
      <c r="M157" s="28"/>
      <c r="N157" s="22"/>
      <c r="O157" s="23" t="e">
        <f>VLOOKUP(B157,ИНФО!$L$4:$T$172,3,0)</f>
        <v>#N/A</v>
      </c>
      <c r="P157" s="11" t="s">
        <v>72</v>
      </c>
      <c r="Q157" s="24">
        <f t="shared" si="20"/>
        <v>16</v>
      </c>
      <c r="R157" s="24" t="e">
        <f>VLOOKUP(B157,ИНФО!$L$4:$T$140,6,0)</f>
        <v>#N/A</v>
      </c>
      <c r="S157" s="24" t="s">
        <v>260</v>
      </c>
      <c r="T157" s="13" t="s">
        <v>260</v>
      </c>
      <c r="U157" s="24" t="s">
        <v>260</v>
      </c>
      <c r="V157" s="26" t="s">
        <v>260</v>
      </c>
      <c r="W157" s="24" t="s">
        <v>260</v>
      </c>
      <c r="X157" s="24">
        <f t="shared" si="21"/>
        <v>0</v>
      </c>
      <c r="Y157" s="13" t="e">
        <f>VLOOKUP(J157,ИНФО!$Y$5:$AD$412,6,0)</f>
        <v>#N/A</v>
      </c>
      <c r="Z157" s="24" t="e">
        <f>VLOOKUP(J157,ИНФО!$Y$5:$AD$412,5,0)</f>
        <v>#N/A</v>
      </c>
      <c r="AA157" s="26">
        <f t="shared" si="22"/>
        <v>0</v>
      </c>
      <c r="AB157" s="24" t="e">
        <f>VLOOKUP(L157,ИНФО!$C$21:$D$24,2,0)</f>
        <v>#N/A</v>
      </c>
      <c r="AC157" s="19">
        <f t="shared" si="23"/>
        <v>0</v>
      </c>
      <c r="AD157" s="24" t="e">
        <f>VLOOKUP(N157,ИНФО!$C$26:$D$38,2,0)</f>
        <v>#N/A</v>
      </c>
      <c r="AE157" s="24" t="e">
        <f>VLOOKUP(B157,ИНФО!$L$4:$T$172,8,0)</f>
        <v>#N/A</v>
      </c>
      <c r="AF157" s="11" t="s">
        <v>74</v>
      </c>
      <c r="AG157" s="24" t="e">
        <f>VLOOKUP(J157,ИНФО!$Y$5:$AD$413,7,0)</f>
        <v>#N/A</v>
      </c>
    </row>
    <row r="158" spans="1:33" s="58" customFormat="1" ht="15.75" hidden="1" customHeight="1" x14ac:dyDescent="0.3">
      <c r="A158" s="5">
        <v>17</v>
      </c>
      <c r="B158" s="6"/>
      <c r="C158" s="21"/>
      <c r="D158" s="8" t="s">
        <v>260</v>
      </c>
      <c r="E158" s="9"/>
      <c r="F158" s="17"/>
      <c r="G158" s="17"/>
      <c r="H158" s="17"/>
      <c r="I158" s="8" t="str">
        <f>IF(J158=0," ",VLOOKUP(J158,ИНФО!$Y$4:$AD$412,2,0))</f>
        <v xml:space="preserve"> </v>
      </c>
      <c r="J158" s="9"/>
      <c r="K158" s="17"/>
      <c r="L158" s="27"/>
      <c r="M158" s="28"/>
      <c r="N158" s="22"/>
      <c r="O158" s="23" t="e">
        <f>VLOOKUP(B158,ИНФО!$L$4:$T$172,3,0)</f>
        <v>#N/A</v>
      </c>
      <c r="P158" s="11" t="s">
        <v>72</v>
      </c>
      <c r="Q158" s="24">
        <f t="shared" si="20"/>
        <v>17</v>
      </c>
      <c r="R158" s="24" t="e">
        <f>VLOOKUP(B158,ИНФО!$L$4:$T$140,6,0)</f>
        <v>#N/A</v>
      </c>
      <c r="S158" s="24" t="s">
        <v>260</v>
      </c>
      <c r="T158" s="13" t="s">
        <v>260</v>
      </c>
      <c r="U158" s="24" t="s">
        <v>260</v>
      </c>
      <c r="V158" s="26" t="s">
        <v>260</v>
      </c>
      <c r="W158" s="24" t="s">
        <v>260</v>
      </c>
      <c r="X158" s="24">
        <f t="shared" si="21"/>
        <v>0</v>
      </c>
      <c r="Y158" s="13" t="e">
        <f>VLOOKUP(J158,ИНФО!$Y$5:$AD$412,6,0)</f>
        <v>#N/A</v>
      </c>
      <c r="Z158" s="24" t="e">
        <f>VLOOKUP(J158,ИНФО!$Y$5:$AD$412,5,0)</f>
        <v>#N/A</v>
      </c>
      <c r="AA158" s="26">
        <f t="shared" si="22"/>
        <v>0</v>
      </c>
      <c r="AB158" s="24" t="e">
        <f>VLOOKUP(L158,ИНФО!$C$21:$D$24,2,0)</f>
        <v>#N/A</v>
      </c>
      <c r="AC158" s="19">
        <f t="shared" si="23"/>
        <v>0</v>
      </c>
      <c r="AD158" s="24" t="e">
        <f>VLOOKUP(N158,ИНФО!$C$26:$D$38,2,0)</f>
        <v>#N/A</v>
      </c>
      <c r="AE158" s="24" t="e">
        <f>VLOOKUP(B158,ИНФО!$L$4:$T$172,8,0)</f>
        <v>#N/A</v>
      </c>
      <c r="AF158" s="11" t="s">
        <v>74</v>
      </c>
      <c r="AG158" s="24" t="e">
        <f>VLOOKUP(J158,ИНФО!$Y$5:$AD$413,7,0)</f>
        <v>#N/A</v>
      </c>
    </row>
    <row r="159" spans="1:33" s="58" customFormat="1" ht="15.75" hidden="1" customHeight="1" x14ac:dyDescent="0.3">
      <c r="A159" s="5">
        <v>18</v>
      </c>
      <c r="B159" s="6"/>
      <c r="C159" s="21"/>
      <c r="D159" s="8" t="s">
        <v>260</v>
      </c>
      <c r="E159" s="9"/>
      <c r="F159" s="17"/>
      <c r="G159" s="17"/>
      <c r="H159" s="17"/>
      <c r="I159" s="8" t="str">
        <f>IF(J159=0," ",VLOOKUP(J159,ИНФО!$Y$4:$AD$412,2,0))</f>
        <v xml:space="preserve"> </v>
      </c>
      <c r="J159" s="9"/>
      <c r="K159" s="17"/>
      <c r="L159" s="27"/>
      <c r="M159" s="28"/>
      <c r="N159" s="22"/>
      <c r="O159" s="23" t="e">
        <f>VLOOKUP(B159,ИНФО!$L$4:$T$172,3,0)</f>
        <v>#N/A</v>
      </c>
      <c r="P159" s="11" t="s">
        <v>72</v>
      </c>
      <c r="Q159" s="24">
        <f t="shared" si="20"/>
        <v>18</v>
      </c>
      <c r="R159" s="24" t="e">
        <f>VLOOKUP(B159,ИНФО!$L$4:$T$140,6,0)</f>
        <v>#N/A</v>
      </c>
      <c r="S159" s="24" t="s">
        <v>260</v>
      </c>
      <c r="T159" s="13" t="s">
        <v>260</v>
      </c>
      <c r="U159" s="24" t="s">
        <v>260</v>
      </c>
      <c r="V159" s="26" t="s">
        <v>260</v>
      </c>
      <c r="W159" s="24" t="s">
        <v>260</v>
      </c>
      <c r="X159" s="24">
        <f t="shared" si="21"/>
        <v>0</v>
      </c>
      <c r="Y159" s="13" t="e">
        <f>VLOOKUP(J159,ИНФО!$Y$5:$AD$412,6,0)</f>
        <v>#N/A</v>
      </c>
      <c r="Z159" s="24" t="e">
        <f>VLOOKUP(J159,ИНФО!$Y$5:$AD$412,5,0)</f>
        <v>#N/A</v>
      </c>
      <c r="AA159" s="26">
        <f t="shared" si="22"/>
        <v>0</v>
      </c>
      <c r="AB159" s="24" t="e">
        <f>VLOOKUP(L159,ИНФО!$C$21:$D$24,2,0)</f>
        <v>#N/A</v>
      </c>
      <c r="AC159" s="19">
        <f t="shared" si="23"/>
        <v>0</v>
      </c>
      <c r="AD159" s="24" t="e">
        <f>VLOOKUP(N159,ИНФО!$C$26:$D$38,2,0)</f>
        <v>#N/A</v>
      </c>
      <c r="AE159" s="24" t="e">
        <f>VLOOKUP(B159,ИНФО!$L$4:$T$172,8,0)</f>
        <v>#N/A</v>
      </c>
      <c r="AF159" s="11" t="s">
        <v>74</v>
      </c>
      <c r="AG159" s="24" t="e">
        <f>VLOOKUP(J159,ИНФО!$Y$5:$AD$413,7,0)</f>
        <v>#N/A</v>
      </c>
    </row>
    <row r="160" spans="1:33" s="58" customFormat="1" ht="15.75" hidden="1" customHeight="1" x14ac:dyDescent="0.3">
      <c r="A160" s="5">
        <v>19</v>
      </c>
      <c r="B160" s="6"/>
      <c r="C160" s="21"/>
      <c r="D160" s="8" t="s">
        <v>260</v>
      </c>
      <c r="E160" s="9"/>
      <c r="F160" s="17"/>
      <c r="G160" s="17"/>
      <c r="H160" s="17"/>
      <c r="I160" s="8" t="str">
        <f>IF(J160=0," ",VLOOKUP(J160,ИНФО!$Y$4:$AD$412,2,0))</f>
        <v xml:space="preserve"> </v>
      </c>
      <c r="J160" s="9"/>
      <c r="K160" s="17"/>
      <c r="L160" s="27"/>
      <c r="M160" s="28"/>
      <c r="N160" s="22"/>
      <c r="O160" s="23" t="e">
        <f>VLOOKUP(B160,ИНФО!$L$4:$T$172,3,0)</f>
        <v>#N/A</v>
      </c>
      <c r="P160" s="11" t="s">
        <v>72</v>
      </c>
      <c r="Q160" s="24">
        <f t="shared" si="20"/>
        <v>19</v>
      </c>
      <c r="R160" s="24" t="e">
        <f>VLOOKUP(B160,ИНФО!$L$4:$T$140,6,0)</f>
        <v>#N/A</v>
      </c>
      <c r="S160" s="24" t="s">
        <v>260</v>
      </c>
      <c r="T160" s="13" t="s">
        <v>260</v>
      </c>
      <c r="U160" s="24" t="s">
        <v>260</v>
      </c>
      <c r="V160" s="26" t="s">
        <v>260</v>
      </c>
      <c r="W160" s="24" t="s">
        <v>260</v>
      </c>
      <c r="X160" s="24">
        <f t="shared" si="21"/>
        <v>0</v>
      </c>
      <c r="Y160" s="13" t="e">
        <f>VLOOKUP(J160,ИНФО!$Y$5:$AD$412,6,0)</f>
        <v>#N/A</v>
      </c>
      <c r="Z160" s="24" t="e">
        <f>VLOOKUP(J160,ИНФО!$Y$5:$AD$412,5,0)</f>
        <v>#N/A</v>
      </c>
      <c r="AA160" s="26">
        <f t="shared" si="22"/>
        <v>0</v>
      </c>
      <c r="AB160" s="24" t="e">
        <f>VLOOKUP(L160,ИНФО!$C$21:$D$24,2,0)</f>
        <v>#N/A</v>
      </c>
      <c r="AC160" s="19">
        <f t="shared" si="23"/>
        <v>0</v>
      </c>
      <c r="AD160" s="24" t="e">
        <f>VLOOKUP(N160,ИНФО!$C$26:$D$38,2,0)</f>
        <v>#N/A</v>
      </c>
      <c r="AE160" s="24" t="e">
        <f>VLOOKUP(B160,ИНФО!$L$4:$T$172,8,0)</f>
        <v>#N/A</v>
      </c>
      <c r="AF160" s="11" t="s">
        <v>74</v>
      </c>
      <c r="AG160" s="24" t="e">
        <f>VLOOKUP(J160,ИНФО!$Y$5:$AD$413,7,0)</f>
        <v>#N/A</v>
      </c>
    </row>
    <row r="161" spans="1:33" s="58" customFormat="1" ht="15.75" hidden="1" customHeight="1" x14ac:dyDescent="0.3">
      <c r="A161" s="5">
        <v>20</v>
      </c>
      <c r="B161" s="6"/>
      <c r="C161" s="21"/>
      <c r="D161" s="8" t="s">
        <v>260</v>
      </c>
      <c r="E161" s="9"/>
      <c r="F161" s="17"/>
      <c r="G161" s="17"/>
      <c r="H161" s="17"/>
      <c r="I161" s="8" t="str">
        <f>IF(J161=0," ",VLOOKUP(J161,ИНФО!$Y$4:$AD$412,2,0))</f>
        <v xml:space="preserve"> </v>
      </c>
      <c r="J161" s="9"/>
      <c r="K161" s="17"/>
      <c r="L161" s="27"/>
      <c r="M161" s="28"/>
      <c r="N161" s="22"/>
      <c r="O161" s="23" t="e">
        <f>VLOOKUP(B161,ИНФО!$L$4:$T$172,3,0)</f>
        <v>#N/A</v>
      </c>
      <c r="P161" s="11" t="s">
        <v>72</v>
      </c>
      <c r="Q161" s="24">
        <f t="shared" si="20"/>
        <v>20</v>
      </c>
      <c r="R161" s="24" t="e">
        <f>VLOOKUP(B161,ИНФО!$L$4:$T$140,6,0)</f>
        <v>#N/A</v>
      </c>
      <c r="S161" s="24" t="s">
        <v>260</v>
      </c>
      <c r="T161" s="13" t="s">
        <v>260</v>
      </c>
      <c r="U161" s="24" t="s">
        <v>260</v>
      </c>
      <c r="V161" s="26" t="s">
        <v>260</v>
      </c>
      <c r="W161" s="24" t="s">
        <v>260</v>
      </c>
      <c r="X161" s="24">
        <f t="shared" si="21"/>
        <v>0</v>
      </c>
      <c r="Y161" s="13" t="e">
        <f>VLOOKUP(J161,ИНФО!$Y$5:$AD$412,6,0)</f>
        <v>#N/A</v>
      </c>
      <c r="Z161" s="24" t="e">
        <f>VLOOKUP(J161,ИНФО!$Y$5:$AD$412,5,0)</f>
        <v>#N/A</v>
      </c>
      <c r="AA161" s="26">
        <f t="shared" si="22"/>
        <v>0</v>
      </c>
      <c r="AB161" s="24" t="e">
        <f>VLOOKUP(L161,ИНФО!$C$21:$D$24,2,0)</f>
        <v>#N/A</v>
      </c>
      <c r="AC161" s="19">
        <f t="shared" si="23"/>
        <v>0</v>
      </c>
      <c r="AD161" s="24" t="e">
        <f>VLOOKUP(N161,ИНФО!$C$26:$D$38,2,0)</f>
        <v>#N/A</v>
      </c>
      <c r="AE161" s="24" t="e">
        <f>VLOOKUP(B161,ИНФО!$L$4:$T$172,8,0)</f>
        <v>#N/A</v>
      </c>
      <c r="AF161" s="11" t="s">
        <v>74</v>
      </c>
      <c r="AG161" s="24" t="e">
        <f>VLOOKUP(J161,ИНФО!$Y$5:$AD$413,7,0)</f>
        <v>#N/A</v>
      </c>
    </row>
    <row r="162" spans="1:33" s="58" customFormat="1" ht="15.75" hidden="1" customHeight="1" x14ac:dyDescent="0.3">
      <c r="A162" s="5">
        <v>21</v>
      </c>
      <c r="B162" s="6"/>
      <c r="C162" s="21"/>
      <c r="D162" s="8" t="s">
        <v>260</v>
      </c>
      <c r="E162" s="9"/>
      <c r="F162" s="17"/>
      <c r="G162" s="17"/>
      <c r="H162" s="17"/>
      <c r="I162" s="8" t="str">
        <f>IF(J162=0," ",VLOOKUP(J162,ИНФО!$Y$4:$AD$412,2,0))</f>
        <v xml:space="preserve"> </v>
      </c>
      <c r="J162" s="9"/>
      <c r="K162" s="17"/>
      <c r="L162" s="27"/>
      <c r="M162" s="28"/>
      <c r="N162" s="22"/>
      <c r="O162" s="23" t="e">
        <f>VLOOKUP(B162,ИНФО!$L$4:$T$172,3,0)</f>
        <v>#N/A</v>
      </c>
      <c r="P162" s="11" t="s">
        <v>72</v>
      </c>
      <c r="Q162" s="24">
        <f t="shared" si="20"/>
        <v>21</v>
      </c>
      <c r="R162" s="24" t="e">
        <f>VLOOKUP(B162,ИНФО!$L$4:$T$140,6,0)</f>
        <v>#N/A</v>
      </c>
      <c r="S162" s="24" t="s">
        <v>260</v>
      </c>
      <c r="T162" s="13" t="s">
        <v>260</v>
      </c>
      <c r="U162" s="24" t="s">
        <v>260</v>
      </c>
      <c r="V162" s="26" t="s">
        <v>260</v>
      </c>
      <c r="W162" s="24" t="s">
        <v>260</v>
      </c>
      <c r="X162" s="24">
        <f t="shared" si="21"/>
        <v>0</v>
      </c>
      <c r="Y162" s="13" t="e">
        <f>VLOOKUP(J162,ИНФО!$Y$5:$AD$412,6,0)</f>
        <v>#N/A</v>
      </c>
      <c r="Z162" s="24" t="e">
        <f>VLOOKUP(J162,ИНФО!$Y$5:$AD$412,5,0)</f>
        <v>#N/A</v>
      </c>
      <c r="AA162" s="26">
        <f t="shared" si="22"/>
        <v>0</v>
      </c>
      <c r="AB162" s="24" t="e">
        <f>VLOOKUP(L162,ИНФО!$C$21:$D$24,2,0)</f>
        <v>#N/A</v>
      </c>
      <c r="AC162" s="19">
        <f t="shared" si="23"/>
        <v>0</v>
      </c>
      <c r="AD162" s="24" t="e">
        <f>VLOOKUP(N162,ИНФО!$C$26:$D$38,2,0)</f>
        <v>#N/A</v>
      </c>
      <c r="AE162" s="24" t="e">
        <f>VLOOKUP(B162,ИНФО!$L$4:$T$172,8,0)</f>
        <v>#N/A</v>
      </c>
      <c r="AF162" s="11" t="s">
        <v>74</v>
      </c>
      <c r="AG162" s="24" t="e">
        <f>VLOOKUP(J162,ИНФО!$Y$5:$AD$413,7,0)</f>
        <v>#N/A</v>
      </c>
    </row>
    <row r="163" spans="1:33" s="58" customFormat="1" ht="15.75" hidden="1" customHeight="1" x14ac:dyDescent="0.3">
      <c r="A163" s="5">
        <v>22</v>
      </c>
      <c r="B163" s="6"/>
      <c r="C163" s="21"/>
      <c r="D163" s="8" t="s">
        <v>260</v>
      </c>
      <c r="E163" s="9"/>
      <c r="F163" s="17"/>
      <c r="G163" s="17"/>
      <c r="H163" s="17"/>
      <c r="I163" s="8" t="str">
        <f>IF(J163=0," ",VLOOKUP(J163,ИНФО!$Y$4:$AD$412,2,0))</f>
        <v xml:space="preserve"> </v>
      </c>
      <c r="J163" s="9"/>
      <c r="K163" s="17"/>
      <c r="L163" s="27"/>
      <c r="M163" s="28"/>
      <c r="N163" s="22"/>
      <c r="O163" s="23" t="e">
        <f>VLOOKUP(B163,ИНФО!$L$4:$T$172,3,0)</f>
        <v>#N/A</v>
      </c>
      <c r="P163" s="11" t="s">
        <v>72</v>
      </c>
      <c r="Q163" s="24">
        <f t="shared" si="20"/>
        <v>22</v>
      </c>
      <c r="R163" s="24" t="e">
        <f>VLOOKUP(B163,ИНФО!$L$4:$T$140,6,0)</f>
        <v>#N/A</v>
      </c>
      <c r="S163" s="24" t="s">
        <v>260</v>
      </c>
      <c r="T163" s="13" t="s">
        <v>260</v>
      </c>
      <c r="U163" s="24" t="s">
        <v>260</v>
      </c>
      <c r="V163" s="26" t="s">
        <v>260</v>
      </c>
      <c r="W163" s="24" t="s">
        <v>260</v>
      </c>
      <c r="X163" s="24">
        <f t="shared" si="21"/>
        <v>0</v>
      </c>
      <c r="Y163" s="13" t="e">
        <f>VLOOKUP(J163,ИНФО!$Y$5:$AD$412,6,0)</f>
        <v>#N/A</v>
      </c>
      <c r="Z163" s="24" t="e">
        <f>VLOOKUP(J163,ИНФО!$Y$5:$AD$412,5,0)</f>
        <v>#N/A</v>
      </c>
      <c r="AA163" s="26">
        <f t="shared" si="22"/>
        <v>0</v>
      </c>
      <c r="AB163" s="24" t="e">
        <f>VLOOKUP(L163,ИНФО!$C$21:$D$24,2,0)</f>
        <v>#N/A</v>
      </c>
      <c r="AC163" s="19">
        <f t="shared" si="23"/>
        <v>0</v>
      </c>
      <c r="AD163" s="24" t="e">
        <f>VLOOKUP(N163,ИНФО!$C$26:$D$38,2,0)</f>
        <v>#N/A</v>
      </c>
      <c r="AE163" s="24" t="e">
        <f>VLOOKUP(B163,ИНФО!$L$4:$T$172,8,0)</f>
        <v>#N/A</v>
      </c>
      <c r="AF163" s="11" t="s">
        <v>74</v>
      </c>
      <c r="AG163" s="24" t="e">
        <f>VLOOKUP(J163,ИНФО!$Y$5:$AD$413,7,0)</f>
        <v>#N/A</v>
      </c>
    </row>
    <row r="164" spans="1:33" s="58" customFormat="1" ht="15.75" hidden="1" customHeight="1" x14ac:dyDescent="0.3">
      <c r="A164" s="5">
        <v>23</v>
      </c>
      <c r="B164" s="6"/>
      <c r="C164" s="21"/>
      <c r="D164" s="8" t="s">
        <v>260</v>
      </c>
      <c r="E164" s="9"/>
      <c r="F164" s="17"/>
      <c r="G164" s="17"/>
      <c r="H164" s="17"/>
      <c r="I164" s="8" t="str">
        <f>IF(J164=0," ",VLOOKUP(J164,ИНФО!$Y$4:$AD$412,2,0))</f>
        <v xml:space="preserve"> </v>
      </c>
      <c r="J164" s="9"/>
      <c r="K164" s="17"/>
      <c r="L164" s="27"/>
      <c r="M164" s="28"/>
      <c r="N164" s="22"/>
      <c r="O164" s="23" t="e">
        <f>VLOOKUP(B164,ИНФО!$L$4:$T$172,3,0)</f>
        <v>#N/A</v>
      </c>
      <c r="P164" s="11" t="s">
        <v>72</v>
      </c>
      <c r="Q164" s="24">
        <f t="shared" si="20"/>
        <v>23</v>
      </c>
      <c r="R164" s="24" t="e">
        <f>VLOOKUP(B164,ИНФО!$L$4:$T$140,6,0)</f>
        <v>#N/A</v>
      </c>
      <c r="S164" s="24" t="s">
        <v>260</v>
      </c>
      <c r="T164" s="13" t="s">
        <v>260</v>
      </c>
      <c r="U164" s="24" t="s">
        <v>260</v>
      </c>
      <c r="V164" s="26" t="s">
        <v>260</v>
      </c>
      <c r="W164" s="24" t="s">
        <v>260</v>
      </c>
      <c r="X164" s="24">
        <f t="shared" si="21"/>
        <v>0</v>
      </c>
      <c r="Y164" s="13" t="e">
        <f>VLOOKUP(J164,ИНФО!$Y$5:$AD$412,6,0)</f>
        <v>#N/A</v>
      </c>
      <c r="Z164" s="24" t="e">
        <f>VLOOKUP(J164,ИНФО!$Y$5:$AD$412,5,0)</f>
        <v>#N/A</v>
      </c>
      <c r="AA164" s="26">
        <f t="shared" si="22"/>
        <v>0</v>
      </c>
      <c r="AB164" s="24" t="e">
        <f>VLOOKUP(L164,ИНФО!$C$21:$D$24,2,0)</f>
        <v>#N/A</v>
      </c>
      <c r="AC164" s="19">
        <f t="shared" si="23"/>
        <v>0</v>
      </c>
      <c r="AD164" s="24" t="e">
        <f>VLOOKUP(N164,ИНФО!$C$26:$D$38,2,0)</f>
        <v>#N/A</v>
      </c>
      <c r="AE164" s="24" t="e">
        <f>VLOOKUP(B164,ИНФО!$L$4:$T$172,8,0)</f>
        <v>#N/A</v>
      </c>
      <c r="AF164" s="11" t="s">
        <v>74</v>
      </c>
      <c r="AG164" s="24" t="e">
        <f>VLOOKUP(J164,ИНФО!$Y$5:$AD$413,7,0)</f>
        <v>#N/A</v>
      </c>
    </row>
    <row r="165" spans="1:33" s="58" customFormat="1" ht="15.75" hidden="1" customHeight="1" x14ac:dyDescent="0.3">
      <c r="A165" s="5">
        <v>24</v>
      </c>
      <c r="B165" s="6"/>
      <c r="C165" s="21"/>
      <c r="D165" s="8" t="s">
        <v>260</v>
      </c>
      <c r="E165" s="9"/>
      <c r="F165" s="17"/>
      <c r="G165" s="17"/>
      <c r="H165" s="17"/>
      <c r="I165" s="8" t="str">
        <f>IF(J165=0," ",VLOOKUP(J165,ИНФО!$Y$4:$AD$412,2,0))</f>
        <v xml:space="preserve"> </v>
      </c>
      <c r="J165" s="9"/>
      <c r="K165" s="17"/>
      <c r="L165" s="27"/>
      <c r="M165" s="28"/>
      <c r="N165" s="22"/>
      <c r="O165" s="23" t="e">
        <f>VLOOKUP(B165,ИНФО!$L$4:$T$172,3,0)</f>
        <v>#N/A</v>
      </c>
      <c r="P165" s="11" t="s">
        <v>72</v>
      </c>
      <c r="Q165" s="24">
        <f t="shared" si="20"/>
        <v>24</v>
      </c>
      <c r="R165" s="24" t="e">
        <f>VLOOKUP(B165,ИНФО!$L$4:$T$140,6,0)</f>
        <v>#N/A</v>
      </c>
      <c r="S165" s="24" t="s">
        <v>260</v>
      </c>
      <c r="T165" s="13" t="s">
        <v>260</v>
      </c>
      <c r="U165" s="24" t="s">
        <v>260</v>
      </c>
      <c r="V165" s="26" t="s">
        <v>260</v>
      </c>
      <c r="W165" s="24" t="s">
        <v>260</v>
      </c>
      <c r="X165" s="24">
        <f t="shared" si="21"/>
        <v>0</v>
      </c>
      <c r="Y165" s="13" t="e">
        <f>VLOOKUP(J165,ИНФО!$Y$5:$AD$412,6,0)</f>
        <v>#N/A</v>
      </c>
      <c r="Z165" s="24" t="e">
        <f>VLOOKUP(J165,ИНФО!$Y$5:$AD$412,5,0)</f>
        <v>#N/A</v>
      </c>
      <c r="AA165" s="26">
        <f t="shared" si="22"/>
        <v>0</v>
      </c>
      <c r="AB165" s="24" t="e">
        <f>VLOOKUP(L165,ИНФО!$C$21:$D$24,2,0)</f>
        <v>#N/A</v>
      </c>
      <c r="AC165" s="19">
        <f t="shared" si="23"/>
        <v>0</v>
      </c>
      <c r="AD165" s="24" t="e">
        <f>VLOOKUP(N165,ИНФО!$C$26:$D$38,2,0)</f>
        <v>#N/A</v>
      </c>
      <c r="AE165" s="24" t="e">
        <f>VLOOKUP(B165,ИНФО!$L$4:$T$172,8,0)</f>
        <v>#N/A</v>
      </c>
      <c r="AF165" s="11" t="s">
        <v>74</v>
      </c>
      <c r="AG165" s="24" t="e">
        <f>VLOOKUP(J165,ИНФО!$Y$5:$AD$413,7,0)</f>
        <v>#N/A</v>
      </c>
    </row>
    <row r="166" spans="1:33" s="58" customFormat="1" ht="15.75" hidden="1" customHeight="1" x14ac:dyDescent="0.3">
      <c r="A166" s="5">
        <v>25</v>
      </c>
      <c r="B166" s="6"/>
      <c r="C166" s="21"/>
      <c r="D166" s="8" t="s">
        <v>260</v>
      </c>
      <c r="E166" s="9"/>
      <c r="F166" s="17"/>
      <c r="G166" s="17"/>
      <c r="H166" s="17"/>
      <c r="I166" s="8" t="str">
        <f>IF(J166=0," ",VLOOKUP(J166,ИНФО!$Y$4:$AD$412,2,0))</f>
        <v xml:space="preserve"> </v>
      </c>
      <c r="J166" s="9"/>
      <c r="K166" s="17"/>
      <c r="L166" s="27"/>
      <c r="M166" s="28"/>
      <c r="N166" s="22"/>
      <c r="O166" s="23" t="e">
        <f>VLOOKUP(B166,ИНФО!$L$4:$T$172,3,0)</f>
        <v>#N/A</v>
      </c>
      <c r="P166" s="11" t="s">
        <v>72</v>
      </c>
      <c r="Q166" s="24">
        <f t="shared" si="20"/>
        <v>25</v>
      </c>
      <c r="R166" s="24" t="e">
        <f>VLOOKUP(B166,ИНФО!$L$4:$T$140,6,0)</f>
        <v>#N/A</v>
      </c>
      <c r="S166" s="24" t="s">
        <v>260</v>
      </c>
      <c r="T166" s="13" t="s">
        <v>260</v>
      </c>
      <c r="U166" s="24" t="s">
        <v>260</v>
      </c>
      <c r="V166" s="26" t="s">
        <v>260</v>
      </c>
      <c r="W166" s="24" t="s">
        <v>260</v>
      </c>
      <c r="X166" s="24">
        <f t="shared" si="21"/>
        <v>0</v>
      </c>
      <c r="Y166" s="13" t="e">
        <f>VLOOKUP(J166,ИНФО!$Y$5:$AD$412,6,0)</f>
        <v>#N/A</v>
      </c>
      <c r="Z166" s="24" t="e">
        <f>VLOOKUP(J166,ИНФО!$Y$5:$AD$412,5,0)</f>
        <v>#N/A</v>
      </c>
      <c r="AA166" s="26">
        <f t="shared" si="22"/>
        <v>0</v>
      </c>
      <c r="AB166" s="24" t="e">
        <f>VLOOKUP(L166,ИНФО!$C$21:$D$24,2,0)</f>
        <v>#N/A</v>
      </c>
      <c r="AC166" s="19">
        <f t="shared" si="23"/>
        <v>0</v>
      </c>
      <c r="AD166" s="24" t="e">
        <f>VLOOKUP(N166,ИНФО!$C$26:$D$38,2,0)</f>
        <v>#N/A</v>
      </c>
      <c r="AE166" s="24" t="e">
        <f>VLOOKUP(B166,ИНФО!$L$4:$T$172,8,0)</f>
        <v>#N/A</v>
      </c>
      <c r="AF166" s="11" t="s">
        <v>74</v>
      </c>
      <c r="AG166" s="24" t="e">
        <f>VLOOKUP(J166,ИНФО!$Y$5:$AD$413,7,0)</f>
        <v>#N/A</v>
      </c>
    </row>
    <row r="167" spans="1:33" ht="15.75" hidden="1" customHeight="1" x14ac:dyDescent="0.3">
      <c r="A167" s="5">
        <v>26</v>
      </c>
      <c r="B167" s="6"/>
      <c r="C167" s="21"/>
      <c r="D167" s="8" t="s">
        <v>260</v>
      </c>
      <c r="E167" s="9"/>
      <c r="F167" s="17"/>
      <c r="G167" s="17"/>
      <c r="H167" s="17"/>
      <c r="I167" s="8" t="str">
        <f>IF(J167=0," ",VLOOKUP(J167,ИНФО!$Y$4:$AD$412,2,0))</f>
        <v xml:space="preserve"> </v>
      </c>
      <c r="J167" s="9"/>
      <c r="K167" s="17"/>
      <c r="L167" s="27"/>
      <c r="M167" s="28"/>
      <c r="N167" s="22"/>
      <c r="O167" s="23" t="e">
        <f>VLOOKUP(B167,ИНФО!$L$4:$T$172,3,0)</f>
        <v>#N/A</v>
      </c>
      <c r="P167" s="11" t="s">
        <v>72</v>
      </c>
      <c r="Q167" s="24">
        <f t="shared" si="20"/>
        <v>26</v>
      </c>
      <c r="R167" s="24" t="e">
        <f>VLOOKUP(B167,ИНФО!$L$4:$T$140,6,0)</f>
        <v>#N/A</v>
      </c>
      <c r="S167" s="24" t="s">
        <v>260</v>
      </c>
      <c r="T167" s="13" t="s">
        <v>260</v>
      </c>
      <c r="U167" s="24" t="s">
        <v>260</v>
      </c>
      <c r="V167" s="26" t="s">
        <v>260</v>
      </c>
      <c r="W167" s="24" t="s">
        <v>260</v>
      </c>
      <c r="X167" s="24">
        <f t="shared" si="21"/>
        <v>0</v>
      </c>
      <c r="Y167" s="13" t="e">
        <f>VLOOKUP(J167,ИНФО!$Y$5:$AD$412,6,0)</f>
        <v>#N/A</v>
      </c>
      <c r="Z167" s="24" t="e">
        <f>VLOOKUP(J167,ИНФО!$Y$5:$AD$412,5,0)</f>
        <v>#N/A</v>
      </c>
      <c r="AA167" s="26">
        <f t="shared" si="22"/>
        <v>0</v>
      </c>
      <c r="AB167" s="24" t="e">
        <f>VLOOKUP(L167,ИНФО!$C$21:$D$24,2,0)</f>
        <v>#N/A</v>
      </c>
      <c r="AC167" s="19">
        <f t="shared" si="23"/>
        <v>0</v>
      </c>
      <c r="AD167" s="24" t="e">
        <f>VLOOKUP(N167,ИНФО!$C$26:$D$38,2,0)</f>
        <v>#N/A</v>
      </c>
      <c r="AE167" s="24" t="e">
        <f>VLOOKUP(B167,ИНФО!$L$4:$T$172,8,0)</f>
        <v>#N/A</v>
      </c>
      <c r="AF167" s="11" t="s">
        <v>74</v>
      </c>
      <c r="AG167" s="24" t="e">
        <f>VLOOKUP(J167,ИНФО!$Y$5:$AD$413,7,0)</f>
        <v>#N/A</v>
      </c>
    </row>
    <row r="168" spans="1:33" ht="15.75" hidden="1" customHeight="1" x14ac:dyDescent="0.3">
      <c r="A168" s="5">
        <v>27</v>
      </c>
      <c r="B168" s="6"/>
      <c r="C168" s="21"/>
      <c r="D168" s="8" t="s">
        <v>260</v>
      </c>
      <c r="E168" s="9"/>
      <c r="F168" s="17"/>
      <c r="G168" s="17"/>
      <c r="H168" s="17"/>
      <c r="I168" s="8" t="str">
        <f>IF(J168=0," ",VLOOKUP(J168,ИНФО!$Y$4:$AD$412,2,0))</f>
        <v xml:space="preserve"> </v>
      </c>
      <c r="J168" s="9"/>
      <c r="K168" s="17"/>
      <c r="L168" s="27"/>
      <c r="M168" s="28"/>
      <c r="N168" s="22"/>
      <c r="O168" s="23" t="e">
        <f>VLOOKUP(B168,ИНФО!$L$4:$T$172,3,0)</f>
        <v>#N/A</v>
      </c>
      <c r="P168" s="11" t="s">
        <v>72</v>
      </c>
      <c r="Q168" s="24">
        <f t="shared" si="20"/>
        <v>27</v>
      </c>
      <c r="R168" s="24" t="e">
        <f>VLOOKUP(B168,ИНФО!$L$4:$T$140,6,0)</f>
        <v>#N/A</v>
      </c>
      <c r="S168" s="24" t="s">
        <v>260</v>
      </c>
      <c r="T168" s="13" t="s">
        <v>260</v>
      </c>
      <c r="U168" s="24" t="s">
        <v>260</v>
      </c>
      <c r="V168" s="26" t="s">
        <v>260</v>
      </c>
      <c r="W168" s="24" t="s">
        <v>260</v>
      </c>
      <c r="X168" s="24">
        <f t="shared" si="21"/>
        <v>0</v>
      </c>
      <c r="Y168" s="13" t="e">
        <f>VLOOKUP(J168,ИНФО!$Y$5:$AD$412,6,0)</f>
        <v>#N/A</v>
      </c>
      <c r="Z168" s="24" t="e">
        <f>VLOOKUP(J168,ИНФО!$Y$5:$AD$412,5,0)</f>
        <v>#N/A</v>
      </c>
      <c r="AA168" s="26">
        <f t="shared" si="22"/>
        <v>0</v>
      </c>
      <c r="AB168" s="24" t="e">
        <f>VLOOKUP(L168,ИНФО!$C$21:$D$24,2,0)</f>
        <v>#N/A</v>
      </c>
      <c r="AC168" s="19">
        <f t="shared" si="23"/>
        <v>0</v>
      </c>
      <c r="AD168" s="24" t="e">
        <f>VLOOKUP(N168,ИНФО!$C$26:$D$38,2,0)</f>
        <v>#N/A</v>
      </c>
      <c r="AE168" s="24" t="e">
        <f>VLOOKUP(B168,ИНФО!$L$4:$T$172,8,0)</f>
        <v>#N/A</v>
      </c>
      <c r="AF168" s="11" t="s">
        <v>74</v>
      </c>
      <c r="AG168" s="24" t="e">
        <f>VLOOKUP(J168,ИНФО!$Y$5:$AD$413,7,0)</f>
        <v>#N/A</v>
      </c>
    </row>
    <row r="169" spans="1:33" ht="15.75" hidden="1" customHeight="1" x14ac:dyDescent="0.3">
      <c r="A169" s="5">
        <v>28</v>
      </c>
      <c r="B169" s="6"/>
      <c r="C169" s="21"/>
      <c r="D169" s="8" t="s">
        <v>260</v>
      </c>
      <c r="E169" s="9"/>
      <c r="F169" s="17"/>
      <c r="G169" s="17"/>
      <c r="H169" s="17"/>
      <c r="I169" s="8" t="str">
        <f>IF(J169=0," ",VLOOKUP(J169,ИНФО!$Y$4:$AD$412,2,0))</f>
        <v xml:space="preserve"> </v>
      </c>
      <c r="J169" s="9"/>
      <c r="K169" s="17"/>
      <c r="L169" s="27"/>
      <c r="M169" s="28"/>
      <c r="N169" s="22"/>
      <c r="O169" s="23" t="e">
        <f>VLOOKUP(B169,ИНФО!$L$4:$T$172,3,0)</f>
        <v>#N/A</v>
      </c>
      <c r="P169" s="11" t="s">
        <v>72</v>
      </c>
      <c r="Q169" s="24">
        <f t="shared" si="20"/>
        <v>28</v>
      </c>
      <c r="R169" s="24" t="e">
        <f>VLOOKUP(B169,ИНФО!$L$4:$T$140,6,0)</f>
        <v>#N/A</v>
      </c>
      <c r="S169" s="24" t="s">
        <v>260</v>
      </c>
      <c r="T169" s="13" t="s">
        <v>260</v>
      </c>
      <c r="U169" s="24" t="s">
        <v>260</v>
      </c>
      <c r="V169" s="26" t="s">
        <v>260</v>
      </c>
      <c r="W169" s="24" t="s">
        <v>260</v>
      </c>
      <c r="X169" s="24">
        <f t="shared" si="21"/>
        <v>0</v>
      </c>
      <c r="Y169" s="13" t="e">
        <f>VLOOKUP(J169,ИНФО!$Y$5:$AD$412,6,0)</f>
        <v>#N/A</v>
      </c>
      <c r="Z169" s="24" t="e">
        <f>VLOOKUP(J169,ИНФО!$Y$5:$AD$412,5,0)</f>
        <v>#N/A</v>
      </c>
      <c r="AA169" s="26">
        <f t="shared" si="22"/>
        <v>0</v>
      </c>
      <c r="AB169" s="24" t="e">
        <f>VLOOKUP(L169,ИНФО!$C$21:$D$24,2,0)</f>
        <v>#N/A</v>
      </c>
      <c r="AC169" s="19">
        <f t="shared" si="23"/>
        <v>0</v>
      </c>
      <c r="AD169" s="24" t="e">
        <f>VLOOKUP(N169,ИНФО!$C$26:$D$38,2,0)</f>
        <v>#N/A</v>
      </c>
      <c r="AE169" s="24" t="e">
        <f>VLOOKUP(B169,ИНФО!$L$4:$T$172,8,0)</f>
        <v>#N/A</v>
      </c>
      <c r="AF169" s="11" t="s">
        <v>74</v>
      </c>
      <c r="AG169" s="24" t="e">
        <f>VLOOKUP(J169,ИНФО!$Y$5:$AD$413,7,0)</f>
        <v>#N/A</v>
      </c>
    </row>
    <row r="170" spans="1:33" ht="15.75" hidden="1" customHeight="1" x14ac:dyDescent="0.3">
      <c r="A170" s="5">
        <v>29</v>
      </c>
      <c r="B170" s="6"/>
      <c r="C170" s="21"/>
      <c r="D170" s="8" t="s">
        <v>260</v>
      </c>
      <c r="E170" s="9"/>
      <c r="F170" s="17"/>
      <c r="G170" s="17"/>
      <c r="H170" s="17"/>
      <c r="I170" s="8" t="str">
        <f>IF(J170=0," ",VLOOKUP(J170,ИНФО!$Y$4:$AD$412,2,0))</f>
        <v xml:space="preserve"> </v>
      </c>
      <c r="J170" s="9"/>
      <c r="K170" s="17"/>
      <c r="L170" s="27"/>
      <c r="M170" s="28"/>
      <c r="N170" s="22"/>
      <c r="O170" s="23" t="e">
        <f>VLOOKUP(B170,ИНФО!$L$4:$T$172,3,0)</f>
        <v>#N/A</v>
      </c>
      <c r="P170" s="11" t="s">
        <v>72</v>
      </c>
      <c r="Q170" s="24">
        <f t="shared" si="20"/>
        <v>29</v>
      </c>
      <c r="R170" s="24" t="e">
        <f>VLOOKUP(B170,ИНФО!$L$4:$T$140,6,0)</f>
        <v>#N/A</v>
      </c>
      <c r="S170" s="24" t="s">
        <v>260</v>
      </c>
      <c r="T170" s="13" t="s">
        <v>260</v>
      </c>
      <c r="U170" s="24" t="s">
        <v>260</v>
      </c>
      <c r="V170" s="26" t="s">
        <v>260</v>
      </c>
      <c r="W170" s="24" t="s">
        <v>260</v>
      </c>
      <c r="X170" s="24">
        <f t="shared" si="21"/>
        <v>0</v>
      </c>
      <c r="Y170" s="13" t="e">
        <f>VLOOKUP(J170,ИНФО!$Y$5:$AD$412,6,0)</f>
        <v>#N/A</v>
      </c>
      <c r="Z170" s="24" t="e">
        <f>VLOOKUP(J170,ИНФО!$Y$5:$AD$412,5,0)</f>
        <v>#N/A</v>
      </c>
      <c r="AA170" s="26">
        <f t="shared" si="22"/>
        <v>0</v>
      </c>
      <c r="AB170" s="24" t="e">
        <f>VLOOKUP(L170,ИНФО!$C$21:$D$24,2,0)</f>
        <v>#N/A</v>
      </c>
      <c r="AC170" s="19">
        <f t="shared" si="23"/>
        <v>0</v>
      </c>
      <c r="AD170" s="24" t="e">
        <f>VLOOKUP(N170,ИНФО!$C$26:$D$38,2,0)</f>
        <v>#N/A</v>
      </c>
      <c r="AE170" s="24" t="e">
        <f>VLOOKUP(B170,ИНФО!$L$4:$T$172,8,0)</f>
        <v>#N/A</v>
      </c>
      <c r="AF170" s="11" t="s">
        <v>74</v>
      </c>
      <c r="AG170" s="24" t="e">
        <f>VLOOKUP(J170,ИНФО!$Y$5:$AD$413,7,0)</f>
        <v>#N/A</v>
      </c>
    </row>
    <row r="171" spans="1:33" ht="15.75" hidden="1" customHeight="1" x14ac:dyDescent="0.3">
      <c r="A171" s="5">
        <v>30</v>
      </c>
      <c r="B171" s="6"/>
      <c r="C171" s="21"/>
      <c r="D171" s="8" t="s">
        <v>260</v>
      </c>
      <c r="E171" s="9"/>
      <c r="F171" s="17"/>
      <c r="G171" s="17"/>
      <c r="H171" s="17"/>
      <c r="I171" s="8" t="str">
        <f>IF(J171=0," ",VLOOKUP(J171,ИНФО!$Y$4:$AD$412,2,0))</f>
        <v xml:space="preserve"> </v>
      </c>
      <c r="J171" s="9"/>
      <c r="K171" s="17"/>
      <c r="L171" s="27"/>
      <c r="M171" s="28"/>
      <c r="N171" s="22"/>
      <c r="O171" s="23" t="e">
        <f>VLOOKUP(B171,ИНФО!$L$4:$T$172,3,0)</f>
        <v>#N/A</v>
      </c>
      <c r="P171" s="11" t="s">
        <v>72</v>
      </c>
      <c r="Q171" s="24">
        <f t="shared" si="20"/>
        <v>30</v>
      </c>
      <c r="R171" s="24" t="e">
        <f>VLOOKUP(B171,ИНФО!$L$4:$T$140,6,0)</f>
        <v>#N/A</v>
      </c>
      <c r="S171" s="24" t="s">
        <v>260</v>
      </c>
      <c r="T171" s="13" t="s">
        <v>260</v>
      </c>
      <c r="U171" s="24" t="s">
        <v>260</v>
      </c>
      <c r="V171" s="26" t="s">
        <v>260</v>
      </c>
      <c r="W171" s="24" t="s">
        <v>260</v>
      </c>
      <c r="X171" s="24">
        <f t="shared" si="21"/>
        <v>0</v>
      </c>
      <c r="Y171" s="13" t="e">
        <f>VLOOKUP(J171,ИНФО!$Y$5:$AD$412,6,0)</f>
        <v>#N/A</v>
      </c>
      <c r="Z171" s="24" t="e">
        <f>VLOOKUP(J171,ИНФО!$Y$5:$AD$412,5,0)</f>
        <v>#N/A</v>
      </c>
      <c r="AA171" s="26">
        <f t="shared" si="22"/>
        <v>0</v>
      </c>
      <c r="AB171" s="24" t="e">
        <f>VLOOKUP(L171,ИНФО!$C$21:$D$24,2,0)</f>
        <v>#N/A</v>
      </c>
      <c r="AC171" s="19">
        <f t="shared" si="23"/>
        <v>0</v>
      </c>
      <c r="AD171" s="24" t="e">
        <f>VLOOKUP(N171,ИНФО!$C$26:$D$38,2,0)</f>
        <v>#N/A</v>
      </c>
      <c r="AE171" s="24" t="e">
        <f>VLOOKUP(B171,ИНФО!$L$4:$T$172,8,0)</f>
        <v>#N/A</v>
      </c>
      <c r="AF171" s="11" t="s">
        <v>74</v>
      </c>
      <c r="AG171" s="24" t="e">
        <f>VLOOKUP(J171,ИНФО!$Y$5:$AD$413,7,0)</f>
        <v>#N/A</v>
      </c>
    </row>
    <row r="172" spans="1:33" ht="15.75" hidden="1" customHeight="1" x14ac:dyDescent="0.3">
      <c r="A172" s="5">
        <v>31</v>
      </c>
      <c r="B172" s="6"/>
      <c r="C172" s="21"/>
      <c r="D172" s="8" t="s">
        <v>260</v>
      </c>
      <c r="E172" s="9"/>
      <c r="F172" s="17"/>
      <c r="G172" s="17"/>
      <c r="H172" s="17"/>
      <c r="I172" s="8" t="str">
        <f>IF(J172=0," ",VLOOKUP(J172,ИНФО!$Y$4:$AD$412,2,0))</f>
        <v xml:space="preserve"> </v>
      </c>
      <c r="J172" s="9"/>
      <c r="K172" s="17"/>
      <c r="L172" s="27"/>
      <c r="M172" s="28"/>
      <c r="N172" s="22"/>
      <c r="O172" s="23" t="e">
        <f>VLOOKUP(B172,ИНФО!$L$4:$T$172,3,0)</f>
        <v>#N/A</v>
      </c>
      <c r="P172" s="11" t="s">
        <v>72</v>
      </c>
      <c r="Q172" s="24">
        <f t="shared" si="20"/>
        <v>31</v>
      </c>
      <c r="R172" s="24" t="e">
        <f>VLOOKUP(B172,ИНФО!$L$4:$T$140,6,0)</f>
        <v>#N/A</v>
      </c>
      <c r="S172" s="24" t="s">
        <v>260</v>
      </c>
      <c r="T172" s="13" t="s">
        <v>260</v>
      </c>
      <c r="U172" s="24" t="s">
        <v>260</v>
      </c>
      <c r="V172" s="26" t="s">
        <v>260</v>
      </c>
      <c r="W172" s="24" t="s">
        <v>260</v>
      </c>
      <c r="X172" s="24">
        <f t="shared" si="21"/>
        <v>0</v>
      </c>
      <c r="Y172" s="13" t="e">
        <f>VLOOKUP(J172,ИНФО!$Y$5:$AD$412,6,0)</f>
        <v>#N/A</v>
      </c>
      <c r="Z172" s="24" t="e">
        <f>VLOOKUP(J172,ИНФО!$Y$5:$AD$412,5,0)</f>
        <v>#N/A</v>
      </c>
      <c r="AA172" s="26">
        <f t="shared" si="22"/>
        <v>0</v>
      </c>
      <c r="AB172" s="24" t="e">
        <f>VLOOKUP(L172,ИНФО!$C$21:$D$24,2,0)</f>
        <v>#N/A</v>
      </c>
      <c r="AC172" s="19">
        <f t="shared" si="23"/>
        <v>0</v>
      </c>
      <c r="AD172" s="24" t="e">
        <f>VLOOKUP(N172,ИНФО!$C$26:$D$38,2,0)</f>
        <v>#N/A</v>
      </c>
      <c r="AE172" s="24" t="e">
        <f>VLOOKUP(B172,ИНФО!$L$4:$T$172,8,0)</f>
        <v>#N/A</v>
      </c>
      <c r="AF172" s="11" t="s">
        <v>74</v>
      </c>
      <c r="AG172" s="24" t="e">
        <f>VLOOKUP(J172,ИНФО!$Y$5:$AD$413,7,0)</f>
        <v>#N/A</v>
      </c>
    </row>
    <row r="173" spans="1:33" ht="15.75" hidden="1" customHeight="1" x14ac:dyDescent="0.3">
      <c r="A173" s="5">
        <v>32</v>
      </c>
      <c r="B173" s="6"/>
      <c r="C173" s="21"/>
      <c r="D173" s="8" t="s">
        <v>260</v>
      </c>
      <c r="E173" s="9"/>
      <c r="F173" s="17"/>
      <c r="G173" s="17"/>
      <c r="H173" s="17"/>
      <c r="I173" s="8" t="str">
        <f>IF(J173=0," ",VLOOKUP(J173,ИНФО!$Y$4:$AD$412,2,0))</f>
        <v xml:space="preserve"> </v>
      </c>
      <c r="J173" s="9"/>
      <c r="K173" s="17"/>
      <c r="L173" s="27"/>
      <c r="M173" s="28"/>
      <c r="N173" s="22"/>
      <c r="O173" s="23" t="e">
        <f>VLOOKUP(B173,ИНФО!$L$4:$T$172,3,0)</f>
        <v>#N/A</v>
      </c>
      <c r="P173" s="11" t="s">
        <v>72</v>
      </c>
      <c r="Q173" s="24">
        <f t="shared" si="20"/>
        <v>32</v>
      </c>
      <c r="R173" s="24" t="e">
        <f>VLOOKUP(B173,ИНФО!$L$4:$T$140,6,0)</f>
        <v>#N/A</v>
      </c>
      <c r="S173" s="24" t="s">
        <v>260</v>
      </c>
      <c r="T173" s="13" t="s">
        <v>260</v>
      </c>
      <c r="U173" s="24" t="s">
        <v>260</v>
      </c>
      <c r="V173" s="26" t="s">
        <v>260</v>
      </c>
      <c r="W173" s="24" t="s">
        <v>260</v>
      </c>
      <c r="X173" s="24">
        <f t="shared" si="21"/>
        <v>0</v>
      </c>
      <c r="Y173" s="13" t="e">
        <f>VLOOKUP(J173,ИНФО!$Y$5:$AD$412,6,0)</f>
        <v>#N/A</v>
      </c>
      <c r="Z173" s="24" t="e">
        <f>VLOOKUP(J173,ИНФО!$Y$5:$AD$412,5,0)</f>
        <v>#N/A</v>
      </c>
      <c r="AA173" s="26">
        <f t="shared" si="22"/>
        <v>0</v>
      </c>
      <c r="AB173" s="24" t="e">
        <f>VLOOKUP(L173,ИНФО!$C$21:$D$24,2,0)</f>
        <v>#N/A</v>
      </c>
      <c r="AC173" s="19">
        <f t="shared" si="23"/>
        <v>0</v>
      </c>
      <c r="AD173" s="24" t="e">
        <f>VLOOKUP(N173,ИНФО!$C$26:$D$38,2,0)</f>
        <v>#N/A</v>
      </c>
      <c r="AE173" s="24" t="e">
        <f>VLOOKUP(B173,ИНФО!$L$4:$T$172,8,0)</f>
        <v>#N/A</v>
      </c>
      <c r="AF173" s="11" t="s">
        <v>74</v>
      </c>
      <c r="AG173" s="24" t="e">
        <f>VLOOKUP(J173,ИНФО!$Y$5:$AD$413,7,0)</f>
        <v>#N/A</v>
      </c>
    </row>
    <row r="174" spans="1:33" ht="15.75" hidden="1" customHeight="1" x14ac:dyDescent="0.3">
      <c r="A174" s="5">
        <v>33</v>
      </c>
      <c r="B174" s="6"/>
      <c r="C174" s="21"/>
      <c r="D174" s="8" t="s">
        <v>260</v>
      </c>
      <c r="E174" s="9"/>
      <c r="F174" s="17"/>
      <c r="G174" s="17"/>
      <c r="H174" s="17"/>
      <c r="I174" s="8" t="str">
        <f>IF(J174=0," ",VLOOKUP(J174,ИНФО!$Y$4:$AD$412,2,0))</f>
        <v xml:space="preserve"> </v>
      </c>
      <c r="J174" s="9"/>
      <c r="K174" s="17"/>
      <c r="L174" s="27"/>
      <c r="M174" s="28"/>
      <c r="N174" s="22"/>
      <c r="O174" s="23" t="e">
        <f>VLOOKUP(B174,ИНФО!$L$4:$T$172,3,0)</f>
        <v>#N/A</v>
      </c>
      <c r="P174" s="11" t="s">
        <v>72</v>
      </c>
      <c r="Q174" s="24">
        <f t="shared" si="20"/>
        <v>33</v>
      </c>
      <c r="R174" s="24" t="e">
        <f>VLOOKUP(B174,ИНФО!$L$4:$T$140,6,0)</f>
        <v>#N/A</v>
      </c>
      <c r="S174" s="24" t="s">
        <v>260</v>
      </c>
      <c r="T174" s="13" t="s">
        <v>260</v>
      </c>
      <c r="U174" s="24" t="s">
        <v>260</v>
      </c>
      <c r="V174" s="26" t="s">
        <v>260</v>
      </c>
      <c r="W174" s="24" t="s">
        <v>260</v>
      </c>
      <c r="X174" s="24">
        <f t="shared" si="21"/>
        <v>0</v>
      </c>
      <c r="Y174" s="13" t="e">
        <f>VLOOKUP(J174,ИНФО!$Y$5:$AD$412,6,0)</f>
        <v>#N/A</v>
      </c>
      <c r="Z174" s="24" t="e">
        <f>VLOOKUP(J174,ИНФО!$Y$5:$AD$412,5,0)</f>
        <v>#N/A</v>
      </c>
      <c r="AA174" s="26">
        <f t="shared" si="22"/>
        <v>0</v>
      </c>
      <c r="AB174" s="24" t="e">
        <f>VLOOKUP(L174,ИНФО!$C$21:$D$24,2,0)</f>
        <v>#N/A</v>
      </c>
      <c r="AC174" s="19">
        <f t="shared" si="23"/>
        <v>0</v>
      </c>
      <c r="AD174" s="24" t="e">
        <f>VLOOKUP(N174,ИНФО!$C$26:$D$38,2,0)</f>
        <v>#N/A</v>
      </c>
      <c r="AE174" s="24" t="e">
        <f>VLOOKUP(B174,ИНФО!$L$4:$T$172,8,0)</f>
        <v>#N/A</v>
      </c>
      <c r="AF174" s="11" t="s">
        <v>74</v>
      </c>
      <c r="AG174" s="24" t="e">
        <f>VLOOKUP(J174,ИНФО!$Y$5:$AD$413,7,0)</f>
        <v>#N/A</v>
      </c>
    </row>
    <row r="175" spans="1:33" ht="15.75" hidden="1" customHeight="1" x14ac:dyDescent="0.3">
      <c r="A175" s="5">
        <v>34</v>
      </c>
      <c r="B175" s="6"/>
      <c r="C175" s="21"/>
      <c r="D175" s="8" t="s">
        <v>260</v>
      </c>
      <c r="E175" s="9"/>
      <c r="F175" s="17"/>
      <c r="G175" s="17"/>
      <c r="H175" s="17"/>
      <c r="I175" s="8" t="str">
        <f>IF(J175=0," ",VLOOKUP(J175,ИНФО!$Y$4:$AD$412,2,0))</f>
        <v xml:space="preserve"> </v>
      </c>
      <c r="J175" s="9"/>
      <c r="K175" s="17"/>
      <c r="L175" s="27"/>
      <c r="M175" s="28"/>
      <c r="N175" s="22"/>
      <c r="O175" s="53" t="e">
        <f>VLOOKUP(B175,ИНФО!$L$4:$T$172,3,0)</f>
        <v>#N/A</v>
      </c>
      <c r="P175" s="11" t="s">
        <v>72</v>
      </c>
      <c r="Q175" s="54">
        <f t="shared" si="20"/>
        <v>34</v>
      </c>
      <c r="R175" s="54" t="e">
        <f>VLOOKUP(B175,ИНФО!$L$4:$T$140,6,0)</f>
        <v>#N/A</v>
      </c>
      <c r="S175" s="54" t="s">
        <v>260</v>
      </c>
      <c r="T175" s="13" t="s">
        <v>260</v>
      </c>
      <c r="U175" s="54" t="s">
        <v>260</v>
      </c>
      <c r="V175" s="55" t="s">
        <v>260</v>
      </c>
      <c r="W175" s="54" t="s">
        <v>260</v>
      </c>
      <c r="X175" s="54">
        <f t="shared" si="21"/>
        <v>0</v>
      </c>
      <c r="Y175" s="13" t="e">
        <f>VLOOKUP(J175,ИНФО!$Y$5:$AD$412,6,0)</f>
        <v>#N/A</v>
      </c>
      <c r="Z175" s="54" t="e">
        <f>VLOOKUP(J175,ИНФО!$Y$5:$AD$412,5,0)</f>
        <v>#N/A</v>
      </c>
      <c r="AA175" s="55">
        <f t="shared" si="22"/>
        <v>0</v>
      </c>
      <c r="AB175" s="54" t="e">
        <f>VLOOKUP(L175,ИНФО!$C$21:$D$24,2,0)</f>
        <v>#N/A</v>
      </c>
      <c r="AC175" s="56">
        <f t="shared" si="23"/>
        <v>0</v>
      </c>
      <c r="AD175" s="54" t="e">
        <f>VLOOKUP(N175,ИНФО!$C$26:$D$38,2,0)</f>
        <v>#N/A</v>
      </c>
      <c r="AE175" s="54" t="e">
        <f>VLOOKUP(B175,ИНФО!$L$4:$T$172,8,0)</f>
        <v>#N/A</v>
      </c>
      <c r="AF175" s="11" t="s">
        <v>74</v>
      </c>
      <c r="AG175" s="24" t="e">
        <f>VLOOKUP(J175,ИНФО!$Y$5:$AD$413,7,0)</f>
        <v>#N/A</v>
      </c>
    </row>
    <row r="176" spans="1:33" ht="15.75" hidden="1" customHeight="1" x14ac:dyDescent="0.3">
      <c r="A176" s="5">
        <v>35</v>
      </c>
      <c r="B176" s="6"/>
      <c r="C176" s="21"/>
      <c r="D176" s="8" t="s">
        <v>260</v>
      </c>
      <c r="E176" s="9"/>
      <c r="F176" s="17"/>
      <c r="G176" s="17"/>
      <c r="H176" s="17"/>
      <c r="I176" s="8" t="str">
        <f>IF(J176=0," ",VLOOKUP(J176,ИНФО!$Y$4:$AD$412,2,0))</f>
        <v xml:space="preserve"> </v>
      </c>
      <c r="J176" s="9"/>
      <c r="K176" s="17"/>
      <c r="L176" s="27"/>
      <c r="M176" s="28"/>
      <c r="N176" s="22"/>
      <c r="O176" s="23" t="e">
        <f>VLOOKUP(B176,ИНФО!$L$4:$T$172,3,0)</f>
        <v>#N/A</v>
      </c>
      <c r="P176" s="11" t="s">
        <v>72</v>
      </c>
      <c r="Q176" s="24">
        <f t="shared" si="20"/>
        <v>35</v>
      </c>
      <c r="R176" s="24" t="e">
        <f>VLOOKUP(B176,ИНФО!$L$4:$T$140,6,0)</f>
        <v>#N/A</v>
      </c>
      <c r="S176" s="24" t="s">
        <v>260</v>
      </c>
      <c r="T176" s="13" t="s">
        <v>260</v>
      </c>
      <c r="U176" s="24" t="s">
        <v>260</v>
      </c>
      <c r="V176" s="26" t="s">
        <v>260</v>
      </c>
      <c r="W176" s="24" t="s">
        <v>260</v>
      </c>
      <c r="X176" s="24">
        <f t="shared" si="21"/>
        <v>0</v>
      </c>
      <c r="Y176" s="13" t="e">
        <f>VLOOKUP(J176,ИНФО!$Y$5:$AD$412,6,0)</f>
        <v>#N/A</v>
      </c>
      <c r="Z176" s="24" t="e">
        <f>VLOOKUP(J176,ИНФО!$Y$5:$AD$412,5,0)</f>
        <v>#N/A</v>
      </c>
      <c r="AA176" s="26">
        <f t="shared" si="22"/>
        <v>0</v>
      </c>
      <c r="AB176" s="24" t="e">
        <f>VLOOKUP(L176,ИНФО!$C$21:$D$24,2,0)</f>
        <v>#N/A</v>
      </c>
      <c r="AC176" s="19">
        <f t="shared" si="23"/>
        <v>0</v>
      </c>
      <c r="AD176" s="24" t="e">
        <f>VLOOKUP(N176,ИНФО!$C$26:$D$38,2,0)</f>
        <v>#N/A</v>
      </c>
      <c r="AE176" s="24" t="e">
        <f>VLOOKUP(B176,ИНФО!$L$4:$T$172,8,0)</f>
        <v>#N/A</v>
      </c>
      <c r="AF176" s="11" t="s">
        <v>74</v>
      </c>
      <c r="AG176" s="24" t="e">
        <f>VLOOKUP(J176,ИНФО!$Y$5:$AD$413,7,0)</f>
        <v>#N/A</v>
      </c>
    </row>
    <row r="177" spans="1:33" ht="15.75" hidden="1" customHeight="1" x14ac:dyDescent="0.3">
      <c r="A177" s="5">
        <v>36</v>
      </c>
      <c r="B177" s="6"/>
      <c r="C177" s="21"/>
      <c r="D177" s="8" t="s">
        <v>260</v>
      </c>
      <c r="E177" s="9"/>
      <c r="F177" s="17"/>
      <c r="G177" s="17"/>
      <c r="H177" s="17"/>
      <c r="I177" s="8" t="str">
        <f>IF(J177=0," ",VLOOKUP(J177,ИНФО!$Y$4:$AD$412,2,0))</f>
        <v xml:space="preserve"> </v>
      </c>
      <c r="J177" s="9"/>
      <c r="K177" s="17"/>
      <c r="L177" s="27"/>
      <c r="M177" s="28"/>
      <c r="N177" s="22"/>
      <c r="O177" s="23" t="e">
        <f>VLOOKUP(B177,ИНФО!$L$4:$T$172,3,0)</f>
        <v>#N/A</v>
      </c>
      <c r="P177" s="11" t="s">
        <v>72</v>
      </c>
      <c r="Q177" s="24">
        <f t="shared" si="20"/>
        <v>36</v>
      </c>
      <c r="R177" s="24" t="e">
        <f>VLOOKUP(B177,ИНФО!$L$4:$T$140,6,0)</f>
        <v>#N/A</v>
      </c>
      <c r="S177" s="24" t="s">
        <v>260</v>
      </c>
      <c r="T177" s="13" t="s">
        <v>260</v>
      </c>
      <c r="U177" s="24" t="s">
        <v>260</v>
      </c>
      <c r="V177" s="26" t="s">
        <v>260</v>
      </c>
      <c r="W177" s="24" t="s">
        <v>260</v>
      </c>
      <c r="X177" s="24">
        <f t="shared" si="21"/>
        <v>0</v>
      </c>
      <c r="Y177" s="13" t="e">
        <f>VLOOKUP(J177,ИНФО!$Y$5:$AD$412,6,0)</f>
        <v>#N/A</v>
      </c>
      <c r="Z177" s="24" t="e">
        <f>VLOOKUP(J177,ИНФО!$Y$5:$AD$412,5,0)</f>
        <v>#N/A</v>
      </c>
      <c r="AA177" s="26">
        <f t="shared" si="22"/>
        <v>0</v>
      </c>
      <c r="AB177" s="24" t="e">
        <f>VLOOKUP(L177,ИНФО!$C$21:$D$24,2,0)</f>
        <v>#N/A</v>
      </c>
      <c r="AC177" s="19">
        <f t="shared" si="23"/>
        <v>0</v>
      </c>
      <c r="AD177" s="24" t="e">
        <f>VLOOKUP(N177,ИНФО!$C$26:$D$38,2,0)</f>
        <v>#N/A</v>
      </c>
      <c r="AE177" s="24" t="e">
        <f>VLOOKUP(B177,ИНФО!$L$4:$T$172,8,0)</f>
        <v>#N/A</v>
      </c>
      <c r="AF177" s="11" t="s">
        <v>74</v>
      </c>
      <c r="AG177" s="24" t="e">
        <f>VLOOKUP(J177,ИНФО!$Y$5:$AD$413,7,0)</f>
        <v>#N/A</v>
      </c>
    </row>
    <row r="178" spans="1:33" ht="15.75" hidden="1" customHeight="1" x14ac:dyDescent="0.3">
      <c r="A178" s="5">
        <v>37</v>
      </c>
      <c r="B178" s="6"/>
      <c r="C178" s="21"/>
      <c r="D178" s="8" t="s">
        <v>260</v>
      </c>
      <c r="E178" s="9"/>
      <c r="F178" s="17"/>
      <c r="G178" s="17"/>
      <c r="H178" s="17"/>
      <c r="I178" s="8" t="str">
        <f>IF(J178=0," ",VLOOKUP(J178,ИНФО!$Y$4:$AD$412,2,0))</f>
        <v xml:space="preserve"> </v>
      </c>
      <c r="J178" s="9"/>
      <c r="K178" s="17"/>
      <c r="L178" s="27"/>
      <c r="M178" s="28"/>
      <c r="N178" s="22"/>
      <c r="O178" s="23" t="e">
        <f>VLOOKUP(B178,ИНФО!$L$4:$T$172,3,0)</f>
        <v>#N/A</v>
      </c>
      <c r="P178" s="11" t="s">
        <v>72</v>
      </c>
      <c r="Q178" s="24">
        <f t="shared" si="20"/>
        <v>37</v>
      </c>
      <c r="R178" s="24" t="e">
        <f>VLOOKUP(B178,ИНФО!$L$4:$T$140,6,0)</f>
        <v>#N/A</v>
      </c>
      <c r="S178" s="24" t="s">
        <v>260</v>
      </c>
      <c r="T178" s="13" t="s">
        <v>260</v>
      </c>
      <c r="U178" s="24" t="s">
        <v>260</v>
      </c>
      <c r="V178" s="26" t="s">
        <v>260</v>
      </c>
      <c r="W178" s="24" t="s">
        <v>260</v>
      </c>
      <c r="X178" s="24">
        <f t="shared" si="21"/>
        <v>0</v>
      </c>
      <c r="Y178" s="13" t="e">
        <f>VLOOKUP(J178,ИНФО!$Y$5:$AD$412,6,0)</f>
        <v>#N/A</v>
      </c>
      <c r="Z178" s="24" t="e">
        <f>VLOOKUP(J178,ИНФО!$Y$5:$AD$412,5,0)</f>
        <v>#N/A</v>
      </c>
      <c r="AA178" s="26">
        <f t="shared" si="22"/>
        <v>0</v>
      </c>
      <c r="AB178" s="24" t="e">
        <f>VLOOKUP(L178,ИНФО!$C$21:$D$24,2,0)</f>
        <v>#N/A</v>
      </c>
      <c r="AC178" s="19">
        <f t="shared" si="23"/>
        <v>0</v>
      </c>
      <c r="AD178" s="24" t="e">
        <f>VLOOKUP(N178,ИНФО!$C$26:$D$38,2,0)</f>
        <v>#N/A</v>
      </c>
      <c r="AE178" s="24" t="e">
        <f>VLOOKUP(B178,ИНФО!$L$4:$T$172,8,0)</f>
        <v>#N/A</v>
      </c>
      <c r="AF178" s="11" t="s">
        <v>74</v>
      </c>
      <c r="AG178" s="24" t="e">
        <f>VLOOKUP(J178,ИНФО!$Y$5:$AD$413,7,0)</f>
        <v>#N/A</v>
      </c>
    </row>
    <row r="179" spans="1:33" ht="15.75" hidden="1" customHeight="1" x14ac:dyDescent="0.3">
      <c r="A179" s="5">
        <v>38</v>
      </c>
      <c r="B179" s="6"/>
      <c r="C179" s="21"/>
      <c r="D179" s="8" t="s">
        <v>260</v>
      </c>
      <c r="E179" s="9"/>
      <c r="F179" s="17"/>
      <c r="G179" s="17"/>
      <c r="H179" s="17"/>
      <c r="I179" s="8" t="str">
        <f>IF(J179=0," ",VLOOKUP(J179,ИНФО!$Y$4:$AD$412,2,0))</f>
        <v xml:space="preserve"> </v>
      </c>
      <c r="J179" s="9"/>
      <c r="K179" s="17"/>
      <c r="L179" s="27"/>
      <c r="M179" s="28"/>
      <c r="N179" s="22"/>
      <c r="O179" s="23" t="e">
        <f>VLOOKUP(B179,ИНФО!$L$4:$T$172,3,0)</f>
        <v>#N/A</v>
      </c>
      <c r="P179" s="11" t="s">
        <v>72</v>
      </c>
      <c r="Q179" s="24">
        <f t="shared" si="20"/>
        <v>38</v>
      </c>
      <c r="R179" s="24" t="e">
        <f>VLOOKUP(B179,ИНФО!$L$4:$T$140,6,0)</f>
        <v>#N/A</v>
      </c>
      <c r="S179" s="24" t="s">
        <v>260</v>
      </c>
      <c r="T179" s="13" t="s">
        <v>260</v>
      </c>
      <c r="U179" s="24" t="s">
        <v>260</v>
      </c>
      <c r="V179" s="26" t="s">
        <v>260</v>
      </c>
      <c r="W179" s="24" t="s">
        <v>260</v>
      </c>
      <c r="X179" s="24">
        <f t="shared" si="21"/>
        <v>0</v>
      </c>
      <c r="Y179" s="13" t="e">
        <f>VLOOKUP(J179,ИНФО!$Y$5:$AD$412,6,0)</f>
        <v>#N/A</v>
      </c>
      <c r="Z179" s="24" t="e">
        <f>VLOOKUP(J179,ИНФО!$Y$5:$AD$412,5,0)</f>
        <v>#N/A</v>
      </c>
      <c r="AA179" s="26">
        <f t="shared" si="22"/>
        <v>0</v>
      </c>
      <c r="AB179" s="24" t="e">
        <f>VLOOKUP(L179,ИНФО!$C$21:$D$24,2,0)</f>
        <v>#N/A</v>
      </c>
      <c r="AC179" s="19">
        <f t="shared" si="23"/>
        <v>0</v>
      </c>
      <c r="AD179" s="24" t="e">
        <f>VLOOKUP(N179,ИНФО!$C$26:$D$38,2,0)</f>
        <v>#N/A</v>
      </c>
      <c r="AE179" s="24" t="e">
        <f>VLOOKUP(B179,ИНФО!$L$4:$T$172,8,0)</f>
        <v>#N/A</v>
      </c>
      <c r="AF179" s="11" t="s">
        <v>74</v>
      </c>
      <c r="AG179" s="24" t="e">
        <f>VLOOKUP(J179,ИНФО!$Y$5:$AD$413,7,0)</f>
        <v>#N/A</v>
      </c>
    </row>
    <row r="180" spans="1:33" ht="15.75" hidden="1" customHeight="1" x14ac:dyDescent="0.3">
      <c r="A180" s="5">
        <v>39</v>
      </c>
      <c r="B180" s="6"/>
      <c r="C180" s="21"/>
      <c r="D180" s="8" t="s">
        <v>260</v>
      </c>
      <c r="E180" s="9"/>
      <c r="F180" s="17"/>
      <c r="G180" s="17"/>
      <c r="H180" s="17"/>
      <c r="I180" s="8" t="str">
        <f>IF(J180=0," ",VLOOKUP(J180,ИНФО!$Y$4:$AD$412,2,0))</f>
        <v xml:space="preserve"> </v>
      </c>
      <c r="J180" s="9"/>
      <c r="K180" s="17"/>
      <c r="L180" s="27"/>
      <c r="M180" s="28"/>
      <c r="N180" s="22"/>
      <c r="O180" s="23" t="e">
        <f>VLOOKUP(B180,ИНФО!$L$4:$T$172,3,0)</f>
        <v>#N/A</v>
      </c>
      <c r="P180" s="11" t="s">
        <v>72</v>
      </c>
      <c r="Q180" s="24">
        <f t="shared" si="20"/>
        <v>39</v>
      </c>
      <c r="R180" s="24" t="e">
        <f>VLOOKUP(B180,ИНФО!$L$4:$T$140,6,0)</f>
        <v>#N/A</v>
      </c>
      <c r="S180" s="24" t="s">
        <v>260</v>
      </c>
      <c r="T180" s="13" t="s">
        <v>260</v>
      </c>
      <c r="U180" s="24" t="s">
        <v>260</v>
      </c>
      <c r="V180" s="26" t="s">
        <v>260</v>
      </c>
      <c r="W180" s="24" t="s">
        <v>260</v>
      </c>
      <c r="X180" s="24">
        <f t="shared" si="21"/>
        <v>0</v>
      </c>
      <c r="Y180" s="13" t="e">
        <f>VLOOKUP(J180,ИНФО!$Y$5:$AD$412,6,0)</f>
        <v>#N/A</v>
      </c>
      <c r="Z180" s="24" t="e">
        <f>VLOOKUP(J180,ИНФО!$Y$5:$AD$412,5,0)</f>
        <v>#N/A</v>
      </c>
      <c r="AA180" s="26">
        <f t="shared" si="22"/>
        <v>0</v>
      </c>
      <c r="AB180" s="24" t="e">
        <f>VLOOKUP(L180,ИНФО!$C$21:$D$24,2,0)</f>
        <v>#N/A</v>
      </c>
      <c r="AC180" s="19">
        <f t="shared" si="23"/>
        <v>0</v>
      </c>
      <c r="AD180" s="24" t="e">
        <f>VLOOKUP(N180,ИНФО!$C$26:$D$38,2,0)</f>
        <v>#N/A</v>
      </c>
      <c r="AE180" s="24" t="e">
        <f>VLOOKUP(B180,ИНФО!$L$4:$T$172,8,0)</f>
        <v>#N/A</v>
      </c>
      <c r="AF180" s="11" t="s">
        <v>74</v>
      </c>
      <c r="AG180" s="24" t="e">
        <f>VLOOKUP(J180,ИНФО!$Y$5:$AD$413,7,0)</f>
        <v>#N/A</v>
      </c>
    </row>
    <row r="181" spans="1:33" ht="15.75" hidden="1" customHeight="1" x14ac:dyDescent="0.3">
      <c r="A181" s="5">
        <v>40</v>
      </c>
      <c r="B181" s="6"/>
      <c r="C181" s="21"/>
      <c r="D181" s="8" t="s">
        <v>260</v>
      </c>
      <c r="E181" s="9"/>
      <c r="F181" s="17"/>
      <c r="G181" s="17"/>
      <c r="H181" s="17"/>
      <c r="I181" s="8" t="str">
        <f>IF(J181=0," ",VLOOKUP(J181,ИНФО!$Y$4:$AD$412,2,0))</f>
        <v xml:space="preserve"> </v>
      </c>
      <c r="J181" s="9"/>
      <c r="K181" s="17"/>
      <c r="L181" s="27"/>
      <c r="M181" s="28"/>
      <c r="N181" s="22"/>
      <c r="O181" s="23" t="e">
        <f>VLOOKUP(B181,ИНФО!$L$4:$T$172,3,0)</f>
        <v>#N/A</v>
      </c>
      <c r="P181" s="11" t="s">
        <v>72</v>
      </c>
      <c r="Q181" s="24">
        <f t="shared" si="20"/>
        <v>40</v>
      </c>
      <c r="R181" s="24" t="e">
        <f>VLOOKUP(B181,ИНФО!$L$4:$T$140,6,0)</f>
        <v>#N/A</v>
      </c>
      <c r="S181" s="24" t="s">
        <v>260</v>
      </c>
      <c r="T181" s="13" t="s">
        <v>260</v>
      </c>
      <c r="U181" s="24" t="s">
        <v>260</v>
      </c>
      <c r="V181" s="26" t="s">
        <v>260</v>
      </c>
      <c r="W181" s="24" t="s">
        <v>260</v>
      </c>
      <c r="X181" s="24">
        <f t="shared" si="21"/>
        <v>0</v>
      </c>
      <c r="Y181" s="13" t="e">
        <f>VLOOKUP(J181,ИНФО!$Y$5:$AD$412,6,0)</f>
        <v>#N/A</v>
      </c>
      <c r="Z181" s="24" t="e">
        <f>VLOOKUP(J181,ИНФО!$Y$5:$AD$412,5,0)</f>
        <v>#N/A</v>
      </c>
      <c r="AA181" s="26">
        <f t="shared" si="22"/>
        <v>0</v>
      </c>
      <c r="AB181" s="24" t="e">
        <f>VLOOKUP(L181,ИНФО!$C$21:$D$24,2,0)</f>
        <v>#N/A</v>
      </c>
      <c r="AC181" s="19">
        <f t="shared" si="23"/>
        <v>0</v>
      </c>
      <c r="AD181" s="24" t="e">
        <f>VLOOKUP(N181,ИНФО!$C$26:$D$38,2,0)</f>
        <v>#N/A</v>
      </c>
      <c r="AE181" s="24" t="e">
        <f>VLOOKUP(B181,ИНФО!$L$4:$T$172,8,0)</f>
        <v>#N/A</v>
      </c>
      <c r="AF181" s="11" t="s">
        <v>74</v>
      </c>
      <c r="AG181" s="24" t="e">
        <f>VLOOKUP(J181,ИНФО!$Y$5:$AD$413,7,0)</f>
        <v>#N/A</v>
      </c>
    </row>
    <row r="182" spans="1:33" ht="15.75" hidden="1" customHeight="1" x14ac:dyDescent="0.3">
      <c r="A182" s="5">
        <v>41</v>
      </c>
      <c r="B182" s="6"/>
      <c r="C182" s="21"/>
      <c r="D182" s="8" t="s">
        <v>260</v>
      </c>
      <c r="E182" s="9"/>
      <c r="F182" s="17"/>
      <c r="G182" s="17"/>
      <c r="H182" s="17"/>
      <c r="I182" s="8" t="str">
        <f>IF(J182=0," ",VLOOKUP(J182,ИНФО!$Y$4:$AD$412,2,0))</f>
        <v xml:space="preserve"> </v>
      </c>
      <c r="J182" s="9"/>
      <c r="K182" s="17"/>
      <c r="L182" s="27"/>
      <c r="M182" s="28"/>
      <c r="N182" s="22"/>
      <c r="O182" s="23" t="e">
        <f>VLOOKUP(B182,ИНФО!$L$4:$T$172,3,0)</f>
        <v>#N/A</v>
      </c>
      <c r="P182" s="11" t="s">
        <v>72</v>
      </c>
      <c r="Q182" s="24">
        <f t="shared" si="20"/>
        <v>41</v>
      </c>
      <c r="R182" s="24" t="e">
        <f>VLOOKUP(B182,ИНФО!$L$4:$T$140,6,0)</f>
        <v>#N/A</v>
      </c>
      <c r="S182" s="24" t="s">
        <v>260</v>
      </c>
      <c r="T182" s="13" t="s">
        <v>260</v>
      </c>
      <c r="U182" s="24" t="s">
        <v>260</v>
      </c>
      <c r="V182" s="26" t="s">
        <v>260</v>
      </c>
      <c r="W182" s="24" t="s">
        <v>260</v>
      </c>
      <c r="X182" s="24">
        <f t="shared" si="21"/>
        <v>0</v>
      </c>
      <c r="Y182" s="13" t="e">
        <f>VLOOKUP(J182,ИНФО!$Y$5:$AD$412,6,0)</f>
        <v>#N/A</v>
      </c>
      <c r="Z182" s="24" t="e">
        <f>VLOOKUP(J182,ИНФО!$Y$5:$AD$412,5,0)</f>
        <v>#N/A</v>
      </c>
      <c r="AA182" s="26">
        <f t="shared" si="22"/>
        <v>0</v>
      </c>
      <c r="AB182" s="24" t="e">
        <f>VLOOKUP(L182,ИНФО!$C$21:$D$24,2,0)</f>
        <v>#N/A</v>
      </c>
      <c r="AC182" s="19">
        <f t="shared" si="23"/>
        <v>0</v>
      </c>
      <c r="AD182" s="24" t="e">
        <f>VLOOKUP(N182,ИНФО!$C$26:$D$38,2,0)</f>
        <v>#N/A</v>
      </c>
      <c r="AE182" s="24" t="e">
        <f>VLOOKUP(B182,ИНФО!$L$4:$T$172,8,0)</f>
        <v>#N/A</v>
      </c>
      <c r="AF182" s="11" t="s">
        <v>74</v>
      </c>
      <c r="AG182" s="24" t="e">
        <f>VLOOKUP(J182,ИНФО!$Y$5:$AD$413,7,0)</f>
        <v>#N/A</v>
      </c>
    </row>
    <row r="183" spans="1:33" ht="15.75" hidden="1" customHeight="1" x14ac:dyDescent="0.3">
      <c r="A183" s="5">
        <v>42</v>
      </c>
      <c r="B183" s="6"/>
      <c r="C183" s="21"/>
      <c r="D183" s="8" t="s">
        <v>260</v>
      </c>
      <c r="E183" s="9"/>
      <c r="F183" s="17"/>
      <c r="G183" s="17"/>
      <c r="H183" s="17"/>
      <c r="I183" s="8" t="str">
        <f>IF(J183=0," ",VLOOKUP(J183,ИНФО!$Y$4:$AD$412,2,0))</f>
        <v xml:space="preserve"> </v>
      </c>
      <c r="J183" s="9"/>
      <c r="K183" s="17"/>
      <c r="L183" s="27"/>
      <c r="M183" s="28"/>
      <c r="N183" s="22"/>
      <c r="O183" s="23" t="e">
        <f>VLOOKUP(B183,ИНФО!$L$4:$T$172,3,0)</f>
        <v>#N/A</v>
      </c>
      <c r="P183" s="11" t="s">
        <v>72</v>
      </c>
      <c r="Q183" s="24">
        <f t="shared" si="20"/>
        <v>42</v>
      </c>
      <c r="R183" s="24" t="e">
        <f>VLOOKUP(B183,ИНФО!$L$4:$T$140,6,0)</f>
        <v>#N/A</v>
      </c>
      <c r="S183" s="24" t="s">
        <v>260</v>
      </c>
      <c r="T183" s="13" t="s">
        <v>260</v>
      </c>
      <c r="U183" s="24" t="s">
        <v>260</v>
      </c>
      <c r="V183" s="26" t="s">
        <v>260</v>
      </c>
      <c r="W183" s="24" t="s">
        <v>260</v>
      </c>
      <c r="X183" s="24">
        <f t="shared" si="21"/>
        <v>0</v>
      </c>
      <c r="Y183" s="13" t="e">
        <f>VLOOKUP(J183,ИНФО!$Y$5:$AD$412,6,0)</f>
        <v>#N/A</v>
      </c>
      <c r="Z183" s="24" t="e">
        <f>VLOOKUP(J183,ИНФО!$Y$5:$AD$412,5,0)</f>
        <v>#N/A</v>
      </c>
      <c r="AA183" s="26">
        <f t="shared" si="22"/>
        <v>0</v>
      </c>
      <c r="AB183" s="24" t="e">
        <f>VLOOKUP(L183,ИНФО!$C$21:$D$24,2,0)</f>
        <v>#N/A</v>
      </c>
      <c r="AC183" s="19">
        <f t="shared" si="23"/>
        <v>0</v>
      </c>
      <c r="AD183" s="24" t="e">
        <f>VLOOKUP(N183,ИНФО!$C$26:$D$38,2,0)</f>
        <v>#N/A</v>
      </c>
      <c r="AE183" s="24" t="e">
        <f>VLOOKUP(B183,ИНФО!$L$4:$T$172,8,0)</f>
        <v>#N/A</v>
      </c>
      <c r="AF183" s="11" t="s">
        <v>74</v>
      </c>
      <c r="AG183" s="24" t="e">
        <f>VLOOKUP(J183,ИНФО!$Y$5:$AD$413,7,0)</f>
        <v>#N/A</v>
      </c>
    </row>
    <row r="184" spans="1:33" ht="15.75" hidden="1" customHeight="1" x14ac:dyDescent="0.3">
      <c r="A184" s="5">
        <v>43</v>
      </c>
      <c r="B184" s="6"/>
      <c r="C184" s="21"/>
      <c r="D184" s="8" t="s">
        <v>260</v>
      </c>
      <c r="E184" s="9"/>
      <c r="F184" s="17"/>
      <c r="G184" s="17"/>
      <c r="H184" s="17"/>
      <c r="I184" s="8" t="str">
        <f>IF(J184=0," ",VLOOKUP(J184,ИНФО!$Y$4:$AD$412,2,0))</f>
        <v xml:space="preserve"> </v>
      </c>
      <c r="J184" s="9"/>
      <c r="K184" s="17"/>
      <c r="L184" s="27"/>
      <c r="M184" s="28"/>
      <c r="N184" s="22"/>
      <c r="O184" s="23" t="e">
        <f>VLOOKUP(B184,ИНФО!$L$4:$T$172,3,0)</f>
        <v>#N/A</v>
      </c>
      <c r="P184" s="11" t="s">
        <v>72</v>
      </c>
      <c r="Q184" s="24">
        <f t="shared" si="20"/>
        <v>43</v>
      </c>
      <c r="R184" s="24" t="e">
        <f>VLOOKUP(B184,ИНФО!$L$4:$T$140,6,0)</f>
        <v>#N/A</v>
      </c>
      <c r="S184" s="24" t="s">
        <v>260</v>
      </c>
      <c r="T184" s="13" t="s">
        <v>260</v>
      </c>
      <c r="U184" s="24" t="s">
        <v>260</v>
      </c>
      <c r="V184" s="26" t="s">
        <v>260</v>
      </c>
      <c r="W184" s="24" t="s">
        <v>260</v>
      </c>
      <c r="X184" s="24">
        <f t="shared" si="21"/>
        <v>0</v>
      </c>
      <c r="Y184" s="13" t="e">
        <f>VLOOKUP(J184,ИНФО!$Y$5:$AD$412,6,0)</f>
        <v>#N/A</v>
      </c>
      <c r="Z184" s="24" t="e">
        <f>VLOOKUP(J184,ИНФО!$Y$5:$AD$412,5,0)</f>
        <v>#N/A</v>
      </c>
      <c r="AA184" s="26">
        <f t="shared" si="22"/>
        <v>0</v>
      </c>
      <c r="AB184" s="24" t="e">
        <f>VLOOKUP(L184,ИНФО!$C$21:$D$24,2,0)</f>
        <v>#N/A</v>
      </c>
      <c r="AC184" s="19">
        <f t="shared" si="23"/>
        <v>0</v>
      </c>
      <c r="AD184" s="24" t="e">
        <f>VLOOKUP(N184,ИНФО!$C$26:$D$38,2,0)</f>
        <v>#N/A</v>
      </c>
      <c r="AE184" s="24" t="e">
        <f>VLOOKUP(B184,ИНФО!$L$4:$T$172,8,0)</f>
        <v>#N/A</v>
      </c>
      <c r="AF184" s="11" t="s">
        <v>74</v>
      </c>
      <c r="AG184" s="24" t="e">
        <f>VLOOKUP(J184,ИНФО!$Y$5:$AD$413,7,0)</f>
        <v>#N/A</v>
      </c>
    </row>
    <row r="185" spans="1:33" ht="15.75" hidden="1" customHeight="1" x14ac:dyDescent="0.3">
      <c r="A185" s="5">
        <v>44</v>
      </c>
      <c r="B185" s="6"/>
      <c r="C185" s="21"/>
      <c r="D185" s="8" t="s">
        <v>260</v>
      </c>
      <c r="E185" s="9"/>
      <c r="F185" s="17"/>
      <c r="G185" s="17"/>
      <c r="H185" s="17"/>
      <c r="I185" s="8" t="str">
        <f>IF(J185=0," ",VLOOKUP(J185,ИНФО!$Y$4:$AD$412,2,0))</f>
        <v xml:space="preserve"> </v>
      </c>
      <c r="J185" s="9"/>
      <c r="K185" s="17"/>
      <c r="L185" s="27"/>
      <c r="M185" s="28"/>
      <c r="N185" s="22"/>
      <c r="O185" s="23" t="e">
        <f>VLOOKUP(B185,ИНФО!$L$4:$T$172,3,0)</f>
        <v>#N/A</v>
      </c>
      <c r="P185" s="11" t="s">
        <v>72</v>
      </c>
      <c r="Q185" s="24">
        <f t="shared" si="20"/>
        <v>44</v>
      </c>
      <c r="R185" s="24" t="e">
        <f>VLOOKUP(B185,ИНФО!$L$4:$T$140,6,0)</f>
        <v>#N/A</v>
      </c>
      <c r="S185" s="24" t="s">
        <v>260</v>
      </c>
      <c r="T185" s="13" t="s">
        <v>260</v>
      </c>
      <c r="U185" s="24" t="s">
        <v>260</v>
      </c>
      <c r="V185" s="26" t="s">
        <v>260</v>
      </c>
      <c r="W185" s="24" t="s">
        <v>260</v>
      </c>
      <c r="X185" s="24">
        <f t="shared" si="21"/>
        <v>0</v>
      </c>
      <c r="Y185" s="13" t="e">
        <f>VLOOKUP(J185,ИНФО!$Y$5:$AD$412,6,0)</f>
        <v>#N/A</v>
      </c>
      <c r="Z185" s="24" t="e">
        <f>VLOOKUP(J185,ИНФО!$Y$5:$AD$412,5,0)</f>
        <v>#N/A</v>
      </c>
      <c r="AA185" s="26">
        <f t="shared" si="22"/>
        <v>0</v>
      </c>
      <c r="AB185" s="24" t="e">
        <f>VLOOKUP(L185,ИНФО!$C$21:$D$24,2,0)</f>
        <v>#N/A</v>
      </c>
      <c r="AC185" s="19">
        <f t="shared" si="23"/>
        <v>0</v>
      </c>
      <c r="AD185" s="24" t="e">
        <f>VLOOKUP(N185,ИНФО!$C$26:$D$38,2,0)</f>
        <v>#N/A</v>
      </c>
      <c r="AE185" s="24" t="e">
        <f>VLOOKUP(B185,ИНФО!$L$4:$T$172,8,0)</f>
        <v>#N/A</v>
      </c>
      <c r="AF185" s="11" t="s">
        <v>74</v>
      </c>
      <c r="AG185" s="24" t="e">
        <f>VLOOKUP(J185,ИНФО!$Y$5:$AD$413,7,0)</f>
        <v>#N/A</v>
      </c>
    </row>
    <row r="186" spans="1:33" ht="15.75" hidden="1" customHeight="1" x14ac:dyDescent="0.3">
      <c r="A186" s="5">
        <v>45</v>
      </c>
      <c r="B186" s="6"/>
      <c r="C186" s="21"/>
      <c r="D186" s="8" t="s">
        <v>260</v>
      </c>
      <c r="E186" s="9"/>
      <c r="F186" s="17"/>
      <c r="G186" s="17"/>
      <c r="H186" s="17"/>
      <c r="I186" s="8" t="str">
        <f>IF(J186=0," ",VLOOKUP(J186,ИНФО!$Y$4:$AD$412,2,0))</f>
        <v xml:space="preserve"> </v>
      </c>
      <c r="J186" s="9"/>
      <c r="K186" s="17"/>
      <c r="L186" s="27"/>
      <c r="M186" s="28"/>
      <c r="N186" s="22"/>
      <c r="O186" s="23" t="e">
        <f>VLOOKUP(B186,ИНФО!$L$4:$T$172,3,0)</f>
        <v>#N/A</v>
      </c>
      <c r="P186" s="11" t="s">
        <v>72</v>
      </c>
      <c r="Q186" s="24">
        <f t="shared" si="20"/>
        <v>45</v>
      </c>
      <c r="R186" s="24" t="e">
        <f>VLOOKUP(B186,ИНФО!$L$4:$T$140,6,0)</f>
        <v>#N/A</v>
      </c>
      <c r="S186" s="24" t="s">
        <v>260</v>
      </c>
      <c r="T186" s="13" t="s">
        <v>260</v>
      </c>
      <c r="U186" s="24" t="s">
        <v>260</v>
      </c>
      <c r="V186" s="26" t="s">
        <v>260</v>
      </c>
      <c r="W186" s="24" t="s">
        <v>260</v>
      </c>
      <c r="X186" s="24">
        <f t="shared" si="21"/>
        <v>0</v>
      </c>
      <c r="Y186" s="13" t="e">
        <f>VLOOKUP(J186,ИНФО!$Y$5:$AD$412,6,0)</f>
        <v>#N/A</v>
      </c>
      <c r="Z186" s="24" t="e">
        <f>VLOOKUP(J186,ИНФО!$Y$5:$AD$412,5,0)</f>
        <v>#N/A</v>
      </c>
      <c r="AA186" s="26">
        <f t="shared" si="22"/>
        <v>0</v>
      </c>
      <c r="AB186" s="24" t="e">
        <f>VLOOKUP(L186,ИНФО!$C$21:$D$24,2,0)</f>
        <v>#N/A</v>
      </c>
      <c r="AC186" s="19">
        <f t="shared" si="23"/>
        <v>0</v>
      </c>
      <c r="AD186" s="24" t="e">
        <f>VLOOKUP(N186,ИНФО!$C$26:$D$38,2,0)</f>
        <v>#N/A</v>
      </c>
      <c r="AE186" s="24" t="e">
        <f>VLOOKUP(B186,ИНФО!$L$4:$T$172,8,0)</f>
        <v>#N/A</v>
      </c>
      <c r="AF186" s="11" t="s">
        <v>74</v>
      </c>
      <c r="AG186" s="24" t="e">
        <f>VLOOKUP(J186,ИНФО!$Y$5:$AD$413,7,0)</f>
        <v>#N/A</v>
      </c>
    </row>
    <row r="187" spans="1:33" ht="15.75" hidden="1" customHeight="1" x14ac:dyDescent="0.3">
      <c r="A187" s="5">
        <v>46</v>
      </c>
      <c r="B187" s="6"/>
      <c r="C187" s="21"/>
      <c r="D187" s="8" t="s">
        <v>260</v>
      </c>
      <c r="E187" s="9"/>
      <c r="F187" s="17"/>
      <c r="G187" s="17"/>
      <c r="H187" s="17"/>
      <c r="I187" s="8" t="str">
        <f>IF(J187=0," ",VLOOKUP(J187,ИНФО!$Y$4:$AD$412,2,0))</f>
        <v xml:space="preserve"> </v>
      </c>
      <c r="J187" s="9"/>
      <c r="K187" s="17"/>
      <c r="L187" s="27"/>
      <c r="M187" s="28"/>
      <c r="N187" s="22"/>
      <c r="O187" s="23" t="e">
        <f>VLOOKUP(B187,ИНФО!$L$4:$T$172,3,0)</f>
        <v>#N/A</v>
      </c>
      <c r="P187" s="11" t="s">
        <v>72</v>
      </c>
      <c r="Q187" s="24">
        <f t="shared" si="20"/>
        <v>46</v>
      </c>
      <c r="R187" s="24" t="e">
        <f>VLOOKUP(B187,ИНФО!$L$4:$T$140,6,0)</f>
        <v>#N/A</v>
      </c>
      <c r="S187" s="24" t="s">
        <v>260</v>
      </c>
      <c r="T187" s="13" t="s">
        <v>260</v>
      </c>
      <c r="U187" s="24" t="s">
        <v>260</v>
      </c>
      <c r="V187" s="26" t="s">
        <v>260</v>
      </c>
      <c r="W187" s="24" t="s">
        <v>260</v>
      </c>
      <c r="X187" s="24">
        <f t="shared" si="21"/>
        <v>0</v>
      </c>
      <c r="Y187" s="13" t="e">
        <f>VLOOKUP(J187,ИНФО!$Y$5:$AD$412,6,0)</f>
        <v>#N/A</v>
      </c>
      <c r="Z187" s="24" t="e">
        <f>VLOOKUP(J187,ИНФО!$Y$5:$AD$412,5,0)</f>
        <v>#N/A</v>
      </c>
      <c r="AA187" s="26">
        <f t="shared" si="22"/>
        <v>0</v>
      </c>
      <c r="AB187" s="24" t="e">
        <f>VLOOKUP(L187,ИНФО!$C$21:$D$24,2,0)</f>
        <v>#N/A</v>
      </c>
      <c r="AC187" s="19">
        <f t="shared" si="23"/>
        <v>0</v>
      </c>
      <c r="AD187" s="24" t="e">
        <f>VLOOKUP(N187,ИНФО!$C$26:$D$38,2,0)</f>
        <v>#N/A</v>
      </c>
      <c r="AE187" s="24" t="e">
        <f>VLOOKUP(B187,ИНФО!$L$4:$T$172,8,0)</f>
        <v>#N/A</v>
      </c>
      <c r="AF187" s="11" t="s">
        <v>74</v>
      </c>
      <c r="AG187" s="24" t="e">
        <f>VLOOKUP(J187,ИНФО!$Y$5:$AD$413,7,0)</f>
        <v>#N/A</v>
      </c>
    </row>
    <row r="188" spans="1:33" ht="15.75" hidden="1" customHeight="1" x14ac:dyDescent="0.3">
      <c r="A188" s="5">
        <v>47</v>
      </c>
      <c r="B188" s="6"/>
      <c r="C188" s="21"/>
      <c r="D188" s="8" t="s">
        <v>260</v>
      </c>
      <c r="E188" s="9"/>
      <c r="F188" s="17"/>
      <c r="G188" s="17"/>
      <c r="H188" s="17"/>
      <c r="I188" s="8" t="str">
        <f>IF(J188=0," ",VLOOKUP(J188,ИНФО!$Y$4:$AD$412,2,0))</f>
        <v xml:space="preserve"> </v>
      </c>
      <c r="J188" s="9"/>
      <c r="K188" s="17"/>
      <c r="L188" s="27"/>
      <c r="M188" s="28"/>
      <c r="N188" s="22"/>
      <c r="O188" s="23" t="e">
        <f>VLOOKUP(B188,ИНФО!$L$4:$T$172,3,0)</f>
        <v>#N/A</v>
      </c>
      <c r="P188" s="11" t="s">
        <v>72</v>
      </c>
      <c r="Q188" s="24">
        <f t="shared" si="20"/>
        <v>47</v>
      </c>
      <c r="R188" s="24" t="e">
        <f>VLOOKUP(B188,ИНФО!$L$4:$T$140,6,0)</f>
        <v>#N/A</v>
      </c>
      <c r="S188" s="24" t="s">
        <v>260</v>
      </c>
      <c r="T188" s="13" t="s">
        <v>260</v>
      </c>
      <c r="U188" s="24" t="s">
        <v>260</v>
      </c>
      <c r="V188" s="26" t="s">
        <v>260</v>
      </c>
      <c r="W188" s="24" t="s">
        <v>260</v>
      </c>
      <c r="X188" s="24">
        <f t="shared" si="21"/>
        <v>0</v>
      </c>
      <c r="Y188" s="13" t="e">
        <f>VLOOKUP(J188,ИНФО!$Y$5:$AD$412,6,0)</f>
        <v>#N/A</v>
      </c>
      <c r="Z188" s="24" t="e">
        <f>VLOOKUP(J188,ИНФО!$Y$5:$AD$412,5,0)</f>
        <v>#N/A</v>
      </c>
      <c r="AA188" s="26">
        <f t="shared" si="22"/>
        <v>0</v>
      </c>
      <c r="AB188" s="24" t="e">
        <f>VLOOKUP(L188,ИНФО!$C$21:$D$24,2,0)</f>
        <v>#N/A</v>
      </c>
      <c r="AC188" s="19">
        <f t="shared" si="23"/>
        <v>0</v>
      </c>
      <c r="AD188" s="24" t="e">
        <f>VLOOKUP(N188,ИНФО!$C$26:$D$38,2,0)</f>
        <v>#N/A</v>
      </c>
      <c r="AE188" s="24" t="e">
        <f>VLOOKUP(B188,ИНФО!$L$4:$T$172,8,0)</f>
        <v>#N/A</v>
      </c>
      <c r="AF188" s="11" t="s">
        <v>74</v>
      </c>
      <c r="AG188" s="24" t="e">
        <f>VLOOKUP(J188,ИНФО!$Y$5:$AD$413,7,0)</f>
        <v>#N/A</v>
      </c>
    </row>
    <row r="189" spans="1:33" ht="15.75" hidden="1" customHeight="1" x14ac:dyDescent="0.3">
      <c r="A189" s="5">
        <v>48</v>
      </c>
      <c r="B189" s="6"/>
      <c r="C189" s="21"/>
      <c r="D189" s="8" t="s">
        <v>260</v>
      </c>
      <c r="E189" s="9"/>
      <c r="F189" s="17"/>
      <c r="G189" s="17"/>
      <c r="H189" s="17"/>
      <c r="I189" s="8" t="str">
        <f>IF(J189=0," ",VLOOKUP(J189,ИНФО!$Y$4:$AD$412,2,0))</f>
        <v xml:space="preserve"> </v>
      </c>
      <c r="J189" s="9"/>
      <c r="K189" s="17"/>
      <c r="L189" s="27"/>
      <c r="M189" s="28"/>
      <c r="N189" s="22"/>
      <c r="O189" s="53" t="e">
        <f>VLOOKUP(B189,ИНФО!$L$4:$T$172,3,0)</f>
        <v>#N/A</v>
      </c>
      <c r="P189" s="11" t="s">
        <v>72</v>
      </c>
      <c r="Q189" s="54">
        <f t="shared" si="20"/>
        <v>48</v>
      </c>
      <c r="R189" s="54" t="e">
        <f>VLOOKUP(B189,ИНФО!$L$4:$T$140,6,0)</f>
        <v>#N/A</v>
      </c>
      <c r="S189" s="54" t="s">
        <v>260</v>
      </c>
      <c r="T189" s="13" t="s">
        <v>260</v>
      </c>
      <c r="U189" s="54" t="s">
        <v>260</v>
      </c>
      <c r="V189" s="55" t="s">
        <v>260</v>
      </c>
      <c r="W189" s="54" t="s">
        <v>260</v>
      </c>
      <c r="X189" s="54">
        <f t="shared" si="21"/>
        <v>0</v>
      </c>
      <c r="Y189" s="13" t="e">
        <f>VLOOKUP(J189,ИНФО!$Y$5:$AD$412,6,0)</f>
        <v>#N/A</v>
      </c>
      <c r="Z189" s="54" t="e">
        <f>VLOOKUP(J189,ИНФО!$Y$5:$AD$412,5,0)</f>
        <v>#N/A</v>
      </c>
      <c r="AA189" s="55">
        <f t="shared" si="22"/>
        <v>0</v>
      </c>
      <c r="AB189" s="54" t="e">
        <f>VLOOKUP(L189,ИНФО!$C$21:$D$24,2,0)</f>
        <v>#N/A</v>
      </c>
      <c r="AC189" s="56">
        <f t="shared" si="23"/>
        <v>0</v>
      </c>
      <c r="AD189" s="54" t="e">
        <f>VLOOKUP(N189,ИНФО!$C$26:$D$38,2,0)</f>
        <v>#N/A</v>
      </c>
      <c r="AE189" s="54" t="e">
        <f>VLOOKUP(B189,ИНФО!$L$4:$T$172,8,0)</f>
        <v>#N/A</v>
      </c>
      <c r="AF189" s="11" t="s">
        <v>74</v>
      </c>
      <c r="AG189" s="24" t="e">
        <f>VLOOKUP(J189,ИНФО!$Y$5:$AD$413,7,0)</f>
        <v>#N/A</v>
      </c>
    </row>
    <row r="190" spans="1:33" ht="15.75" hidden="1" customHeight="1" x14ac:dyDescent="0.3">
      <c r="A190" s="5">
        <v>49</v>
      </c>
      <c r="B190" s="6"/>
      <c r="C190" s="21"/>
      <c r="D190" s="8" t="s">
        <v>260</v>
      </c>
      <c r="E190" s="9"/>
      <c r="F190" s="17"/>
      <c r="G190" s="17"/>
      <c r="H190" s="17"/>
      <c r="I190" s="8" t="str">
        <f>IF(J190=0," ",VLOOKUP(J190,ИНФО!$Y$4:$AD$412,2,0))</f>
        <v xml:space="preserve"> </v>
      </c>
      <c r="J190" s="9"/>
      <c r="K190" s="17"/>
      <c r="L190" s="27"/>
      <c r="M190" s="28"/>
      <c r="N190" s="22"/>
      <c r="O190" s="23" t="e">
        <f>VLOOKUP(B190,ИНФО!$L$4:$T$172,3,0)</f>
        <v>#N/A</v>
      </c>
      <c r="P190" s="11" t="s">
        <v>72</v>
      </c>
      <c r="Q190" s="24">
        <f t="shared" si="20"/>
        <v>49</v>
      </c>
      <c r="R190" s="24" t="e">
        <f>VLOOKUP(B190,ИНФО!$L$4:$T$140,6,0)</f>
        <v>#N/A</v>
      </c>
      <c r="S190" s="24" t="s">
        <v>260</v>
      </c>
      <c r="T190" s="13" t="s">
        <v>260</v>
      </c>
      <c r="U190" s="24" t="s">
        <v>260</v>
      </c>
      <c r="V190" s="26" t="s">
        <v>260</v>
      </c>
      <c r="W190" s="24" t="s">
        <v>260</v>
      </c>
      <c r="X190" s="24">
        <f t="shared" si="21"/>
        <v>0</v>
      </c>
      <c r="Y190" s="13" t="e">
        <f>VLOOKUP(J190,ИНФО!$Y$5:$AD$412,6,0)</f>
        <v>#N/A</v>
      </c>
      <c r="Z190" s="24" t="e">
        <f>VLOOKUP(J190,ИНФО!$Y$5:$AD$412,5,0)</f>
        <v>#N/A</v>
      </c>
      <c r="AA190" s="26">
        <f t="shared" si="22"/>
        <v>0</v>
      </c>
      <c r="AB190" s="24" t="e">
        <f>VLOOKUP(L190,ИНФО!$C$21:$D$24,2,0)</f>
        <v>#N/A</v>
      </c>
      <c r="AC190" s="19">
        <f t="shared" si="23"/>
        <v>0</v>
      </c>
      <c r="AD190" s="24" t="e">
        <f>VLOOKUP(N190,ИНФО!$C$26:$D$38,2,0)</f>
        <v>#N/A</v>
      </c>
      <c r="AE190" s="24" t="e">
        <f>VLOOKUP(B190,ИНФО!$L$4:$T$172,8,0)</f>
        <v>#N/A</v>
      </c>
      <c r="AF190" s="11" t="s">
        <v>74</v>
      </c>
      <c r="AG190" s="24" t="e">
        <f>VLOOKUP(J190,ИНФО!$Y$5:$AD$413,7,0)</f>
        <v>#N/A</v>
      </c>
    </row>
    <row r="191" spans="1:33" ht="15.75" hidden="1" customHeight="1" x14ac:dyDescent="0.3">
      <c r="A191" s="5">
        <v>50</v>
      </c>
      <c r="B191" s="6"/>
      <c r="C191" s="21"/>
      <c r="D191" s="8" t="s">
        <v>260</v>
      </c>
      <c r="E191" s="9"/>
      <c r="F191" s="17"/>
      <c r="G191" s="17"/>
      <c r="H191" s="17"/>
      <c r="I191" s="8" t="str">
        <f>IF(J191=0," ",VLOOKUP(J191,ИНФО!$Y$4:$AD$412,2,0))</f>
        <v xml:space="preserve"> </v>
      </c>
      <c r="J191" s="9"/>
      <c r="K191" s="17"/>
      <c r="L191" s="27"/>
      <c r="M191" s="28"/>
      <c r="N191" s="22"/>
      <c r="O191" s="23" t="e">
        <f>VLOOKUP(B191,ИНФО!$L$4:$T$172,3,0)</f>
        <v>#N/A</v>
      </c>
      <c r="P191" s="11" t="s">
        <v>72</v>
      </c>
      <c r="Q191" s="24">
        <f t="shared" si="20"/>
        <v>50</v>
      </c>
      <c r="R191" s="24" t="e">
        <f>VLOOKUP(B191,ИНФО!$L$4:$T$140,6,0)</f>
        <v>#N/A</v>
      </c>
      <c r="S191" s="24" t="s">
        <v>260</v>
      </c>
      <c r="T191" s="13" t="s">
        <v>260</v>
      </c>
      <c r="U191" s="24" t="s">
        <v>260</v>
      </c>
      <c r="V191" s="26" t="s">
        <v>260</v>
      </c>
      <c r="W191" s="24" t="s">
        <v>260</v>
      </c>
      <c r="X191" s="24">
        <f t="shared" si="21"/>
        <v>0</v>
      </c>
      <c r="Y191" s="13" t="e">
        <f>VLOOKUP(J191,ИНФО!$Y$5:$AD$412,6,0)</f>
        <v>#N/A</v>
      </c>
      <c r="Z191" s="24" t="e">
        <f>VLOOKUP(J191,ИНФО!$Y$5:$AD$412,5,0)</f>
        <v>#N/A</v>
      </c>
      <c r="AA191" s="26">
        <f t="shared" si="22"/>
        <v>0</v>
      </c>
      <c r="AB191" s="24" t="e">
        <f>VLOOKUP(L191,ИНФО!$C$21:$D$24,2,0)</f>
        <v>#N/A</v>
      </c>
      <c r="AC191" s="19">
        <f t="shared" si="23"/>
        <v>0</v>
      </c>
      <c r="AD191" s="24" t="e">
        <f>VLOOKUP(N191,ИНФО!$C$26:$D$38,2,0)</f>
        <v>#N/A</v>
      </c>
      <c r="AE191" s="24" t="e">
        <f>VLOOKUP(B191,ИНФО!$L$4:$T$172,8,0)</f>
        <v>#N/A</v>
      </c>
      <c r="AF191" s="11" t="s">
        <v>74</v>
      </c>
      <c r="AG191" s="24" t="e">
        <f>VLOOKUP(J191,ИНФО!$Y$5:$AD$413,7,0)</f>
        <v>#N/A</v>
      </c>
    </row>
    <row r="192" spans="1:33" ht="15.75" hidden="1" customHeight="1" x14ac:dyDescent="0.3">
      <c r="A192" s="5">
        <v>51</v>
      </c>
      <c r="B192" s="6"/>
      <c r="C192" s="21"/>
      <c r="D192" s="8" t="s">
        <v>260</v>
      </c>
      <c r="E192" s="9"/>
      <c r="F192" s="17"/>
      <c r="G192" s="17"/>
      <c r="H192" s="17"/>
      <c r="I192" s="8" t="str">
        <f>IF(J192=0," ",VLOOKUP(J192,ИНФО!$Y$4:$AD$412,2,0))</f>
        <v xml:space="preserve"> </v>
      </c>
      <c r="J192" s="9"/>
      <c r="K192" s="17"/>
      <c r="L192" s="27"/>
      <c r="M192" s="28"/>
      <c r="N192" s="22"/>
      <c r="O192" s="23" t="e">
        <f>VLOOKUP(B192,ИНФО!$L$4:$T$172,3,0)</f>
        <v>#N/A</v>
      </c>
      <c r="P192" s="11" t="s">
        <v>72</v>
      </c>
      <c r="Q192" s="24">
        <f t="shared" si="20"/>
        <v>51</v>
      </c>
      <c r="R192" s="24" t="e">
        <f>VLOOKUP(B192,ИНФО!$L$4:$T$140,6,0)</f>
        <v>#N/A</v>
      </c>
      <c r="S192" s="24" t="s">
        <v>260</v>
      </c>
      <c r="T192" s="13" t="s">
        <v>260</v>
      </c>
      <c r="U192" s="24" t="s">
        <v>260</v>
      </c>
      <c r="V192" s="26" t="s">
        <v>260</v>
      </c>
      <c r="W192" s="24" t="s">
        <v>260</v>
      </c>
      <c r="X192" s="24">
        <f t="shared" si="21"/>
        <v>0</v>
      </c>
      <c r="Y192" s="13" t="e">
        <f>VLOOKUP(J192,ИНФО!$Y$5:$AD$412,6,0)</f>
        <v>#N/A</v>
      </c>
      <c r="Z192" s="24" t="e">
        <f>VLOOKUP(J192,ИНФО!$Y$5:$AD$412,5,0)</f>
        <v>#N/A</v>
      </c>
      <c r="AA192" s="26">
        <f t="shared" si="22"/>
        <v>0</v>
      </c>
      <c r="AB192" s="24" t="e">
        <f>VLOOKUP(L192,ИНФО!$C$21:$D$24,2,0)</f>
        <v>#N/A</v>
      </c>
      <c r="AC192" s="19">
        <f t="shared" si="23"/>
        <v>0</v>
      </c>
      <c r="AD192" s="24" t="e">
        <f>VLOOKUP(N192,ИНФО!$C$26:$D$38,2,0)</f>
        <v>#N/A</v>
      </c>
      <c r="AE192" s="24" t="e">
        <f>VLOOKUP(B192,ИНФО!$L$4:$T$172,8,0)</f>
        <v>#N/A</v>
      </c>
      <c r="AF192" s="11" t="s">
        <v>74</v>
      </c>
      <c r="AG192" s="24" t="e">
        <f>VLOOKUP(J192,ИНФО!$Y$5:$AD$413,7,0)</f>
        <v>#N/A</v>
      </c>
    </row>
    <row r="193" spans="1:33" ht="15.75" hidden="1" customHeight="1" x14ac:dyDescent="0.3">
      <c r="A193" s="5">
        <v>52</v>
      </c>
      <c r="B193" s="6"/>
      <c r="C193" s="21"/>
      <c r="D193" s="8" t="s">
        <v>260</v>
      </c>
      <c r="E193" s="9"/>
      <c r="F193" s="17"/>
      <c r="G193" s="17"/>
      <c r="H193" s="17"/>
      <c r="I193" s="8" t="str">
        <f>IF(J193=0," ",VLOOKUP(J193,ИНФО!$Y$4:$AD$412,2,0))</f>
        <v xml:space="preserve"> </v>
      </c>
      <c r="J193" s="9"/>
      <c r="K193" s="17"/>
      <c r="L193" s="27"/>
      <c r="M193" s="28"/>
      <c r="N193" s="22"/>
      <c r="O193" s="23" t="e">
        <f>VLOOKUP(B193,ИНФО!$L$4:$T$172,3,0)</f>
        <v>#N/A</v>
      </c>
      <c r="P193" s="11" t="s">
        <v>72</v>
      </c>
      <c r="Q193" s="24">
        <f t="shared" si="20"/>
        <v>52</v>
      </c>
      <c r="R193" s="24" t="e">
        <f>VLOOKUP(B193,ИНФО!$L$4:$T$140,6,0)</f>
        <v>#N/A</v>
      </c>
      <c r="S193" s="24" t="s">
        <v>260</v>
      </c>
      <c r="T193" s="13" t="s">
        <v>260</v>
      </c>
      <c r="U193" s="24" t="s">
        <v>260</v>
      </c>
      <c r="V193" s="26" t="s">
        <v>260</v>
      </c>
      <c r="W193" s="24" t="s">
        <v>260</v>
      </c>
      <c r="X193" s="24">
        <f t="shared" si="21"/>
        <v>0</v>
      </c>
      <c r="Y193" s="13" t="e">
        <f>VLOOKUP(J193,ИНФО!$Y$5:$AD$412,6,0)</f>
        <v>#N/A</v>
      </c>
      <c r="Z193" s="24" t="e">
        <f>VLOOKUP(J193,ИНФО!$Y$5:$AD$412,5,0)</f>
        <v>#N/A</v>
      </c>
      <c r="AA193" s="26">
        <f t="shared" si="22"/>
        <v>0</v>
      </c>
      <c r="AB193" s="24" t="e">
        <f>VLOOKUP(L193,ИНФО!$C$21:$D$24,2,0)</f>
        <v>#N/A</v>
      </c>
      <c r="AC193" s="19">
        <f t="shared" si="23"/>
        <v>0</v>
      </c>
      <c r="AD193" s="24" t="e">
        <f>VLOOKUP(N193,ИНФО!$C$26:$D$38,2,0)</f>
        <v>#N/A</v>
      </c>
      <c r="AE193" s="24" t="e">
        <f>VLOOKUP(B193,ИНФО!$L$4:$T$172,8,0)</f>
        <v>#N/A</v>
      </c>
      <c r="AF193" s="11" t="s">
        <v>74</v>
      </c>
      <c r="AG193" s="24" t="e">
        <f>VLOOKUP(J193,ИНФО!$Y$5:$AD$413,7,0)</f>
        <v>#N/A</v>
      </c>
    </row>
    <row r="194" spans="1:33" ht="15.75" hidden="1" customHeight="1" x14ac:dyDescent="0.3">
      <c r="A194" s="5">
        <v>53</v>
      </c>
      <c r="B194" s="6"/>
      <c r="C194" s="21"/>
      <c r="D194" s="8" t="s">
        <v>260</v>
      </c>
      <c r="E194" s="9"/>
      <c r="F194" s="17"/>
      <c r="G194" s="17"/>
      <c r="H194" s="17"/>
      <c r="I194" s="8" t="str">
        <f>IF(J194=0," ",VLOOKUP(J194,ИНФО!$Y$4:$AD$412,2,0))</f>
        <v xml:space="preserve"> </v>
      </c>
      <c r="J194" s="9"/>
      <c r="K194" s="17"/>
      <c r="L194" s="27"/>
      <c r="M194" s="28"/>
      <c r="N194" s="22"/>
      <c r="O194" s="23" t="e">
        <f>VLOOKUP(B194,ИНФО!$L$4:$T$172,3,0)</f>
        <v>#N/A</v>
      </c>
      <c r="P194" s="11" t="s">
        <v>72</v>
      </c>
      <c r="Q194" s="24">
        <f t="shared" si="20"/>
        <v>53</v>
      </c>
      <c r="R194" s="24" t="e">
        <f>VLOOKUP(B194,ИНФО!$L$4:$T$140,6,0)</f>
        <v>#N/A</v>
      </c>
      <c r="S194" s="24" t="s">
        <v>260</v>
      </c>
      <c r="T194" s="13" t="s">
        <v>260</v>
      </c>
      <c r="U194" s="24" t="s">
        <v>260</v>
      </c>
      <c r="V194" s="26" t="s">
        <v>260</v>
      </c>
      <c r="W194" s="24" t="s">
        <v>260</v>
      </c>
      <c r="X194" s="24">
        <f t="shared" si="21"/>
        <v>0</v>
      </c>
      <c r="Y194" s="13" t="e">
        <f>VLOOKUP(J194,ИНФО!$Y$5:$AD$412,6,0)</f>
        <v>#N/A</v>
      </c>
      <c r="Z194" s="24" t="e">
        <f>VLOOKUP(J194,ИНФО!$Y$5:$AD$412,5,0)</f>
        <v>#N/A</v>
      </c>
      <c r="AA194" s="26">
        <f t="shared" si="22"/>
        <v>0</v>
      </c>
      <c r="AB194" s="24" t="e">
        <f>VLOOKUP(L194,ИНФО!$C$21:$D$24,2,0)</f>
        <v>#N/A</v>
      </c>
      <c r="AC194" s="19">
        <f t="shared" si="23"/>
        <v>0</v>
      </c>
      <c r="AD194" s="24" t="e">
        <f>VLOOKUP(N194,ИНФО!$C$26:$D$38,2,0)</f>
        <v>#N/A</v>
      </c>
      <c r="AE194" s="24" t="e">
        <f>VLOOKUP(B194,ИНФО!$L$4:$T$172,8,0)</f>
        <v>#N/A</v>
      </c>
      <c r="AF194" s="11" t="s">
        <v>74</v>
      </c>
      <c r="AG194" s="24" t="e">
        <f>VLOOKUP(J194,ИНФО!$Y$5:$AD$413,7,0)</f>
        <v>#N/A</v>
      </c>
    </row>
    <row r="195" spans="1:33" ht="15.75" hidden="1" customHeight="1" x14ac:dyDescent="0.3">
      <c r="A195" s="5">
        <v>54</v>
      </c>
      <c r="B195" s="6"/>
      <c r="C195" s="21"/>
      <c r="D195" s="8" t="s">
        <v>260</v>
      </c>
      <c r="E195" s="9"/>
      <c r="F195" s="17"/>
      <c r="G195" s="17"/>
      <c r="H195" s="17"/>
      <c r="I195" s="8" t="str">
        <f>IF(J195=0," ",VLOOKUP(J195,ИНФО!$Y$4:$AD$412,2,0))</f>
        <v xml:space="preserve"> </v>
      </c>
      <c r="J195" s="9"/>
      <c r="K195" s="17"/>
      <c r="L195" s="27"/>
      <c r="M195" s="28"/>
      <c r="N195" s="22"/>
      <c r="O195" s="23" t="e">
        <f>VLOOKUP(B195,ИНФО!$L$4:$T$172,3,0)</f>
        <v>#N/A</v>
      </c>
      <c r="P195" s="11" t="s">
        <v>72</v>
      </c>
      <c r="Q195" s="24">
        <f t="shared" si="20"/>
        <v>54</v>
      </c>
      <c r="R195" s="24" t="e">
        <f>VLOOKUP(B195,ИНФО!$L$4:$T$140,6,0)</f>
        <v>#N/A</v>
      </c>
      <c r="S195" s="24" t="s">
        <v>260</v>
      </c>
      <c r="T195" s="13" t="s">
        <v>260</v>
      </c>
      <c r="U195" s="24" t="s">
        <v>260</v>
      </c>
      <c r="V195" s="26" t="s">
        <v>260</v>
      </c>
      <c r="W195" s="24" t="s">
        <v>260</v>
      </c>
      <c r="X195" s="24">
        <f t="shared" si="21"/>
        <v>0</v>
      </c>
      <c r="Y195" s="13" t="e">
        <f>VLOOKUP(J195,ИНФО!$Y$5:$AD$412,6,0)</f>
        <v>#N/A</v>
      </c>
      <c r="Z195" s="24" t="e">
        <f>VLOOKUP(J195,ИНФО!$Y$5:$AD$412,5,0)</f>
        <v>#N/A</v>
      </c>
      <c r="AA195" s="26">
        <f t="shared" si="22"/>
        <v>0</v>
      </c>
      <c r="AB195" s="24" t="e">
        <f>VLOOKUP(L195,ИНФО!$C$21:$D$24,2,0)</f>
        <v>#N/A</v>
      </c>
      <c r="AC195" s="19">
        <f t="shared" si="23"/>
        <v>0</v>
      </c>
      <c r="AD195" s="24" t="e">
        <f>VLOOKUP(N195,ИНФО!$C$26:$D$38,2,0)</f>
        <v>#N/A</v>
      </c>
      <c r="AE195" s="24" t="e">
        <f>VLOOKUP(B195,ИНФО!$L$4:$T$172,8,0)</f>
        <v>#N/A</v>
      </c>
      <c r="AF195" s="11" t="s">
        <v>74</v>
      </c>
      <c r="AG195" s="24" t="e">
        <f>VLOOKUP(J195,ИНФО!$Y$5:$AD$413,7,0)</f>
        <v>#N/A</v>
      </c>
    </row>
    <row r="196" spans="1:33" ht="15.75" hidden="1" customHeight="1" x14ac:dyDescent="0.3">
      <c r="A196" s="5">
        <v>55</v>
      </c>
      <c r="B196" s="6"/>
      <c r="C196" s="21"/>
      <c r="D196" s="8" t="s">
        <v>260</v>
      </c>
      <c r="E196" s="9"/>
      <c r="F196" s="17"/>
      <c r="G196" s="17"/>
      <c r="H196" s="17"/>
      <c r="I196" s="8" t="str">
        <f>IF(J196=0," ",VLOOKUP(J196,ИНФО!$Y$4:$AD$412,2,0))</f>
        <v xml:space="preserve"> </v>
      </c>
      <c r="J196" s="9"/>
      <c r="K196" s="17"/>
      <c r="L196" s="27"/>
      <c r="M196" s="28"/>
      <c r="N196" s="22"/>
      <c r="O196" s="23" t="e">
        <f>VLOOKUP(B196,ИНФО!$L$4:$T$172,3,0)</f>
        <v>#N/A</v>
      </c>
      <c r="P196" s="11" t="s">
        <v>72</v>
      </c>
      <c r="Q196" s="24">
        <f t="shared" si="20"/>
        <v>55</v>
      </c>
      <c r="R196" s="24" t="e">
        <f>VLOOKUP(B196,ИНФО!$L$4:$T$140,6,0)</f>
        <v>#N/A</v>
      </c>
      <c r="S196" s="24" t="s">
        <v>260</v>
      </c>
      <c r="T196" s="13" t="s">
        <v>260</v>
      </c>
      <c r="U196" s="24" t="s">
        <v>260</v>
      </c>
      <c r="V196" s="26" t="s">
        <v>260</v>
      </c>
      <c r="W196" s="24" t="s">
        <v>260</v>
      </c>
      <c r="X196" s="24">
        <f t="shared" si="21"/>
        <v>0</v>
      </c>
      <c r="Y196" s="13" t="e">
        <f>VLOOKUP(J196,ИНФО!$Y$5:$AD$412,6,0)</f>
        <v>#N/A</v>
      </c>
      <c r="Z196" s="24" t="e">
        <f>VLOOKUP(J196,ИНФО!$Y$5:$AD$412,5,0)</f>
        <v>#N/A</v>
      </c>
      <c r="AA196" s="26">
        <f t="shared" si="22"/>
        <v>0</v>
      </c>
      <c r="AB196" s="24" t="e">
        <f>VLOOKUP(L196,ИНФО!$C$21:$D$24,2,0)</f>
        <v>#N/A</v>
      </c>
      <c r="AC196" s="19">
        <f t="shared" si="23"/>
        <v>0</v>
      </c>
      <c r="AD196" s="24" t="e">
        <f>VLOOKUP(N196,ИНФО!$C$26:$D$38,2,0)</f>
        <v>#N/A</v>
      </c>
      <c r="AE196" s="24" t="e">
        <f>VLOOKUP(B196,ИНФО!$L$4:$T$172,8,0)</f>
        <v>#N/A</v>
      </c>
      <c r="AF196" s="11" t="s">
        <v>74</v>
      </c>
      <c r="AG196" s="24" t="e">
        <f>VLOOKUP(J196,ИНФО!$Y$5:$AD$413,7,0)</f>
        <v>#N/A</v>
      </c>
    </row>
    <row r="197" spans="1:33" ht="15.75" hidden="1" customHeight="1" x14ac:dyDescent="0.3">
      <c r="A197" s="5">
        <v>56</v>
      </c>
      <c r="B197" s="6"/>
      <c r="C197" s="21"/>
      <c r="D197" s="8" t="s">
        <v>260</v>
      </c>
      <c r="E197" s="9"/>
      <c r="F197" s="17"/>
      <c r="G197" s="17"/>
      <c r="H197" s="17"/>
      <c r="I197" s="8" t="str">
        <f>IF(J197=0," ",VLOOKUP(J197,ИНФО!$Y$4:$AD$412,2,0))</f>
        <v xml:space="preserve"> </v>
      </c>
      <c r="J197" s="9"/>
      <c r="K197" s="17"/>
      <c r="L197" s="27"/>
      <c r="M197" s="28"/>
      <c r="N197" s="22"/>
      <c r="O197" s="23" t="e">
        <f>VLOOKUP(B197,ИНФО!$L$4:$T$172,3,0)</f>
        <v>#N/A</v>
      </c>
      <c r="P197" s="11" t="s">
        <v>72</v>
      </c>
      <c r="Q197" s="24">
        <f t="shared" ref="Q197:Q260" si="24">A197</f>
        <v>56</v>
      </c>
      <c r="R197" s="24" t="e">
        <f>VLOOKUP(B197,ИНФО!$L$4:$T$140,6,0)</f>
        <v>#N/A</v>
      </c>
      <c r="S197" s="24" t="s">
        <v>260</v>
      </c>
      <c r="T197" s="13" t="s">
        <v>260</v>
      </c>
      <c r="U197" s="24" t="s">
        <v>260</v>
      </c>
      <c r="V197" s="26" t="s">
        <v>260</v>
      </c>
      <c r="W197" s="24" t="s">
        <v>260</v>
      </c>
      <c r="X197" s="24">
        <f t="shared" ref="X197:X260" si="25">H197</f>
        <v>0</v>
      </c>
      <c r="Y197" s="13" t="e">
        <f>VLOOKUP(J197,ИНФО!$Y$5:$AD$412,6,0)</f>
        <v>#N/A</v>
      </c>
      <c r="Z197" s="24" t="e">
        <f>VLOOKUP(J197,ИНФО!$Y$5:$AD$412,5,0)</f>
        <v>#N/A</v>
      </c>
      <c r="AA197" s="26">
        <f t="shared" ref="AA197:AA260" si="26">K197</f>
        <v>0</v>
      </c>
      <c r="AB197" s="24" t="e">
        <f>VLOOKUP(L197,ИНФО!$C$21:$D$24,2,0)</f>
        <v>#N/A</v>
      </c>
      <c r="AC197" s="19">
        <f t="shared" ref="AC197:AC260" si="27">M197</f>
        <v>0</v>
      </c>
      <c r="AD197" s="24" t="e">
        <f>VLOOKUP(N197,ИНФО!$C$26:$D$38,2,0)</f>
        <v>#N/A</v>
      </c>
      <c r="AE197" s="24" t="e">
        <f>VLOOKUP(B197,ИНФО!$L$4:$T$172,8,0)</f>
        <v>#N/A</v>
      </c>
      <c r="AF197" s="11" t="s">
        <v>74</v>
      </c>
      <c r="AG197" s="24" t="e">
        <f>VLOOKUP(J197,ИНФО!$Y$5:$AD$413,7,0)</f>
        <v>#N/A</v>
      </c>
    </row>
    <row r="198" spans="1:33" ht="15.75" hidden="1" customHeight="1" x14ac:dyDescent="0.3">
      <c r="A198" s="5">
        <v>57</v>
      </c>
      <c r="B198" s="6"/>
      <c r="C198" s="21"/>
      <c r="D198" s="8" t="s">
        <v>260</v>
      </c>
      <c r="E198" s="9"/>
      <c r="F198" s="17"/>
      <c r="G198" s="17"/>
      <c r="H198" s="17"/>
      <c r="I198" s="8" t="str">
        <f>IF(J198=0," ",VLOOKUP(J198,ИНФО!$Y$4:$AD$412,2,0))</f>
        <v xml:space="preserve"> </v>
      </c>
      <c r="J198" s="9"/>
      <c r="K198" s="17"/>
      <c r="L198" s="27"/>
      <c r="M198" s="28"/>
      <c r="N198" s="22"/>
      <c r="O198" s="23" t="e">
        <f>VLOOKUP(B198,ИНФО!$L$4:$T$172,3,0)</f>
        <v>#N/A</v>
      </c>
      <c r="P198" s="11" t="s">
        <v>72</v>
      </c>
      <c r="Q198" s="24">
        <f t="shared" si="24"/>
        <v>57</v>
      </c>
      <c r="R198" s="24" t="e">
        <f>VLOOKUP(B198,ИНФО!$L$4:$T$140,6,0)</f>
        <v>#N/A</v>
      </c>
      <c r="S198" s="24" t="s">
        <v>260</v>
      </c>
      <c r="T198" s="13" t="s">
        <v>260</v>
      </c>
      <c r="U198" s="24" t="s">
        <v>260</v>
      </c>
      <c r="V198" s="26" t="s">
        <v>260</v>
      </c>
      <c r="W198" s="24" t="s">
        <v>260</v>
      </c>
      <c r="X198" s="24">
        <f t="shared" si="25"/>
        <v>0</v>
      </c>
      <c r="Y198" s="13" t="e">
        <f>VLOOKUP(J198,ИНФО!$Y$5:$AD$412,6,0)</f>
        <v>#N/A</v>
      </c>
      <c r="Z198" s="24" t="e">
        <f>VLOOKUP(J198,ИНФО!$Y$5:$AD$412,5,0)</f>
        <v>#N/A</v>
      </c>
      <c r="AA198" s="26">
        <f t="shared" si="26"/>
        <v>0</v>
      </c>
      <c r="AB198" s="24" t="e">
        <f>VLOOKUP(L198,ИНФО!$C$21:$D$24,2,0)</f>
        <v>#N/A</v>
      </c>
      <c r="AC198" s="19">
        <f t="shared" si="27"/>
        <v>0</v>
      </c>
      <c r="AD198" s="24" t="e">
        <f>VLOOKUP(N198,ИНФО!$C$26:$D$38,2,0)</f>
        <v>#N/A</v>
      </c>
      <c r="AE198" s="24" t="e">
        <f>VLOOKUP(B198,ИНФО!$L$4:$T$172,8,0)</f>
        <v>#N/A</v>
      </c>
      <c r="AF198" s="11" t="s">
        <v>74</v>
      </c>
      <c r="AG198" s="24" t="e">
        <f>VLOOKUP(J198,ИНФО!$Y$5:$AD$413,7,0)</f>
        <v>#N/A</v>
      </c>
    </row>
    <row r="199" spans="1:33" ht="15.75" hidden="1" customHeight="1" x14ac:dyDescent="0.3">
      <c r="A199" s="5">
        <v>58</v>
      </c>
      <c r="B199" s="6"/>
      <c r="C199" s="21"/>
      <c r="D199" s="8" t="s">
        <v>260</v>
      </c>
      <c r="E199" s="9"/>
      <c r="F199" s="17"/>
      <c r="G199" s="17"/>
      <c r="H199" s="17"/>
      <c r="I199" s="8" t="str">
        <f>IF(J199=0," ",VLOOKUP(J199,ИНФО!$Y$4:$AD$412,2,0))</f>
        <v xml:space="preserve"> </v>
      </c>
      <c r="J199" s="9"/>
      <c r="K199" s="17"/>
      <c r="L199" s="27"/>
      <c r="M199" s="28"/>
      <c r="N199" s="22"/>
      <c r="O199" s="23" t="e">
        <f>VLOOKUP(B199,ИНФО!$L$4:$T$172,3,0)</f>
        <v>#N/A</v>
      </c>
      <c r="P199" s="11" t="s">
        <v>72</v>
      </c>
      <c r="Q199" s="24">
        <f t="shared" si="24"/>
        <v>58</v>
      </c>
      <c r="R199" s="24" t="e">
        <f>VLOOKUP(B199,ИНФО!$L$4:$T$140,6,0)</f>
        <v>#N/A</v>
      </c>
      <c r="S199" s="24" t="s">
        <v>260</v>
      </c>
      <c r="T199" s="13" t="s">
        <v>260</v>
      </c>
      <c r="U199" s="24" t="s">
        <v>260</v>
      </c>
      <c r="V199" s="26" t="s">
        <v>260</v>
      </c>
      <c r="W199" s="24" t="s">
        <v>260</v>
      </c>
      <c r="X199" s="24">
        <f t="shared" si="25"/>
        <v>0</v>
      </c>
      <c r="Y199" s="13" t="e">
        <f>VLOOKUP(J199,ИНФО!$Y$5:$AD$412,6,0)</f>
        <v>#N/A</v>
      </c>
      <c r="Z199" s="24" t="e">
        <f>VLOOKUP(J199,ИНФО!$Y$5:$AD$412,5,0)</f>
        <v>#N/A</v>
      </c>
      <c r="AA199" s="26">
        <f t="shared" si="26"/>
        <v>0</v>
      </c>
      <c r="AB199" s="24" t="e">
        <f>VLOOKUP(L199,ИНФО!$C$21:$D$24,2,0)</f>
        <v>#N/A</v>
      </c>
      <c r="AC199" s="19">
        <f t="shared" si="27"/>
        <v>0</v>
      </c>
      <c r="AD199" s="24" t="e">
        <f>VLOOKUP(N199,ИНФО!$C$26:$D$38,2,0)</f>
        <v>#N/A</v>
      </c>
      <c r="AE199" s="24" t="e">
        <f>VLOOKUP(B199,ИНФО!$L$4:$T$172,8,0)</f>
        <v>#N/A</v>
      </c>
      <c r="AF199" s="11" t="s">
        <v>74</v>
      </c>
      <c r="AG199" s="24" t="e">
        <f>VLOOKUP(J199,ИНФО!$Y$5:$AD$413,7,0)</f>
        <v>#N/A</v>
      </c>
    </row>
    <row r="200" spans="1:33" ht="15.75" hidden="1" customHeight="1" x14ac:dyDescent="0.3">
      <c r="A200" s="5">
        <v>59</v>
      </c>
      <c r="B200" s="6"/>
      <c r="C200" s="21"/>
      <c r="D200" s="8" t="s">
        <v>260</v>
      </c>
      <c r="E200" s="9"/>
      <c r="F200" s="17"/>
      <c r="G200" s="17"/>
      <c r="H200" s="17"/>
      <c r="I200" s="8" t="str">
        <f>IF(J200=0," ",VLOOKUP(J200,ИНФО!$Y$4:$AD$412,2,0))</f>
        <v xml:space="preserve"> </v>
      </c>
      <c r="J200" s="9"/>
      <c r="K200" s="17"/>
      <c r="L200" s="27"/>
      <c r="M200" s="28"/>
      <c r="N200" s="22"/>
      <c r="O200" s="23" t="e">
        <f>VLOOKUP(B200,ИНФО!$L$4:$T$172,3,0)</f>
        <v>#N/A</v>
      </c>
      <c r="P200" s="11" t="s">
        <v>72</v>
      </c>
      <c r="Q200" s="24">
        <f t="shared" si="24"/>
        <v>59</v>
      </c>
      <c r="R200" s="24" t="e">
        <f>VLOOKUP(B200,ИНФО!$L$4:$T$140,6,0)</f>
        <v>#N/A</v>
      </c>
      <c r="S200" s="24" t="s">
        <v>260</v>
      </c>
      <c r="T200" s="13" t="s">
        <v>260</v>
      </c>
      <c r="U200" s="24" t="s">
        <v>260</v>
      </c>
      <c r="V200" s="26" t="s">
        <v>260</v>
      </c>
      <c r="W200" s="24" t="s">
        <v>260</v>
      </c>
      <c r="X200" s="24">
        <f t="shared" si="25"/>
        <v>0</v>
      </c>
      <c r="Y200" s="13" t="e">
        <f>VLOOKUP(J200,ИНФО!$Y$5:$AD$412,6,0)</f>
        <v>#N/A</v>
      </c>
      <c r="Z200" s="24" t="e">
        <f>VLOOKUP(J200,ИНФО!$Y$5:$AD$412,5,0)</f>
        <v>#N/A</v>
      </c>
      <c r="AA200" s="26">
        <f t="shared" si="26"/>
        <v>0</v>
      </c>
      <c r="AB200" s="24" t="e">
        <f>VLOOKUP(L200,ИНФО!$C$21:$D$24,2,0)</f>
        <v>#N/A</v>
      </c>
      <c r="AC200" s="19">
        <f t="shared" si="27"/>
        <v>0</v>
      </c>
      <c r="AD200" s="24" t="e">
        <f>VLOOKUP(N200,ИНФО!$C$26:$D$38,2,0)</f>
        <v>#N/A</v>
      </c>
      <c r="AE200" s="24" t="e">
        <f>VLOOKUP(B200,ИНФО!$L$4:$T$172,8,0)</f>
        <v>#N/A</v>
      </c>
      <c r="AF200" s="11" t="s">
        <v>74</v>
      </c>
      <c r="AG200" s="24" t="e">
        <f>VLOOKUP(J200,ИНФО!$Y$5:$AD$413,7,0)</f>
        <v>#N/A</v>
      </c>
    </row>
    <row r="201" spans="1:33" ht="15.75" hidden="1" customHeight="1" x14ac:dyDescent="0.3">
      <c r="A201" s="5">
        <v>60</v>
      </c>
      <c r="B201" s="6"/>
      <c r="C201" s="21"/>
      <c r="D201" s="8" t="s">
        <v>260</v>
      </c>
      <c r="E201" s="9"/>
      <c r="F201" s="17"/>
      <c r="G201" s="17"/>
      <c r="H201" s="17"/>
      <c r="I201" s="8" t="str">
        <f>IF(J201=0," ",VLOOKUP(J201,ИНФО!$Y$4:$AD$412,2,0))</f>
        <v xml:space="preserve"> </v>
      </c>
      <c r="J201" s="9"/>
      <c r="K201" s="17"/>
      <c r="L201" s="27"/>
      <c r="M201" s="28"/>
      <c r="N201" s="22"/>
      <c r="O201" s="23" t="e">
        <f>VLOOKUP(B201,ИНФО!$L$4:$T$172,3,0)</f>
        <v>#N/A</v>
      </c>
      <c r="P201" s="11" t="s">
        <v>72</v>
      </c>
      <c r="Q201" s="24">
        <f t="shared" si="24"/>
        <v>60</v>
      </c>
      <c r="R201" s="24" t="e">
        <f>VLOOKUP(B201,ИНФО!$L$4:$T$140,6,0)</f>
        <v>#N/A</v>
      </c>
      <c r="S201" s="24" t="s">
        <v>260</v>
      </c>
      <c r="T201" s="13" t="s">
        <v>260</v>
      </c>
      <c r="U201" s="24" t="s">
        <v>260</v>
      </c>
      <c r="V201" s="26" t="s">
        <v>260</v>
      </c>
      <c r="W201" s="24" t="s">
        <v>260</v>
      </c>
      <c r="X201" s="24">
        <f t="shared" si="25"/>
        <v>0</v>
      </c>
      <c r="Y201" s="13" t="e">
        <f>VLOOKUP(J201,ИНФО!$Y$5:$AD$412,6,0)</f>
        <v>#N/A</v>
      </c>
      <c r="Z201" s="24" t="e">
        <f>VLOOKUP(J201,ИНФО!$Y$5:$AD$412,5,0)</f>
        <v>#N/A</v>
      </c>
      <c r="AA201" s="26">
        <f t="shared" si="26"/>
        <v>0</v>
      </c>
      <c r="AB201" s="24" t="e">
        <f>VLOOKUP(L201,ИНФО!$C$21:$D$24,2,0)</f>
        <v>#N/A</v>
      </c>
      <c r="AC201" s="19">
        <f t="shared" si="27"/>
        <v>0</v>
      </c>
      <c r="AD201" s="24" t="e">
        <f>VLOOKUP(N201,ИНФО!$C$26:$D$38,2,0)</f>
        <v>#N/A</v>
      </c>
      <c r="AE201" s="24" t="e">
        <f>VLOOKUP(B201,ИНФО!$L$4:$T$172,8,0)</f>
        <v>#N/A</v>
      </c>
      <c r="AF201" s="11" t="s">
        <v>74</v>
      </c>
      <c r="AG201" s="24" t="e">
        <f>VLOOKUP(J201,ИНФО!$Y$5:$AD$413,7,0)</f>
        <v>#N/A</v>
      </c>
    </row>
    <row r="202" spans="1:33" ht="15.75" hidden="1" customHeight="1" x14ac:dyDescent="0.3">
      <c r="A202" s="5">
        <v>61</v>
      </c>
      <c r="B202" s="6"/>
      <c r="C202" s="21"/>
      <c r="D202" s="8" t="s">
        <v>260</v>
      </c>
      <c r="E202" s="9"/>
      <c r="F202" s="17"/>
      <c r="G202" s="17"/>
      <c r="H202" s="17"/>
      <c r="I202" s="8" t="str">
        <f>IF(J202=0," ",VLOOKUP(J202,ИНФО!$Y$4:$AD$412,2,0))</f>
        <v xml:space="preserve"> </v>
      </c>
      <c r="J202" s="9"/>
      <c r="K202" s="17"/>
      <c r="L202" s="27"/>
      <c r="M202" s="28"/>
      <c r="N202" s="22"/>
      <c r="O202" s="23" t="e">
        <f>VLOOKUP(B202,ИНФО!$L$4:$T$172,3,0)</f>
        <v>#N/A</v>
      </c>
      <c r="P202" s="11" t="s">
        <v>72</v>
      </c>
      <c r="Q202" s="24">
        <f t="shared" si="24"/>
        <v>61</v>
      </c>
      <c r="R202" s="24" t="e">
        <f>VLOOKUP(B202,ИНФО!$L$4:$T$140,6,0)</f>
        <v>#N/A</v>
      </c>
      <c r="S202" s="24" t="s">
        <v>260</v>
      </c>
      <c r="T202" s="13" t="s">
        <v>260</v>
      </c>
      <c r="U202" s="24" t="s">
        <v>260</v>
      </c>
      <c r="V202" s="26" t="s">
        <v>260</v>
      </c>
      <c r="W202" s="24" t="s">
        <v>260</v>
      </c>
      <c r="X202" s="24">
        <f t="shared" si="25"/>
        <v>0</v>
      </c>
      <c r="Y202" s="13" t="e">
        <f>VLOOKUP(J202,ИНФО!$Y$5:$AD$412,6,0)</f>
        <v>#N/A</v>
      </c>
      <c r="Z202" s="24" t="e">
        <f>VLOOKUP(J202,ИНФО!$Y$5:$AD$412,5,0)</f>
        <v>#N/A</v>
      </c>
      <c r="AA202" s="26">
        <f t="shared" si="26"/>
        <v>0</v>
      </c>
      <c r="AB202" s="24" t="e">
        <f>VLOOKUP(L202,ИНФО!$C$21:$D$24,2,0)</f>
        <v>#N/A</v>
      </c>
      <c r="AC202" s="19">
        <f t="shared" si="27"/>
        <v>0</v>
      </c>
      <c r="AD202" s="24" t="e">
        <f>VLOOKUP(N202,ИНФО!$C$26:$D$38,2,0)</f>
        <v>#N/A</v>
      </c>
      <c r="AE202" s="24" t="e">
        <f>VLOOKUP(B202,ИНФО!$L$4:$T$172,8,0)</f>
        <v>#N/A</v>
      </c>
      <c r="AF202" s="11" t="s">
        <v>74</v>
      </c>
      <c r="AG202" s="24" t="e">
        <f>VLOOKUP(J202,ИНФО!$Y$5:$AD$413,7,0)</f>
        <v>#N/A</v>
      </c>
    </row>
    <row r="203" spans="1:33" ht="15.75" hidden="1" customHeight="1" x14ac:dyDescent="0.3">
      <c r="A203" s="5">
        <v>62</v>
      </c>
      <c r="B203" s="6"/>
      <c r="C203" s="21"/>
      <c r="D203" s="8" t="s">
        <v>260</v>
      </c>
      <c r="E203" s="9"/>
      <c r="F203" s="17"/>
      <c r="G203" s="17"/>
      <c r="H203" s="17"/>
      <c r="I203" s="8" t="str">
        <f>IF(J203=0," ",VLOOKUP(J203,ИНФО!$Y$4:$AD$412,2,0))</f>
        <v xml:space="preserve"> </v>
      </c>
      <c r="J203" s="9"/>
      <c r="K203" s="17"/>
      <c r="L203" s="27"/>
      <c r="M203" s="28"/>
      <c r="N203" s="22"/>
      <c r="O203" s="23" t="e">
        <f>VLOOKUP(B203,ИНФО!$L$4:$T$172,3,0)</f>
        <v>#N/A</v>
      </c>
      <c r="P203" s="11" t="s">
        <v>72</v>
      </c>
      <c r="Q203" s="24">
        <f t="shared" si="24"/>
        <v>62</v>
      </c>
      <c r="R203" s="24" t="e">
        <f>VLOOKUP(B203,ИНФО!$L$4:$T$140,6,0)</f>
        <v>#N/A</v>
      </c>
      <c r="S203" s="24" t="s">
        <v>260</v>
      </c>
      <c r="T203" s="13" t="s">
        <v>260</v>
      </c>
      <c r="U203" s="24" t="s">
        <v>260</v>
      </c>
      <c r="V203" s="26" t="s">
        <v>260</v>
      </c>
      <c r="W203" s="24" t="s">
        <v>260</v>
      </c>
      <c r="X203" s="24">
        <f t="shared" si="25"/>
        <v>0</v>
      </c>
      <c r="Y203" s="13" t="e">
        <f>VLOOKUP(J203,ИНФО!$Y$5:$AD$412,6,0)</f>
        <v>#N/A</v>
      </c>
      <c r="Z203" s="24" t="e">
        <f>VLOOKUP(J203,ИНФО!$Y$5:$AD$412,5,0)</f>
        <v>#N/A</v>
      </c>
      <c r="AA203" s="26">
        <f t="shared" si="26"/>
        <v>0</v>
      </c>
      <c r="AB203" s="24" t="e">
        <f>VLOOKUP(L203,ИНФО!$C$21:$D$24,2,0)</f>
        <v>#N/A</v>
      </c>
      <c r="AC203" s="19">
        <f t="shared" si="27"/>
        <v>0</v>
      </c>
      <c r="AD203" s="24" t="e">
        <f>VLOOKUP(N203,ИНФО!$C$26:$D$38,2,0)</f>
        <v>#N/A</v>
      </c>
      <c r="AE203" s="24" t="e">
        <f>VLOOKUP(B203,ИНФО!$L$4:$T$172,8,0)</f>
        <v>#N/A</v>
      </c>
      <c r="AF203" s="11" t="s">
        <v>74</v>
      </c>
      <c r="AG203" s="24" t="e">
        <f>VLOOKUP(J203,ИНФО!$Y$5:$AD$413,7,0)</f>
        <v>#N/A</v>
      </c>
    </row>
    <row r="204" spans="1:33" ht="15.6" hidden="1" x14ac:dyDescent="0.3">
      <c r="A204" s="5">
        <v>63</v>
      </c>
      <c r="B204" s="6"/>
      <c r="C204" s="21"/>
      <c r="D204" s="8" t="s">
        <v>260</v>
      </c>
      <c r="E204" s="9"/>
      <c r="F204" s="17"/>
      <c r="G204" s="17"/>
      <c r="H204" s="17"/>
      <c r="I204" s="8" t="str">
        <f>IF(J204=0," ",VLOOKUP(J204,ИНФО!$Y$4:$AD$412,2,0))</f>
        <v xml:space="preserve"> </v>
      </c>
      <c r="J204" s="9"/>
      <c r="K204" s="17"/>
      <c r="L204" s="27"/>
      <c r="M204" s="28"/>
      <c r="N204" s="22"/>
      <c r="O204" s="23" t="e">
        <f>VLOOKUP(B204,ИНФО!$L$4:$T$172,3,0)</f>
        <v>#N/A</v>
      </c>
      <c r="P204" s="11" t="s">
        <v>72</v>
      </c>
      <c r="Q204" s="24">
        <f t="shared" si="24"/>
        <v>63</v>
      </c>
      <c r="R204" s="24" t="e">
        <f>VLOOKUP(B204,ИНФО!$L$4:$T$140,6,0)</f>
        <v>#N/A</v>
      </c>
      <c r="S204" s="24" t="s">
        <v>260</v>
      </c>
      <c r="T204" s="13" t="s">
        <v>260</v>
      </c>
      <c r="U204" s="24" t="s">
        <v>260</v>
      </c>
      <c r="V204" s="26" t="s">
        <v>260</v>
      </c>
      <c r="W204" s="24" t="s">
        <v>260</v>
      </c>
      <c r="X204" s="24">
        <f t="shared" si="25"/>
        <v>0</v>
      </c>
      <c r="Y204" s="13" t="e">
        <f>VLOOKUP(J204,ИНФО!$Y$5:$AD$412,6,0)</f>
        <v>#N/A</v>
      </c>
      <c r="Z204" s="24" t="e">
        <f>VLOOKUP(J204,ИНФО!$Y$5:$AD$412,5,0)</f>
        <v>#N/A</v>
      </c>
      <c r="AA204" s="26">
        <f t="shared" si="26"/>
        <v>0</v>
      </c>
      <c r="AB204" s="24" t="e">
        <f>VLOOKUP(L204,ИНФО!$C$21:$D$24,2,0)</f>
        <v>#N/A</v>
      </c>
      <c r="AC204" s="19">
        <f t="shared" si="27"/>
        <v>0</v>
      </c>
      <c r="AD204" s="24" t="e">
        <f>VLOOKUP(N204,ИНФО!$C$26:$D$38,2,0)</f>
        <v>#N/A</v>
      </c>
      <c r="AE204" s="24" t="e">
        <f>VLOOKUP(B204,ИНФО!$L$4:$T$172,8,0)</f>
        <v>#N/A</v>
      </c>
      <c r="AF204" s="11" t="s">
        <v>74</v>
      </c>
      <c r="AG204" s="24" t="e">
        <f>VLOOKUP(J204,ИНФО!$Y$5:$AD$413,7,0)</f>
        <v>#N/A</v>
      </c>
    </row>
    <row r="205" spans="1:33" ht="15.6" hidden="1" x14ac:dyDescent="0.3">
      <c r="A205" s="5">
        <v>64</v>
      </c>
      <c r="B205" s="6"/>
      <c r="C205" s="21"/>
      <c r="D205" s="8" t="s">
        <v>260</v>
      </c>
      <c r="E205" s="9"/>
      <c r="F205" s="17"/>
      <c r="G205" s="17"/>
      <c r="H205" s="17"/>
      <c r="I205" s="8" t="str">
        <f>IF(J205=0," ",VLOOKUP(J205,ИНФО!$Y$4:$AD$412,2,0))</f>
        <v xml:space="preserve"> </v>
      </c>
      <c r="J205" s="9"/>
      <c r="K205" s="17"/>
      <c r="L205" s="27"/>
      <c r="M205" s="28"/>
      <c r="N205" s="22"/>
      <c r="O205" s="23" t="e">
        <f>VLOOKUP(B205,ИНФО!$L$4:$T$172,3,0)</f>
        <v>#N/A</v>
      </c>
      <c r="P205" s="11" t="s">
        <v>72</v>
      </c>
      <c r="Q205" s="24">
        <f t="shared" si="24"/>
        <v>64</v>
      </c>
      <c r="R205" s="24" t="e">
        <f>VLOOKUP(B205,ИНФО!$L$4:$T$140,6,0)</f>
        <v>#N/A</v>
      </c>
      <c r="S205" s="24" t="s">
        <v>260</v>
      </c>
      <c r="T205" s="13" t="s">
        <v>260</v>
      </c>
      <c r="U205" s="24" t="s">
        <v>260</v>
      </c>
      <c r="V205" s="26" t="s">
        <v>260</v>
      </c>
      <c r="W205" s="24" t="s">
        <v>260</v>
      </c>
      <c r="X205" s="24">
        <f t="shared" si="25"/>
        <v>0</v>
      </c>
      <c r="Y205" s="13" t="e">
        <f>VLOOKUP(J205,ИНФО!$Y$5:$AD$412,6,0)</f>
        <v>#N/A</v>
      </c>
      <c r="Z205" s="24" t="e">
        <f>VLOOKUP(J205,ИНФО!$Y$5:$AD$412,5,0)</f>
        <v>#N/A</v>
      </c>
      <c r="AA205" s="26">
        <f t="shared" si="26"/>
        <v>0</v>
      </c>
      <c r="AB205" s="24" t="e">
        <f>VLOOKUP(L205,ИНФО!$C$21:$D$24,2,0)</f>
        <v>#N/A</v>
      </c>
      <c r="AC205" s="19">
        <f t="shared" si="27"/>
        <v>0</v>
      </c>
      <c r="AD205" s="24" t="e">
        <f>VLOOKUP(N205,ИНФО!$C$26:$D$38,2,0)</f>
        <v>#N/A</v>
      </c>
      <c r="AE205" s="24" t="e">
        <f>VLOOKUP(B205,ИНФО!$L$4:$T$172,8,0)</f>
        <v>#N/A</v>
      </c>
      <c r="AF205" s="11" t="s">
        <v>74</v>
      </c>
      <c r="AG205" s="24" t="e">
        <f>VLOOKUP(J205,ИНФО!$Y$5:$AD$413,7,0)</f>
        <v>#N/A</v>
      </c>
    </row>
    <row r="206" spans="1:33" ht="15.6" hidden="1" x14ac:dyDescent="0.3">
      <c r="A206" s="5">
        <v>65</v>
      </c>
      <c r="B206" s="6"/>
      <c r="C206" s="21"/>
      <c r="D206" s="8" t="s">
        <v>260</v>
      </c>
      <c r="E206" s="9"/>
      <c r="F206" s="17"/>
      <c r="G206" s="17"/>
      <c r="H206" s="17"/>
      <c r="I206" s="8" t="str">
        <f>IF(J206=0," ",VLOOKUP(J206,ИНФО!$Y$4:$AD$412,2,0))</f>
        <v xml:space="preserve"> </v>
      </c>
      <c r="J206" s="9"/>
      <c r="K206" s="17"/>
      <c r="L206" s="27"/>
      <c r="M206" s="28"/>
      <c r="N206" s="22"/>
      <c r="O206" s="23" t="e">
        <f>VLOOKUP(B206,ИНФО!$L$4:$T$172,3,0)</f>
        <v>#N/A</v>
      </c>
      <c r="P206" s="11" t="s">
        <v>72</v>
      </c>
      <c r="Q206" s="24">
        <f t="shared" si="24"/>
        <v>65</v>
      </c>
      <c r="R206" s="24" t="e">
        <f>VLOOKUP(B206,ИНФО!$L$4:$T$140,6,0)</f>
        <v>#N/A</v>
      </c>
      <c r="S206" s="24" t="s">
        <v>260</v>
      </c>
      <c r="T206" s="13" t="s">
        <v>260</v>
      </c>
      <c r="U206" s="24" t="s">
        <v>260</v>
      </c>
      <c r="V206" s="26" t="s">
        <v>260</v>
      </c>
      <c r="W206" s="24" t="s">
        <v>260</v>
      </c>
      <c r="X206" s="24">
        <f t="shared" si="25"/>
        <v>0</v>
      </c>
      <c r="Y206" s="13" t="e">
        <f>VLOOKUP(J206,ИНФО!$Y$5:$AD$412,6,0)</f>
        <v>#N/A</v>
      </c>
      <c r="Z206" s="24" t="e">
        <f>VLOOKUP(J206,ИНФО!$Y$5:$AD$412,5,0)</f>
        <v>#N/A</v>
      </c>
      <c r="AA206" s="26">
        <f t="shared" si="26"/>
        <v>0</v>
      </c>
      <c r="AB206" s="24" t="e">
        <f>VLOOKUP(L206,ИНФО!$C$21:$D$24,2,0)</f>
        <v>#N/A</v>
      </c>
      <c r="AC206" s="19">
        <f t="shared" si="27"/>
        <v>0</v>
      </c>
      <c r="AD206" s="24" t="e">
        <f>VLOOKUP(N206,ИНФО!$C$26:$D$38,2,0)</f>
        <v>#N/A</v>
      </c>
      <c r="AE206" s="24" t="e">
        <f>VLOOKUP(B206,ИНФО!$L$4:$T$172,8,0)</f>
        <v>#N/A</v>
      </c>
      <c r="AF206" s="11" t="s">
        <v>74</v>
      </c>
      <c r="AG206" s="24" t="e">
        <f>VLOOKUP(J206,ИНФО!$Y$5:$AD$413,7,0)</f>
        <v>#N/A</v>
      </c>
    </row>
    <row r="207" spans="1:33" ht="15.6" hidden="1" x14ac:dyDescent="0.3">
      <c r="A207" s="5">
        <v>66</v>
      </c>
      <c r="B207" s="6"/>
      <c r="C207" s="21"/>
      <c r="D207" s="8" t="s">
        <v>260</v>
      </c>
      <c r="E207" s="9"/>
      <c r="F207" s="17"/>
      <c r="G207" s="17"/>
      <c r="H207" s="17"/>
      <c r="I207" s="8" t="str">
        <f>IF(J207=0," ",VLOOKUP(J207,ИНФО!$Y$4:$AD$412,2,0))</f>
        <v xml:space="preserve"> </v>
      </c>
      <c r="J207" s="9"/>
      <c r="K207" s="17"/>
      <c r="L207" s="27"/>
      <c r="M207" s="28"/>
      <c r="N207" s="22"/>
      <c r="O207" s="23" t="e">
        <f>VLOOKUP(B207,ИНФО!$L$4:$T$172,3,0)</f>
        <v>#N/A</v>
      </c>
      <c r="P207" s="11" t="s">
        <v>72</v>
      </c>
      <c r="Q207" s="24">
        <f t="shared" si="24"/>
        <v>66</v>
      </c>
      <c r="R207" s="24" t="e">
        <f>VLOOKUP(B207,ИНФО!$L$4:$T$140,6,0)</f>
        <v>#N/A</v>
      </c>
      <c r="S207" s="24" t="s">
        <v>260</v>
      </c>
      <c r="T207" s="13" t="s">
        <v>260</v>
      </c>
      <c r="U207" s="24" t="s">
        <v>260</v>
      </c>
      <c r="V207" s="26" t="s">
        <v>260</v>
      </c>
      <c r="W207" s="24" t="s">
        <v>260</v>
      </c>
      <c r="X207" s="24">
        <f t="shared" si="25"/>
        <v>0</v>
      </c>
      <c r="Y207" s="13" t="e">
        <f>VLOOKUP(J207,ИНФО!$Y$5:$AD$412,6,0)</f>
        <v>#N/A</v>
      </c>
      <c r="Z207" s="24" t="e">
        <f>VLOOKUP(J207,ИНФО!$Y$5:$AD$412,5,0)</f>
        <v>#N/A</v>
      </c>
      <c r="AA207" s="26">
        <f t="shared" si="26"/>
        <v>0</v>
      </c>
      <c r="AB207" s="24" t="e">
        <f>VLOOKUP(L207,ИНФО!$C$21:$D$24,2,0)</f>
        <v>#N/A</v>
      </c>
      <c r="AC207" s="19">
        <f t="shared" si="27"/>
        <v>0</v>
      </c>
      <c r="AD207" s="24" t="e">
        <f>VLOOKUP(N207,ИНФО!$C$26:$D$38,2,0)</f>
        <v>#N/A</v>
      </c>
      <c r="AE207" s="24" t="e">
        <f>VLOOKUP(B207,ИНФО!$L$4:$T$172,8,0)</f>
        <v>#N/A</v>
      </c>
      <c r="AF207" s="11" t="s">
        <v>74</v>
      </c>
      <c r="AG207" s="24" t="e">
        <f>VLOOKUP(J207,ИНФО!$Y$5:$AD$413,7,0)</f>
        <v>#N/A</v>
      </c>
    </row>
    <row r="208" spans="1:33" ht="15.6" hidden="1" x14ac:dyDescent="0.3">
      <c r="A208" s="5">
        <v>67</v>
      </c>
      <c r="B208" s="6"/>
      <c r="C208" s="21"/>
      <c r="D208" s="8" t="s">
        <v>260</v>
      </c>
      <c r="E208" s="9"/>
      <c r="F208" s="17"/>
      <c r="G208" s="17"/>
      <c r="H208" s="17"/>
      <c r="I208" s="8" t="str">
        <f>IF(J208=0," ",VLOOKUP(J208,ИНФО!$Y$4:$AD$412,2,0))</f>
        <v xml:space="preserve"> </v>
      </c>
      <c r="J208" s="9"/>
      <c r="K208" s="17"/>
      <c r="L208" s="27"/>
      <c r="M208" s="28"/>
      <c r="N208" s="22"/>
      <c r="O208" s="23" t="e">
        <f>VLOOKUP(B208,ИНФО!$L$4:$T$172,3,0)</f>
        <v>#N/A</v>
      </c>
      <c r="P208" s="11" t="s">
        <v>72</v>
      </c>
      <c r="Q208" s="24">
        <f t="shared" si="24"/>
        <v>67</v>
      </c>
      <c r="R208" s="24" t="e">
        <f>VLOOKUP(B208,ИНФО!$L$4:$T$140,6,0)</f>
        <v>#N/A</v>
      </c>
      <c r="S208" s="24" t="s">
        <v>260</v>
      </c>
      <c r="T208" s="13" t="s">
        <v>260</v>
      </c>
      <c r="U208" s="24" t="s">
        <v>260</v>
      </c>
      <c r="V208" s="26" t="s">
        <v>260</v>
      </c>
      <c r="W208" s="24" t="s">
        <v>260</v>
      </c>
      <c r="X208" s="24">
        <f t="shared" si="25"/>
        <v>0</v>
      </c>
      <c r="Y208" s="13" t="e">
        <f>VLOOKUP(J208,ИНФО!$Y$5:$AD$412,6,0)</f>
        <v>#N/A</v>
      </c>
      <c r="Z208" s="24" t="e">
        <f>VLOOKUP(J208,ИНФО!$Y$5:$AD$412,5,0)</f>
        <v>#N/A</v>
      </c>
      <c r="AA208" s="26">
        <f t="shared" si="26"/>
        <v>0</v>
      </c>
      <c r="AB208" s="24" t="e">
        <f>VLOOKUP(L208,ИНФО!$C$21:$D$24,2,0)</f>
        <v>#N/A</v>
      </c>
      <c r="AC208" s="19">
        <f t="shared" si="27"/>
        <v>0</v>
      </c>
      <c r="AD208" s="24" t="e">
        <f>VLOOKUP(N208,ИНФО!$C$26:$D$38,2,0)</f>
        <v>#N/A</v>
      </c>
      <c r="AE208" s="24" t="e">
        <f>VLOOKUP(B208,ИНФО!$L$4:$T$172,8,0)</f>
        <v>#N/A</v>
      </c>
      <c r="AF208" s="11" t="s">
        <v>74</v>
      </c>
      <c r="AG208" s="24" t="e">
        <f>VLOOKUP(J208,ИНФО!$Y$5:$AD$413,7,0)</f>
        <v>#N/A</v>
      </c>
    </row>
    <row r="209" spans="1:33" ht="15.75" hidden="1" customHeight="1" x14ac:dyDescent="0.3">
      <c r="A209" s="5">
        <v>68</v>
      </c>
      <c r="B209" s="6"/>
      <c r="C209" s="21"/>
      <c r="D209" s="8" t="s">
        <v>260</v>
      </c>
      <c r="E209" s="9"/>
      <c r="F209" s="17"/>
      <c r="G209" s="17"/>
      <c r="H209" s="17"/>
      <c r="I209" s="8" t="str">
        <f>IF(J209=0," ",VLOOKUP(J209,ИНФО!$Y$4:$AD$412,2,0))</f>
        <v xml:space="preserve"> </v>
      </c>
      <c r="J209" s="9"/>
      <c r="K209" s="17"/>
      <c r="L209" s="27"/>
      <c r="M209" s="28"/>
      <c r="N209" s="22"/>
      <c r="O209" s="23" t="e">
        <f>VLOOKUP(B209,ИНФО!$L$4:$T$172,3,0)</f>
        <v>#N/A</v>
      </c>
      <c r="P209" s="11" t="s">
        <v>72</v>
      </c>
      <c r="Q209" s="24">
        <f t="shared" si="24"/>
        <v>68</v>
      </c>
      <c r="R209" s="24" t="e">
        <f>VLOOKUP(B209,ИНФО!$L$4:$T$140,6,0)</f>
        <v>#N/A</v>
      </c>
      <c r="S209" s="24" t="s">
        <v>260</v>
      </c>
      <c r="T209" s="13" t="s">
        <v>260</v>
      </c>
      <c r="U209" s="24" t="s">
        <v>260</v>
      </c>
      <c r="V209" s="26" t="s">
        <v>260</v>
      </c>
      <c r="W209" s="24" t="s">
        <v>260</v>
      </c>
      <c r="X209" s="24">
        <f t="shared" si="25"/>
        <v>0</v>
      </c>
      <c r="Y209" s="13" t="e">
        <f>VLOOKUP(J209,ИНФО!$Y$5:$AD$412,6,0)</f>
        <v>#N/A</v>
      </c>
      <c r="Z209" s="24" t="e">
        <f>VLOOKUP(J209,ИНФО!$Y$5:$AD$412,5,0)</f>
        <v>#N/A</v>
      </c>
      <c r="AA209" s="26">
        <f t="shared" si="26"/>
        <v>0</v>
      </c>
      <c r="AB209" s="24" t="e">
        <f>VLOOKUP(L209,ИНФО!$C$21:$D$24,2,0)</f>
        <v>#N/A</v>
      </c>
      <c r="AC209" s="19">
        <f t="shared" si="27"/>
        <v>0</v>
      </c>
      <c r="AD209" s="24" t="e">
        <f>VLOOKUP(N209,ИНФО!$C$26:$D$38,2,0)</f>
        <v>#N/A</v>
      </c>
      <c r="AE209" s="24" t="e">
        <f>VLOOKUP(B209,ИНФО!$L$4:$T$172,8,0)</f>
        <v>#N/A</v>
      </c>
      <c r="AF209" s="11" t="s">
        <v>74</v>
      </c>
      <c r="AG209" s="24" t="e">
        <f>VLOOKUP(J209,ИНФО!$Y$5:$AD$413,7,0)</f>
        <v>#N/A</v>
      </c>
    </row>
    <row r="210" spans="1:33" ht="15.75" hidden="1" customHeight="1" x14ac:dyDescent="0.3">
      <c r="A210" s="5">
        <v>69</v>
      </c>
      <c r="B210" s="6"/>
      <c r="C210" s="21"/>
      <c r="D210" s="8" t="s">
        <v>260</v>
      </c>
      <c r="E210" s="9"/>
      <c r="F210" s="17"/>
      <c r="G210" s="17"/>
      <c r="H210" s="17"/>
      <c r="I210" s="8" t="str">
        <f>IF(J210=0," ",VLOOKUP(J210,ИНФО!$Y$4:$AD$412,2,0))</f>
        <v xml:space="preserve"> </v>
      </c>
      <c r="J210" s="9"/>
      <c r="K210" s="17"/>
      <c r="L210" s="27"/>
      <c r="M210" s="28"/>
      <c r="N210" s="22"/>
      <c r="O210" s="23" t="e">
        <f>VLOOKUP(B210,ИНФО!$L$4:$T$172,3,0)</f>
        <v>#N/A</v>
      </c>
      <c r="P210" s="11" t="s">
        <v>72</v>
      </c>
      <c r="Q210" s="24">
        <f t="shared" si="24"/>
        <v>69</v>
      </c>
      <c r="R210" s="24" t="e">
        <f>VLOOKUP(B210,ИНФО!$L$4:$T$140,6,0)</f>
        <v>#N/A</v>
      </c>
      <c r="S210" s="24" t="s">
        <v>260</v>
      </c>
      <c r="T210" s="13" t="s">
        <v>260</v>
      </c>
      <c r="U210" s="24" t="s">
        <v>260</v>
      </c>
      <c r="V210" s="26" t="s">
        <v>260</v>
      </c>
      <c r="W210" s="24" t="s">
        <v>260</v>
      </c>
      <c r="X210" s="24">
        <f t="shared" si="25"/>
        <v>0</v>
      </c>
      <c r="Y210" s="13" t="e">
        <f>VLOOKUP(J210,ИНФО!$Y$5:$AD$412,6,0)</f>
        <v>#N/A</v>
      </c>
      <c r="Z210" s="24" t="e">
        <f>VLOOKUP(J210,ИНФО!$Y$5:$AD$412,5,0)</f>
        <v>#N/A</v>
      </c>
      <c r="AA210" s="26">
        <f t="shared" si="26"/>
        <v>0</v>
      </c>
      <c r="AB210" s="24" t="e">
        <f>VLOOKUP(L210,ИНФО!$C$21:$D$24,2,0)</f>
        <v>#N/A</v>
      </c>
      <c r="AC210" s="19">
        <f t="shared" si="27"/>
        <v>0</v>
      </c>
      <c r="AD210" s="24" t="e">
        <f>VLOOKUP(N210,ИНФО!$C$26:$D$38,2,0)</f>
        <v>#N/A</v>
      </c>
      <c r="AE210" s="24" t="e">
        <f>VLOOKUP(B210,ИНФО!$L$4:$T$172,8,0)</f>
        <v>#N/A</v>
      </c>
      <c r="AF210" s="11" t="s">
        <v>74</v>
      </c>
      <c r="AG210" s="24" t="e">
        <f>VLOOKUP(J210,ИНФО!$Y$5:$AD$413,7,0)</f>
        <v>#N/A</v>
      </c>
    </row>
    <row r="211" spans="1:33" ht="15.75" hidden="1" customHeight="1" x14ac:dyDescent="0.3">
      <c r="A211" s="5">
        <v>70</v>
      </c>
      <c r="B211" s="6"/>
      <c r="C211" s="21"/>
      <c r="D211" s="8" t="s">
        <v>260</v>
      </c>
      <c r="E211" s="9"/>
      <c r="F211" s="17"/>
      <c r="G211" s="17"/>
      <c r="H211" s="17"/>
      <c r="I211" s="8" t="str">
        <f>IF(J211=0," ",VLOOKUP(J211,ИНФО!$Y$4:$AD$412,2,0))</f>
        <v xml:space="preserve"> </v>
      </c>
      <c r="J211" s="9"/>
      <c r="K211" s="17"/>
      <c r="L211" s="27"/>
      <c r="M211" s="28"/>
      <c r="N211" s="22"/>
      <c r="O211" s="23" t="e">
        <f>VLOOKUP(B211,ИНФО!$L$4:$T$172,3,0)</f>
        <v>#N/A</v>
      </c>
      <c r="P211" s="11" t="s">
        <v>72</v>
      </c>
      <c r="Q211" s="24">
        <f t="shared" si="24"/>
        <v>70</v>
      </c>
      <c r="R211" s="24" t="e">
        <f>VLOOKUP(B211,ИНФО!$L$4:$T$140,6,0)</f>
        <v>#N/A</v>
      </c>
      <c r="S211" s="24" t="s">
        <v>260</v>
      </c>
      <c r="T211" s="13" t="s">
        <v>260</v>
      </c>
      <c r="U211" s="24" t="s">
        <v>260</v>
      </c>
      <c r="V211" s="26" t="s">
        <v>260</v>
      </c>
      <c r="W211" s="24" t="s">
        <v>260</v>
      </c>
      <c r="X211" s="24">
        <f t="shared" si="25"/>
        <v>0</v>
      </c>
      <c r="Y211" s="13" t="e">
        <f>VLOOKUP(J211,ИНФО!$Y$5:$AD$412,6,0)</f>
        <v>#N/A</v>
      </c>
      <c r="Z211" s="24" t="e">
        <f>VLOOKUP(J211,ИНФО!$Y$5:$AD$412,5,0)</f>
        <v>#N/A</v>
      </c>
      <c r="AA211" s="26">
        <f t="shared" si="26"/>
        <v>0</v>
      </c>
      <c r="AB211" s="24" t="e">
        <f>VLOOKUP(L211,ИНФО!$C$21:$D$24,2,0)</f>
        <v>#N/A</v>
      </c>
      <c r="AC211" s="19">
        <f t="shared" si="27"/>
        <v>0</v>
      </c>
      <c r="AD211" s="24" t="e">
        <f>VLOOKUP(N211,ИНФО!$C$26:$D$38,2,0)</f>
        <v>#N/A</v>
      </c>
      <c r="AE211" s="24" t="e">
        <f>VLOOKUP(B211,ИНФО!$L$4:$T$172,8,0)</f>
        <v>#N/A</v>
      </c>
      <c r="AF211" s="11" t="s">
        <v>74</v>
      </c>
      <c r="AG211" s="24" t="e">
        <f>VLOOKUP(J211,ИНФО!$Y$5:$AD$413,7,0)</f>
        <v>#N/A</v>
      </c>
    </row>
    <row r="212" spans="1:33" ht="15.75" hidden="1" customHeight="1" x14ac:dyDescent="0.3">
      <c r="A212" s="5">
        <v>71</v>
      </c>
      <c r="B212" s="6"/>
      <c r="C212" s="21"/>
      <c r="D212" s="8" t="s">
        <v>260</v>
      </c>
      <c r="E212" s="9"/>
      <c r="F212" s="17"/>
      <c r="G212" s="17"/>
      <c r="H212" s="17"/>
      <c r="I212" s="8" t="str">
        <f>IF(J212=0," ",VLOOKUP(J212,ИНФО!$Y$4:$AD$412,2,0))</f>
        <v xml:space="preserve"> </v>
      </c>
      <c r="J212" s="9"/>
      <c r="K212" s="17"/>
      <c r="L212" s="27"/>
      <c r="M212" s="28"/>
      <c r="N212" s="22"/>
      <c r="O212" s="23" t="e">
        <f>VLOOKUP(B212,ИНФО!$L$4:$T$172,3,0)</f>
        <v>#N/A</v>
      </c>
      <c r="P212" s="11" t="s">
        <v>72</v>
      </c>
      <c r="Q212" s="24">
        <f t="shared" si="24"/>
        <v>71</v>
      </c>
      <c r="R212" s="24" t="e">
        <f>VLOOKUP(B212,ИНФО!$L$4:$T$140,6,0)</f>
        <v>#N/A</v>
      </c>
      <c r="S212" s="24" t="s">
        <v>260</v>
      </c>
      <c r="T212" s="13" t="s">
        <v>260</v>
      </c>
      <c r="U212" s="24" t="s">
        <v>260</v>
      </c>
      <c r="V212" s="26" t="s">
        <v>260</v>
      </c>
      <c r="W212" s="24" t="s">
        <v>260</v>
      </c>
      <c r="X212" s="24">
        <f t="shared" si="25"/>
        <v>0</v>
      </c>
      <c r="Y212" s="13" t="e">
        <f>VLOOKUP(J212,ИНФО!$Y$5:$AD$412,6,0)</f>
        <v>#N/A</v>
      </c>
      <c r="Z212" s="24" t="e">
        <f>VLOOKUP(J212,ИНФО!$Y$5:$AD$412,5,0)</f>
        <v>#N/A</v>
      </c>
      <c r="AA212" s="26">
        <f t="shared" si="26"/>
        <v>0</v>
      </c>
      <c r="AB212" s="24" t="e">
        <f>VLOOKUP(L212,ИНФО!$C$21:$D$24,2,0)</f>
        <v>#N/A</v>
      </c>
      <c r="AC212" s="19">
        <f t="shared" si="27"/>
        <v>0</v>
      </c>
      <c r="AD212" s="24" t="e">
        <f>VLOOKUP(N212,ИНФО!$C$26:$D$38,2,0)</f>
        <v>#N/A</v>
      </c>
      <c r="AE212" s="24" t="e">
        <f>VLOOKUP(B212,ИНФО!$L$4:$T$172,8,0)</f>
        <v>#N/A</v>
      </c>
      <c r="AF212" s="11" t="s">
        <v>74</v>
      </c>
      <c r="AG212" s="24" t="e">
        <f>VLOOKUP(J212,ИНФО!$Y$5:$AD$413,7,0)</f>
        <v>#N/A</v>
      </c>
    </row>
    <row r="213" spans="1:33" ht="15.75" hidden="1" customHeight="1" x14ac:dyDescent="0.3">
      <c r="A213" s="5">
        <v>72</v>
      </c>
      <c r="B213" s="6"/>
      <c r="C213" s="21"/>
      <c r="D213" s="8" t="s">
        <v>260</v>
      </c>
      <c r="E213" s="9"/>
      <c r="F213" s="17"/>
      <c r="G213" s="17"/>
      <c r="H213" s="17"/>
      <c r="I213" s="8" t="str">
        <f>IF(J213=0," ",VLOOKUP(J213,ИНФО!$Y$4:$AD$412,2,0))</f>
        <v xml:space="preserve"> </v>
      </c>
      <c r="J213" s="9"/>
      <c r="K213" s="17"/>
      <c r="L213" s="27"/>
      <c r="M213" s="28"/>
      <c r="N213" s="22"/>
      <c r="O213" s="23" t="e">
        <f>VLOOKUP(B213,ИНФО!$L$4:$T$172,3,0)</f>
        <v>#N/A</v>
      </c>
      <c r="P213" s="11" t="s">
        <v>72</v>
      </c>
      <c r="Q213" s="24">
        <f t="shared" si="24"/>
        <v>72</v>
      </c>
      <c r="R213" s="24" t="e">
        <f>VLOOKUP(B213,ИНФО!$L$4:$T$140,6,0)</f>
        <v>#N/A</v>
      </c>
      <c r="S213" s="24" t="s">
        <v>260</v>
      </c>
      <c r="T213" s="13" t="s">
        <v>260</v>
      </c>
      <c r="U213" s="24" t="s">
        <v>260</v>
      </c>
      <c r="V213" s="26" t="s">
        <v>260</v>
      </c>
      <c r="W213" s="24" t="s">
        <v>260</v>
      </c>
      <c r="X213" s="24">
        <f t="shared" si="25"/>
        <v>0</v>
      </c>
      <c r="Y213" s="13" t="e">
        <f>VLOOKUP(J213,ИНФО!$Y$5:$AD$412,6,0)</f>
        <v>#N/A</v>
      </c>
      <c r="Z213" s="24" t="e">
        <f>VLOOKUP(J213,ИНФО!$Y$5:$AD$412,5,0)</f>
        <v>#N/A</v>
      </c>
      <c r="AA213" s="26">
        <f t="shared" si="26"/>
        <v>0</v>
      </c>
      <c r="AB213" s="24" t="e">
        <f>VLOOKUP(L213,ИНФО!$C$21:$D$24,2,0)</f>
        <v>#N/A</v>
      </c>
      <c r="AC213" s="19">
        <f t="shared" si="27"/>
        <v>0</v>
      </c>
      <c r="AD213" s="24" t="e">
        <f>VLOOKUP(N213,ИНФО!$C$26:$D$38,2,0)</f>
        <v>#N/A</v>
      </c>
      <c r="AE213" s="24" t="e">
        <f>VLOOKUP(B213,ИНФО!$L$4:$T$172,8,0)</f>
        <v>#N/A</v>
      </c>
      <c r="AF213" s="11" t="s">
        <v>74</v>
      </c>
      <c r="AG213" s="24" t="e">
        <f>VLOOKUP(J213,ИНФО!$Y$5:$AD$413,7,0)</f>
        <v>#N/A</v>
      </c>
    </row>
    <row r="214" spans="1:33" ht="15.75" hidden="1" customHeight="1" x14ac:dyDescent="0.3">
      <c r="A214" s="5">
        <v>73</v>
      </c>
      <c r="B214" s="6"/>
      <c r="C214" s="21"/>
      <c r="D214" s="8" t="s">
        <v>260</v>
      </c>
      <c r="E214" s="9"/>
      <c r="F214" s="17"/>
      <c r="G214" s="17"/>
      <c r="H214" s="17"/>
      <c r="I214" s="8" t="str">
        <f>IF(J214=0," ",VLOOKUP(J214,ИНФО!$Y$4:$AD$412,2,0))</f>
        <v xml:space="preserve"> </v>
      </c>
      <c r="J214" s="9"/>
      <c r="K214" s="17"/>
      <c r="L214" s="27"/>
      <c r="M214" s="28"/>
      <c r="N214" s="22"/>
      <c r="O214" s="23" t="e">
        <f>VLOOKUP(B214,ИНФО!$L$4:$T$172,3,0)</f>
        <v>#N/A</v>
      </c>
      <c r="P214" s="11" t="s">
        <v>72</v>
      </c>
      <c r="Q214" s="24">
        <f t="shared" si="24"/>
        <v>73</v>
      </c>
      <c r="R214" s="24" t="e">
        <f>VLOOKUP(B214,ИНФО!$L$4:$T$140,6,0)</f>
        <v>#N/A</v>
      </c>
      <c r="S214" s="24" t="s">
        <v>260</v>
      </c>
      <c r="T214" s="13" t="s">
        <v>260</v>
      </c>
      <c r="U214" s="24" t="s">
        <v>260</v>
      </c>
      <c r="V214" s="26" t="s">
        <v>260</v>
      </c>
      <c r="W214" s="24" t="s">
        <v>260</v>
      </c>
      <c r="X214" s="24">
        <f t="shared" si="25"/>
        <v>0</v>
      </c>
      <c r="Y214" s="13" t="e">
        <f>VLOOKUP(J214,ИНФО!$Y$5:$AD$412,6,0)</f>
        <v>#N/A</v>
      </c>
      <c r="Z214" s="24" t="e">
        <f>VLOOKUP(J214,ИНФО!$Y$5:$AD$412,5,0)</f>
        <v>#N/A</v>
      </c>
      <c r="AA214" s="26">
        <f t="shared" si="26"/>
        <v>0</v>
      </c>
      <c r="AB214" s="24" t="e">
        <f>VLOOKUP(L214,ИНФО!$C$21:$D$24,2,0)</f>
        <v>#N/A</v>
      </c>
      <c r="AC214" s="19">
        <f t="shared" si="27"/>
        <v>0</v>
      </c>
      <c r="AD214" s="24" t="e">
        <f>VLOOKUP(N214,ИНФО!$C$26:$D$38,2,0)</f>
        <v>#N/A</v>
      </c>
      <c r="AE214" s="24" t="e">
        <f>VLOOKUP(B214,ИНФО!$L$4:$T$172,8,0)</f>
        <v>#N/A</v>
      </c>
      <c r="AF214" s="11" t="s">
        <v>74</v>
      </c>
      <c r="AG214" s="24" t="e">
        <f>VLOOKUP(J214,ИНФО!$Y$5:$AD$413,7,0)</f>
        <v>#N/A</v>
      </c>
    </row>
    <row r="215" spans="1:33" ht="15.75" hidden="1" customHeight="1" x14ac:dyDescent="0.3">
      <c r="A215" s="5">
        <v>74</v>
      </c>
      <c r="B215" s="6"/>
      <c r="C215" s="21"/>
      <c r="D215" s="8" t="s">
        <v>260</v>
      </c>
      <c r="E215" s="9"/>
      <c r="F215" s="17"/>
      <c r="G215" s="17"/>
      <c r="H215" s="17"/>
      <c r="I215" s="8" t="str">
        <f>IF(J215=0," ",VLOOKUP(J215,ИНФО!$Y$4:$AD$412,2,0))</f>
        <v xml:space="preserve"> </v>
      </c>
      <c r="J215" s="9"/>
      <c r="K215" s="17"/>
      <c r="L215" s="27"/>
      <c r="M215" s="28"/>
      <c r="N215" s="22"/>
      <c r="O215" s="23" t="e">
        <f>VLOOKUP(B215,ИНФО!$L$4:$T$172,3,0)</f>
        <v>#N/A</v>
      </c>
      <c r="P215" s="11" t="s">
        <v>72</v>
      </c>
      <c r="Q215" s="24">
        <f t="shared" si="24"/>
        <v>74</v>
      </c>
      <c r="R215" s="24" t="e">
        <f>VLOOKUP(B215,ИНФО!$L$4:$T$140,6,0)</f>
        <v>#N/A</v>
      </c>
      <c r="S215" s="24" t="s">
        <v>260</v>
      </c>
      <c r="T215" s="13" t="s">
        <v>260</v>
      </c>
      <c r="U215" s="24" t="s">
        <v>260</v>
      </c>
      <c r="V215" s="26" t="s">
        <v>260</v>
      </c>
      <c r="W215" s="24" t="s">
        <v>260</v>
      </c>
      <c r="X215" s="24">
        <f t="shared" si="25"/>
        <v>0</v>
      </c>
      <c r="Y215" s="13" t="e">
        <f>VLOOKUP(J215,ИНФО!$Y$5:$AD$412,6,0)</f>
        <v>#N/A</v>
      </c>
      <c r="Z215" s="24" t="e">
        <f>VLOOKUP(J215,ИНФО!$Y$5:$AD$412,5,0)</f>
        <v>#N/A</v>
      </c>
      <c r="AA215" s="26">
        <f t="shared" si="26"/>
        <v>0</v>
      </c>
      <c r="AB215" s="24" t="e">
        <f>VLOOKUP(L215,ИНФО!$C$21:$D$24,2,0)</f>
        <v>#N/A</v>
      </c>
      <c r="AC215" s="19">
        <f t="shared" si="27"/>
        <v>0</v>
      </c>
      <c r="AD215" s="24" t="e">
        <f>VLOOKUP(N215,ИНФО!$C$26:$D$38,2,0)</f>
        <v>#N/A</v>
      </c>
      <c r="AE215" s="24" t="e">
        <f>VLOOKUP(B215,ИНФО!$L$4:$T$172,8,0)</f>
        <v>#N/A</v>
      </c>
      <c r="AF215" s="11" t="s">
        <v>74</v>
      </c>
      <c r="AG215" s="24" t="e">
        <f>VLOOKUP(J215,ИНФО!$Y$5:$AD$413,7,0)</f>
        <v>#N/A</v>
      </c>
    </row>
    <row r="216" spans="1:33" ht="15.75" hidden="1" customHeight="1" x14ac:dyDescent="0.3">
      <c r="A216" s="5">
        <v>75</v>
      </c>
      <c r="B216" s="6"/>
      <c r="C216" s="21"/>
      <c r="D216" s="8" t="s">
        <v>260</v>
      </c>
      <c r="E216" s="9"/>
      <c r="F216" s="17"/>
      <c r="G216" s="17"/>
      <c r="H216" s="17"/>
      <c r="I216" s="8" t="str">
        <f>IF(J216=0," ",VLOOKUP(J216,ИНФО!$Y$4:$AD$412,2,0))</f>
        <v xml:space="preserve"> </v>
      </c>
      <c r="J216" s="9"/>
      <c r="K216" s="17"/>
      <c r="L216" s="27"/>
      <c r="M216" s="28"/>
      <c r="N216" s="22"/>
      <c r="O216" s="23" t="e">
        <f>VLOOKUP(B216,ИНФО!$L$4:$T$172,3,0)</f>
        <v>#N/A</v>
      </c>
      <c r="P216" s="11" t="s">
        <v>72</v>
      </c>
      <c r="Q216" s="24">
        <f t="shared" si="24"/>
        <v>75</v>
      </c>
      <c r="R216" s="24" t="e">
        <f>VLOOKUP(B216,ИНФО!$L$4:$T$140,6,0)</f>
        <v>#N/A</v>
      </c>
      <c r="S216" s="24" t="s">
        <v>260</v>
      </c>
      <c r="T216" s="13" t="s">
        <v>260</v>
      </c>
      <c r="U216" s="24" t="s">
        <v>260</v>
      </c>
      <c r="V216" s="26" t="s">
        <v>260</v>
      </c>
      <c r="W216" s="24" t="s">
        <v>260</v>
      </c>
      <c r="X216" s="24">
        <f t="shared" si="25"/>
        <v>0</v>
      </c>
      <c r="Y216" s="13" t="e">
        <f>VLOOKUP(J216,ИНФО!$Y$5:$AD$412,6,0)</f>
        <v>#N/A</v>
      </c>
      <c r="Z216" s="24" t="e">
        <f>VLOOKUP(J216,ИНФО!$Y$5:$AD$412,5,0)</f>
        <v>#N/A</v>
      </c>
      <c r="AA216" s="26">
        <f t="shared" si="26"/>
        <v>0</v>
      </c>
      <c r="AB216" s="24" t="e">
        <f>VLOOKUP(L216,ИНФО!$C$21:$D$24,2,0)</f>
        <v>#N/A</v>
      </c>
      <c r="AC216" s="19">
        <f t="shared" si="27"/>
        <v>0</v>
      </c>
      <c r="AD216" s="24" t="e">
        <f>VLOOKUP(N216,ИНФО!$C$26:$D$38,2,0)</f>
        <v>#N/A</v>
      </c>
      <c r="AE216" s="24" t="e">
        <f>VLOOKUP(B216,ИНФО!$L$4:$T$172,8,0)</f>
        <v>#N/A</v>
      </c>
      <c r="AF216" s="11" t="s">
        <v>74</v>
      </c>
      <c r="AG216" s="24" t="e">
        <f>VLOOKUP(J216,ИНФО!$Y$5:$AD$413,7,0)</f>
        <v>#N/A</v>
      </c>
    </row>
    <row r="217" spans="1:33" ht="15.75" hidden="1" customHeight="1" x14ac:dyDescent="0.3">
      <c r="A217" s="5">
        <v>76</v>
      </c>
      <c r="B217" s="6"/>
      <c r="C217" s="21"/>
      <c r="D217" s="8" t="s">
        <v>260</v>
      </c>
      <c r="E217" s="9"/>
      <c r="F217" s="17"/>
      <c r="G217" s="17"/>
      <c r="H217" s="17"/>
      <c r="I217" s="8" t="str">
        <f>IF(J217=0," ",VLOOKUP(J217,ИНФО!$Y$4:$AD$412,2,0))</f>
        <v xml:space="preserve"> </v>
      </c>
      <c r="J217" s="9"/>
      <c r="K217" s="17"/>
      <c r="L217" s="27"/>
      <c r="M217" s="28"/>
      <c r="N217" s="22"/>
      <c r="O217" s="23" t="e">
        <f>VLOOKUP(B217,ИНФО!$L$4:$T$172,3,0)</f>
        <v>#N/A</v>
      </c>
      <c r="P217" s="11" t="s">
        <v>72</v>
      </c>
      <c r="Q217" s="24">
        <f t="shared" si="24"/>
        <v>76</v>
      </c>
      <c r="R217" s="24" t="e">
        <f>VLOOKUP(B217,ИНФО!$L$4:$T$140,6,0)</f>
        <v>#N/A</v>
      </c>
      <c r="S217" s="24" t="s">
        <v>260</v>
      </c>
      <c r="T217" s="13" t="s">
        <v>260</v>
      </c>
      <c r="U217" s="24" t="s">
        <v>260</v>
      </c>
      <c r="V217" s="26" t="s">
        <v>260</v>
      </c>
      <c r="W217" s="24" t="s">
        <v>260</v>
      </c>
      <c r="X217" s="24">
        <f t="shared" si="25"/>
        <v>0</v>
      </c>
      <c r="Y217" s="13" t="e">
        <f>VLOOKUP(J217,ИНФО!$Y$5:$AD$412,6,0)</f>
        <v>#N/A</v>
      </c>
      <c r="Z217" s="24" t="e">
        <f>VLOOKUP(J217,ИНФО!$Y$5:$AD$412,5,0)</f>
        <v>#N/A</v>
      </c>
      <c r="AA217" s="26">
        <f t="shared" si="26"/>
        <v>0</v>
      </c>
      <c r="AB217" s="24" t="e">
        <f>VLOOKUP(L217,ИНФО!$C$21:$D$24,2,0)</f>
        <v>#N/A</v>
      </c>
      <c r="AC217" s="19">
        <f t="shared" si="27"/>
        <v>0</v>
      </c>
      <c r="AD217" s="24" t="e">
        <f>VLOOKUP(N217,ИНФО!$C$26:$D$38,2,0)</f>
        <v>#N/A</v>
      </c>
      <c r="AE217" s="24" t="e">
        <f>VLOOKUP(B217,ИНФО!$L$4:$T$172,8,0)</f>
        <v>#N/A</v>
      </c>
      <c r="AF217" s="11" t="s">
        <v>74</v>
      </c>
      <c r="AG217" s="24" t="e">
        <f>VLOOKUP(J217,ИНФО!$Y$5:$AD$413,7,0)</f>
        <v>#N/A</v>
      </c>
    </row>
    <row r="218" spans="1:33" ht="15.75" hidden="1" customHeight="1" x14ac:dyDescent="0.3">
      <c r="A218" s="5">
        <v>77</v>
      </c>
      <c r="B218" s="6"/>
      <c r="C218" s="21"/>
      <c r="D218" s="8" t="s">
        <v>260</v>
      </c>
      <c r="E218" s="9"/>
      <c r="F218" s="17"/>
      <c r="G218" s="17"/>
      <c r="H218" s="17"/>
      <c r="I218" s="8" t="str">
        <f>IF(J218=0," ",VLOOKUP(J218,ИНФО!$Y$4:$AD$412,2,0))</f>
        <v xml:space="preserve"> </v>
      </c>
      <c r="J218" s="9"/>
      <c r="K218" s="17"/>
      <c r="L218" s="27"/>
      <c r="M218" s="28"/>
      <c r="N218" s="22"/>
      <c r="O218" s="23" t="e">
        <f>VLOOKUP(B218,ИНФО!$L$4:$T$172,3,0)</f>
        <v>#N/A</v>
      </c>
      <c r="P218" s="11" t="s">
        <v>72</v>
      </c>
      <c r="Q218" s="24">
        <f t="shared" si="24"/>
        <v>77</v>
      </c>
      <c r="R218" s="24" t="e">
        <f>VLOOKUP(B218,ИНФО!$L$4:$T$140,6,0)</f>
        <v>#N/A</v>
      </c>
      <c r="S218" s="24" t="s">
        <v>260</v>
      </c>
      <c r="T218" s="13" t="s">
        <v>260</v>
      </c>
      <c r="U218" s="24" t="s">
        <v>260</v>
      </c>
      <c r="V218" s="26" t="s">
        <v>260</v>
      </c>
      <c r="W218" s="24" t="s">
        <v>260</v>
      </c>
      <c r="X218" s="24">
        <f t="shared" si="25"/>
        <v>0</v>
      </c>
      <c r="Y218" s="13" t="e">
        <f>VLOOKUP(J218,ИНФО!$Y$5:$AD$412,6,0)</f>
        <v>#N/A</v>
      </c>
      <c r="Z218" s="24" t="e">
        <f>VLOOKUP(J218,ИНФО!$Y$5:$AD$412,5,0)</f>
        <v>#N/A</v>
      </c>
      <c r="AA218" s="26">
        <f t="shared" si="26"/>
        <v>0</v>
      </c>
      <c r="AB218" s="24" t="e">
        <f>VLOOKUP(L218,ИНФО!$C$21:$D$24,2,0)</f>
        <v>#N/A</v>
      </c>
      <c r="AC218" s="19">
        <f t="shared" si="27"/>
        <v>0</v>
      </c>
      <c r="AD218" s="24" t="e">
        <f>VLOOKUP(N218,ИНФО!$C$26:$D$38,2,0)</f>
        <v>#N/A</v>
      </c>
      <c r="AE218" s="24" t="e">
        <f>VLOOKUP(B218,ИНФО!$L$4:$T$172,8,0)</f>
        <v>#N/A</v>
      </c>
      <c r="AF218" s="11" t="s">
        <v>74</v>
      </c>
      <c r="AG218" s="24" t="e">
        <f>VLOOKUP(J218,ИНФО!$Y$5:$AD$413,7,0)</f>
        <v>#N/A</v>
      </c>
    </row>
    <row r="219" spans="1:33" ht="15.75" hidden="1" customHeight="1" x14ac:dyDescent="0.3">
      <c r="A219" s="5">
        <v>78</v>
      </c>
      <c r="B219" s="6"/>
      <c r="C219" s="21"/>
      <c r="D219" s="8" t="s">
        <v>260</v>
      </c>
      <c r="E219" s="9"/>
      <c r="F219" s="17"/>
      <c r="G219" s="17"/>
      <c r="H219" s="17"/>
      <c r="I219" s="8" t="str">
        <f>IF(J219=0," ",VLOOKUP(J219,ИНФО!$Y$4:$AD$412,2,0))</f>
        <v xml:space="preserve"> </v>
      </c>
      <c r="J219" s="9"/>
      <c r="K219" s="17"/>
      <c r="L219" s="27"/>
      <c r="M219" s="28"/>
      <c r="N219" s="22"/>
      <c r="O219" s="23" t="e">
        <f>VLOOKUP(B219,ИНФО!$L$4:$T$172,3,0)</f>
        <v>#N/A</v>
      </c>
      <c r="P219" s="11" t="s">
        <v>72</v>
      </c>
      <c r="Q219" s="24">
        <f t="shared" si="24"/>
        <v>78</v>
      </c>
      <c r="R219" s="24" t="e">
        <f>VLOOKUP(B219,ИНФО!$L$4:$T$140,6,0)</f>
        <v>#N/A</v>
      </c>
      <c r="S219" s="24" t="s">
        <v>260</v>
      </c>
      <c r="T219" s="13" t="s">
        <v>260</v>
      </c>
      <c r="U219" s="24" t="s">
        <v>260</v>
      </c>
      <c r="V219" s="26" t="s">
        <v>260</v>
      </c>
      <c r="W219" s="24" t="s">
        <v>260</v>
      </c>
      <c r="X219" s="24">
        <f t="shared" si="25"/>
        <v>0</v>
      </c>
      <c r="Y219" s="13" t="e">
        <f>VLOOKUP(J219,ИНФО!$Y$5:$AD$412,6,0)</f>
        <v>#N/A</v>
      </c>
      <c r="Z219" s="24" t="e">
        <f>VLOOKUP(J219,ИНФО!$Y$5:$AD$412,5,0)</f>
        <v>#N/A</v>
      </c>
      <c r="AA219" s="26">
        <f t="shared" si="26"/>
        <v>0</v>
      </c>
      <c r="AB219" s="24" t="e">
        <f>VLOOKUP(L219,ИНФО!$C$21:$D$24,2,0)</f>
        <v>#N/A</v>
      </c>
      <c r="AC219" s="19">
        <f t="shared" si="27"/>
        <v>0</v>
      </c>
      <c r="AD219" s="24" t="e">
        <f>VLOOKUP(N219,ИНФО!$C$26:$D$38,2,0)</f>
        <v>#N/A</v>
      </c>
      <c r="AE219" s="24" t="e">
        <f>VLOOKUP(B219,ИНФО!$L$4:$T$172,8,0)</f>
        <v>#N/A</v>
      </c>
      <c r="AF219" s="11" t="s">
        <v>74</v>
      </c>
      <c r="AG219" s="24" t="e">
        <f>VLOOKUP(J219,ИНФО!$Y$5:$AD$413,7,0)</f>
        <v>#N/A</v>
      </c>
    </row>
    <row r="220" spans="1:33" ht="15.75" hidden="1" customHeight="1" x14ac:dyDescent="0.3">
      <c r="A220" s="5">
        <v>79</v>
      </c>
      <c r="B220" s="6"/>
      <c r="C220" s="21"/>
      <c r="D220" s="8" t="s">
        <v>260</v>
      </c>
      <c r="E220" s="9"/>
      <c r="F220" s="17"/>
      <c r="G220" s="17"/>
      <c r="H220" s="17"/>
      <c r="I220" s="8" t="str">
        <f>IF(J220=0," ",VLOOKUP(J220,ИНФО!$Y$4:$AD$412,2,0))</f>
        <v xml:space="preserve"> </v>
      </c>
      <c r="J220" s="9"/>
      <c r="K220" s="17"/>
      <c r="L220" s="27"/>
      <c r="M220" s="28"/>
      <c r="N220" s="22"/>
      <c r="O220" s="23" t="e">
        <f>VLOOKUP(B220,ИНФО!$L$4:$T$172,3,0)</f>
        <v>#N/A</v>
      </c>
      <c r="P220" s="11" t="s">
        <v>72</v>
      </c>
      <c r="Q220" s="24">
        <f t="shared" si="24"/>
        <v>79</v>
      </c>
      <c r="R220" s="24" t="e">
        <f>VLOOKUP(B220,ИНФО!$L$4:$T$140,6,0)</f>
        <v>#N/A</v>
      </c>
      <c r="S220" s="24" t="s">
        <v>260</v>
      </c>
      <c r="T220" s="13" t="s">
        <v>260</v>
      </c>
      <c r="U220" s="24" t="s">
        <v>260</v>
      </c>
      <c r="V220" s="26" t="s">
        <v>260</v>
      </c>
      <c r="W220" s="24" t="s">
        <v>260</v>
      </c>
      <c r="X220" s="24">
        <f t="shared" si="25"/>
        <v>0</v>
      </c>
      <c r="Y220" s="13" t="e">
        <f>VLOOKUP(J220,ИНФО!$Y$5:$AD$412,6,0)</f>
        <v>#N/A</v>
      </c>
      <c r="Z220" s="24" t="e">
        <f>VLOOKUP(J220,ИНФО!$Y$5:$AD$412,5,0)</f>
        <v>#N/A</v>
      </c>
      <c r="AA220" s="26">
        <f t="shared" si="26"/>
        <v>0</v>
      </c>
      <c r="AB220" s="24" t="e">
        <f>VLOOKUP(L220,ИНФО!$C$21:$D$24,2,0)</f>
        <v>#N/A</v>
      </c>
      <c r="AC220" s="19">
        <f t="shared" si="27"/>
        <v>0</v>
      </c>
      <c r="AD220" s="24" t="e">
        <f>VLOOKUP(N220,ИНФО!$C$26:$D$38,2,0)</f>
        <v>#N/A</v>
      </c>
      <c r="AE220" s="24" t="e">
        <f>VLOOKUP(B220,ИНФО!$L$4:$T$172,8,0)</f>
        <v>#N/A</v>
      </c>
      <c r="AF220" s="11" t="s">
        <v>74</v>
      </c>
      <c r="AG220" s="24" t="e">
        <f>VLOOKUP(J220,ИНФО!$Y$5:$AD$413,7,0)</f>
        <v>#N/A</v>
      </c>
    </row>
    <row r="221" spans="1:33" ht="15.75" hidden="1" customHeight="1" x14ac:dyDescent="0.3">
      <c r="A221" s="5">
        <v>80</v>
      </c>
      <c r="B221" s="6"/>
      <c r="C221" s="21"/>
      <c r="D221" s="8" t="s">
        <v>260</v>
      </c>
      <c r="E221" s="9"/>
      <c r="F221" s="17"/>
      <c r="G221" s="17"/>
      <c r="H221" s="17"/>
      <c r="I221" s="8" t="str">
        <f>IF(J221=0," ",VLOOKUP(J221,ИНФО!$Y$4:$AD$412,2,0))</f>
        <v xml:space="preserve"> </v>
      </c>
      <c r="J221" s="9"/>
      <c r="K221" s="17"/>
      <c r="L221" s="27"/>
      <c r="M221" s="28"/>
      <c r="N221" s="22"/>
      <c r="O221" s="23" t="e">
        <f>VLOOKUP(B221,ИНФО!$L$4:$T$172,3,0)</f>
        <v>#N/A</v>
      </c>
      <c r="P221" s="11" t="s">
        <v>72</v>
      </c>
      <c r="Q221" s="24">
        <f t="shared" si="24"/>
        <v>80</v>
      </c>
      <c r="R221" s="24" t="e">
        <f>VLOOKUP(B221,ИНФО!$L$4:$T$140,6,0)</f>
        <v>#N/A</v>
      </c>
      <c r="S221" s="24" t="s">
        <v>260</v>
      </c>
      <c r="T221" s="13" t="s">
        <v>260</v>
      </c>
      <c r="U221" s="24" t="s">
        <v>260</v>
      </c>
      <c r="V221" s="26" t="s">
        <v>260</v>
      </c>
      <c r="W221" s="24" t="s">
        <v>260</v>
      </c>
      <c r="X221" s="24">
        <f t="shared" si="25"/>
        <v>0</v>
      </c>
      <c r="Y221" s="13" t="e">
        <f>VLOOKUP(J221,ИНФО!$Y$5:$AD$412,6,0)</f>
        <v>#N/A</v>
      </c>
      <c r="Z221" s="24" t="e">
        <f>VLOOKUP(J221,ИНФО!$Y$5:$AD$412,5,0)</f>
        <v>#N/A</v>
      </c>
      <c r="AA221" s="26">
        <f t="shared" si="26"/>
        <v>0</v>
      </c>
      <c r="AB221" s="24" t="e">
        <f>VLOOKUP(L221,ИНФО!$C$21:$D$24,2,0)</f>
        <v>#N/A</v>
      </c>
      <c r="AC221" s="19">
        <f t="shared" si="27"/>
        <v>0</v>
      </c>
      <c r="AD221" s="24" t="e">
        <f>VLOOKUP(N221,ИНФО!$C$26:$D$38,2,0)</f>
        <v>#N/A</v>
      </c>
      <c r="AE221" s="24" t="e">
        <f>VLOOKUP(B221,ИНФО!$L$4:$T$172,8,0)</f>
        <v>#N/A</v>
      </c>
      <c r="AF221" s="11" t="s">
        <v>74</v>
      </c>
      <c r="AG221" s="24" t="e">
        <f>VLOOKUP(J221,ИНФО!$Y$5:$AD$413,7,0)</f>
        <v>#N/A</v>
      </c>
    </row>
    <row r="222" spans="1:33" ht="15.75" hidden="1" customHeight="1" x14ac:dyDescent="0.3">
      <c r="A222" s="5">
        <v>81</v>
      </c>
      <c r="B222" s="6"/>
      <c r="C222" s="21"/>
      <c r="D222" s="8" t="s">
        <v>260</v>
      </c>
      <c r="E222" s="9"/>
      <c r="F222" s="17"/>
      <c r="G222" s="17"/>
      <c r="H222" s="17"/>
      <c r="I222" s="8" t="str">
        <f>IF(J222=0," ",VLOOKUP(J222,ИНФО!$Y$4:$AD$412,2,0))</f>
        <v xml:space="preserve"> </v>
      </c>
      <c r="J222" s="9"/>
      <c r="K222" s="17"/>
      <c r="L222" s="27"/>
      <c r="M222" s="28"/>
      <c r="N222" s="22"/>
      <c r="O222" s="23" t="e">
        <f>VLOOKUP(B222,ИНФО!$L$4:$T$172,3,0)</f>
        <v>#N/A</v>
      </c>
      <c r="P222" s="11" t="s">
        <v>72</v>
      </c>
      <c r="Q222" s="24">
        <f t="shared" si="24"/>
        <v>81</v>
      </c>
      <c r="R222" s="24" t="e">
        <f>VLOOKUP(B222,ИНФО!$L$4:$T$140,6,0)</f>
        <v>#N/A</v>
      </c>
      <c r="S222" s="24" t="s">
        <v>260</v>
      </c>
      <c r="T222" s="13" t="s">
        <v>260</v>
      </c>
      <c r="U222" s="24" t="s">
        <v>260</v>
      </c>
      <c r="V222" s="26" t="s">
        <v>260</v>
      </c>
      <c r="W222" s="24" t="s">
        <v>260</v>
      </c>
      <c r="X222" s="24">
        <f t="shared" si="25"/>
        <v>0</v>
      </c>
      <c r="Y222" s="13" t="e">
        <f>VLOOKUP(J222,ИНФО!$Y$5:$AD$412,6,0)</f>
        <v>#N/A</v>
      </c>
      <c r="Z222" s="24" t="e">
        <f>VLOOKUP(J222,ИНФО!$Y$5:$AD$412,5,0)</f>
        <v>#N/A</v>
      </c>
      <c r="AA222" s="26">
        <f t="shared" si="26"/>
        <v>0</v>
      </c>
      <c r="AB222" s="24" t="e">
        <f>VLOOKUP(L222,ИНФО!$C$21:$D$24,2,0)</f>
        <v>#N/A</v>
      </c>
      <c r="AC222" s="19">
        <f t="shared" si="27"/>
        <v>0</v>
      </c>
      <c r="AD222" s="24" t="e">
        <f>VLOOKUP(N222,ИНФО!$C$26:$D$38,2,0)</f>
        <v>#N/A</v>
      </c>
      <c r="AE222" s="24" t="e">
        <f>VLOOKUP(B222,ИНФО!$L$4:$T$172,8,0)</f>
        <v>#N/A</v>
      </c>
      <c r="AF222" s="11" t="s">
        <v>74</v>
      </c>
      <c r="AG222" s="24" t="e">
        <f>VLOOKUP(J222,ИНФО!$Y$5:$AD$413,7,0)</f>
        <v>#N/A</v>
      </c>
    </row>
    <row r="223" spans="1:33" ht="15.75" hidden="1" customHeight="1" x14ac:dyDescent="0.3">
      <c r="A223" s="5">
        <v>82</v>
      </c>
      <c r="B223" s="6"/>
      <c r="C223" s="21"/>
      <c r="D223" s="8" t="s">
        <v>260</v>
      </c>
      <c r="E223" s="9"/>
      <c r="F223" s="17"/>
      <c r="G223" s="17"/>
      <c r="H223" s="17"/>
      <c r="I223" s="8" t="str">
        <f>IF(J223=0," ",VLOOKUP(J223,ИНФО!$Y$4:$AD$412,2,0))</f>
        <v xml:space="preserve"> </v>
      </c>
      <c r="J223" s="9"/>
      <c r="K223" s="17"/>
      <c r="L223" s="27"/>
      <c r="M223" s="28"/>
      <c r="N223" s="22"/>
      <c r="O223" s="53" t="e">
        <f>VLOOKUP(B223,ИНФО!$L$4:$T$172,3,0)</f>
        <v>#N/A</v>
      </c>
      <c r="P223" s="11" t="s">
        <v>72</v>
      </c>
      <c r="Q223" s="54">
        <f t="shared" si="24"/>
        <v>82</v>
      </c>
      <c r="R223" s="54" t="e">
        <f>VLOOKUP(B223,ИНФО!$L$4:$T$140,6,0)</f>
        <v>#N/A</v>
      </c>
      <c r="S223" s="54" t="s">
        <v>260</v>
      </c>
      <c r="T223" s="13" t="s">
        <v>260</v>
      </c>
      <c r="U223" s="54" t="s">
        <v>260</v>
      </c>
      <c r="V223" s="55" t="s">
        <v>260</v>
      </c>
      <c r="W223" s="54" t="s">
        <v>260</v>
      </c>
      <c r="X223" s="54">
        <f t="shared" si="25"/>
        <v>0</v>
      </c>
      <c r="Y223" s="13" t="e">
        <f>VLOOKUP(J223,ИНФО!$Y$5:$AD$412,6,0)</f>
        <v>#N/A</v>
      </c>
      <c r="Z223" s="54" t="e">
        <f>VLOOKUP(J223,ИНФО!$Y$5:$AD$412,5,0)</f>
        <v>#N/A</v>
      </c>
      <c r="AA223" s="55">
        <f t="shared" si="26"/>
        <v>0</v>
      </c>
      <c r="AB223" s="54" t="e">
        <f>VLOOKUP(L223,ИНФО!$C$21:$D$24,2,0)</f>
        <v>#N/A</v>
      </c>
      <c r="AC223" s="56">
        <f t="shared" si="27"/>
        <v>0</v>
      </c>
      <c r="AD223" s="54" t="e">
        <f>VLOOKUP(N223,ИНФО!$C$26:$D$38,2,0)</f>
        <v>#N/A</v>
      </c>
      <c r="AE223" s="54" t="e">
        <f>VLOOKUP(B223,ИНФО!$L$4:$T$172,8,0)</f>
        <v>#N/A</v>
      </c>
      <c r="AF223" s="11" t="s">
        <v>74</v>
      </c>
      <c r="AG223" s="24" t="e">
        <f>VLOOKUP(J223,ИНФО!$Y$5:$AD$413,7,0)</f>
        <v>#N/A</v>
      </c>
    </row>
    <row r="224" spans="1:33" ht="15.75" hidden="1" customHeight="1" x14ac:dyDescent="0.3">
      <c r="A224" s="5">
        <v>83</v>
      </c>
      <c r="B224" s="6"/>
      <c r="C224" s="21"/>
      <c r="D224" s="8" t="s">
        <v>260</v>
      </c>
      <c r="E224" s="9"/>
      <c r="F224" s="17"/>
      <c r="G224" s="17"/>
      <c r="H224" s="17"/>
      <c r="I224" s="8" t="str">
        <f>IF(J224=0," ",VLOOKUP(J224,ИНФО!$Y$4:$AD$412,2,0))</f>
        <v xml:space="preserve"> </v>
      </c>
      <c r="J224" s="9"/>
      <c r="K224" s="17"/>
      <c r="L224" s="27"/>
      <c r="M224" s="28"/>
      <c r="N224" s="22"/>
      <c r="O224" s="53" t="e">
        <f>VLOOKUP(B224,ИНФО!$L$4:$T$172,3,0)</f>
        <v>#N/A</v>
      </c>
      <c r="P224" s="11" t="s">
        <v>72</v>
      </c>
      <c r="Q224" s="54">
        <f t="shared" si="24"/>
        <v>83</v>
      </c>
      <c r="R224" s="54" t="e">
        <f>VLOOKUP(B224,ИНФО!$L$4:$T$140,6,0)</f>
        <v>#N/A</v>
      </c>
      <c r="S224" s="54" t="s">
        <v>260</v>
      </c>
      <c r="T224" s="13" t="s">
        <v>260</v>
      </c>
      <c r="U224" s="54" t="s">
        <v>260</v>
      </c>
      <c r="V224" s="55" t="s">
        <v>260</v>
      </c>
      <c r="W224" s="54" t="s">
        <v>260</v>
      </c>
      <c r="X224" s="54">
        <f t="shared" si="25"/>
        <v>0</v>
      </c>
      <c r="Y224" s="13" t="e">
        <f>VLOOKUP(J224,ИНФО!$Y$5:$AD$412,6,0)</f>
        <v>#N/A</v>
      </c>
      <c r="Z224" s="54" t="e">
        <f>VLOOKUP(J224,ИНФО!$Y$5:$AD$412,5,0)</f>
        <v>#N/A</v>
      </c>
      <c r="AA224" s="55">
        <f t="shared" si="26"/>
        <v>0</v>
      </c>
      <c r="AB224" s="54" t="e">
        <f>VLOOKUP(L224,ИНФО!$C$21:$D$24,2,0)</f>
        <v>#N/A</v>
      </c>
      <c r="AC224" s="56">
        <f t="shared" si="27"/>
        <v>0</v>
      </c>
      <c r="AD224" s="54" t="e">
        <f>VLOOKUP(N224,ИНФО!$C$26:$D$38,2,0)</f>
        <v>#N/A</v>
      </c>
      <c r="AE224" s="54" t="e">
        <f>VLOOKUP(B224,ИНФО!$L$4:$T$172,8,0)</f>
        <v>#N/A</v>
      </c>
      <c r="AF224" s="11" t="s">
        <v>74</v>
      </c>
      <c r="AG224" s="24" t="e">
        <f>VLOOKUP(J224,ИНФО!$Y$5:$AD$413,7,0)</f>
        <v>#N/A</v>
      </c>
    </row>
    <row r="225" spans="1:33" ht="15.75" hidden="1" customHeight="1" x14ac:dyDescent="0.3">
      <c r="A225" s="5">
        <v>84</v>
      </c>
      <c r="B225" s="6"/>
      <c r="C225" s="21"/>
      <c r="D225" s="8" t="s">
        <v>260</v>
      </c>
      <c r="E225" s="9"/>
      <c r="F225" s="17"/>
      <c r="G225" s="17"/>
      <c r="H225" s="17"/>
      <c r="I225" s="8" t="str">
        <f>IF(J225=0," ",VLOOKUP(J225,ИНФО!$Y$4:$AD$412,2,0))</f>
        <v xml:space="preserve"> </v>
      </c>
      <c r="J225" s="9"/>
      <c r="K225" s="17"/>
      <c r="L225" s="27"/>
      <c r="M225" s="28"/>
      <c r="N225" s="22"/>
      <c r="O225" s="23" t="e">
        <f>VLOOKUP(B225,ИНФО!$L$4:$T$172,3,0)</f>
        <v>#N/A</v>
      </c>
      <c r="P225" s="11" t="s">
        <v>72</v>
      </c>
      <c r="Q225" s="24">
        <f t="shared" si="24"/>
        <v>84</v>
      </c>
      <c r="R225" s="24" t="e">
        <f>VLOOKUP(B225,ИНФО!$L$4:$T$140,6,0)</f>
        <v>#N/A</v>
      </c>
      <c r="S225" s="24" t="s">
        <v>260</v>
      </c>
      <c r="T225" s="13" t="s">
        <v>260</v>
      </c>
      <c r="U225" s="24" t="s">
        <v>260</v>
      </c>
      <c r="V225" s="26" t="s">
        <v>260</v>
      </c>
      <c r="W225" s="24" t="s">
        <v>260</v>
      </c>
      <c r="X225" s="24">
        <f t="shared" si="25"/>
        <v>0</v>
      </c>
      <c r="Y225" s="13" t="e">
        <f>VLOOKUP(J225,ИНФО!$Y$5:$AD$412,6,0)</f>
        <v>#N/A</v>
      </c>
      <c r="Z225" s="24" t="e">
        <f>VLOOKUP(J225,ИНФО!$Y$5:$AD$412,5,0)</f>
        <v>#N/A</v>
      </c>
      <c r="AA225" s="26">
        <f t="shared" si="26"/>
        <v>0</v>
      </c>
      <c r="AB225" s="24" t="e">
        <f>VLOOKUP(L225,ИНФО!$C$21:$D$24,2,0)</f>
        <v>#N/A</v>
      </c>
      <c r="AC225" s="19">
        <f t="shared" si="27"/>
        <v>0</v>
      </c>
      <c r="AD225" s="24" t="e">
        <f>VLOOKUP(N225,ИНФО!$C$26:$D$38,2,0)</f>
        <v>#N/A</v>
      </c>
      <c r="AE225" s="24" t="e">
        <f>VLOOKUP(B225,ИНФО!$L$4:$T$172,8,0)</f>
        <v>#N/A</v>
      </c>
      <c r="AF225" s="11" t="s">
        <v>74</v>
      </c>
      <c r="AG225" s="24" t="e">
        <f>VLOOKUP(J225,ИНФО!$Y$5:$AD$413,7,0)</f>
        <v>#N/A</v>
      </c>
    </row>
    <row r="226" spans="1:33" ht="15.75" hidden="1" customHeight="1" x14ac:dyDescent="0.3">
      <c r="A226" s="5">
        <v>85</v>
      </c>
      <c r="B226" s="6"/>
      <c r="C226" s="21"/>
      <c r="D226" s="8" t="s">
        <v>260</v>
      </c>
      <c r="E226" s="9"/>
      <c r="F226" s="17"/>
      <c r="G226" s="17"/>
      <c r="H226" s="17"/>
      <c r="I226" s="8" t="str">
        <f>IF(J226=0," ",VLOOKUP(J226,ИНФО!$Y$4:$AD$412,2,0))</f>
        <v xml:space="preserve"> </v>
      </c>
      <c r="J226" s="9"/>
      <c r="K226" s="17"/>
      <c r="L226" s="27"/>
      <c r="M226" s="28"/>
      <c r="N226" s="22"/>
      <c r="O226" s="23" t="e">
        <f>VLOOKUP(B226,ИНФО!$L$4:$T$172,3,0)</f>
        <v>#N/A</v>
      </c>
      <c r="P226" s="11" t="s">
        <v>72</v>
      </c>
      <c r="Q226" s="24">
        <f t="shared" si="24"/>
        <v>85</v>
      </c>
      <c r="R226" s="24" t="e">
        <f>VLOOKUP(B226,ИНФО!$L$4:$T$140,6,0)</f>
        <v>#N/A</v>
      </c>
      <c r="S226" s="24" t="s">
        <v>260</v>
      </c>
      <c r="T226" s="13" t="s">
        <v>260</v>
      </c>
      <c r="U226" s="24" t="s">
        <v>260</v>
      </c>
      <c r="V226" s="26" t="s">
        <v>260</v>
      </c>
      <c r="W226" s="24" t="s">
        <v>260</v>
      </c>
      <c r="X226" s="24">
        <f t="shared" si="25"/>
        <v>0</v>
      </c>
      <c r="Y226" s="13" t="e">
        <f>VLOOKUP(J226,ИНФО!$Y$5:$AD$412,6,0)</f>
        <v>#N/A</v>
      </c>
      <c r="Z226" s="24" t="e">
        <f>VLOOKUP(J226,ИНФО!$Y$5:$AD$412,5,0)</f>
        <v>#N/A</v>
      </c>
      <c r="AA226" s="26">
        <f t="shared" si="26"/>
        <v>0</v>
      </c>
      <c r="AB226" s="24" t="e">
        <f>VLOOKUP(L226,ИНФО!$C$21:$D$24,2,0)</f>
        <v>#N/A</v>
      </c>
      <c r="AC226" s="19">
        <f t="shared" si="27"/>
        <v>0</v>
      </c>
      <c r="AD226" s="24" t="e">
        <f>VLOOKUP(N226,ИНФО!$C$26:$D$38,2,0)</f>
        <v>#N/A</v>
      </c>
      <c r="AE226" s="24" t="e">
        <f>VLOOKUP(B226,ИНФО!$L$4:$T$172,8,0)</f>
        <v>#N/A</v>
      </c>
      <c r="AF226" s="11" t="s">
        <v>74</v>
      </c>
      <c r="AG226" s="24" t="e">
        <f>VLOOKUP(J226,ИНФО!$Y$5:$AD$413,7,0)</f>
        <v>#N/A</v>
      </c>
    </row>
    <row r="227" spans="1:33" ht="15.75" hidden="1" customHeight="1" x14ac:dyDescent="0.3">
      <c r="A227" s="5">
        <v>86</v>
      </c>
      <c r="B227" s="6"/>
      <c r="C227" s="21"/>
      <c r="D227" s="8" t="s">
        <v>260</v>
      </c>
      <c r="E227" s="9"/>
      <c r="F227" s="17"/>
      <c r="G227" s="17"/>
      <c r="H227" s="17"/>
      <c r="I227" s="8" t="str">
        <f>IF(J227=0," ",VLOOKUP(J227,ИНФО!$Y$4:$AD$412,2,0))</f>
        <v xml:space="preserve"> </v>
      </c>
      <c r="J227" s="9"/>
      <c r="K227" s="17"/>
      <c r="L227" s="27"/>
      <c r="M227" s="28"/>
      <c r="N227" s="22"/>
      <c r="O227" s="23" t="e">
        <f>VLOOKUP(B227,ИНФО!$L$4:$T$172,3,0)</f>
        <v>#N/A</v>
      </c>
      <c r="P227" s="11" t="s">
        <v>72</v>
      </c>
      <c r="Q227" s="24">
        <f t="shared" si="24"/>
        <v>86</v>
      </c>
      <c r="R227" s="24" t="e">
        <f>VLOOKUP(B227,ИНФО!$L$4:$T$140,6,0)</f>
        <v>#N/A</v>
      </c>
      <c r="S227" s="24" t="s">
        <v>260</v>
      </c>
      <c r="T227" s="13" t="s">
        <v>260</v>
      </c>
      <c r="U227" s="24" t="s">
        <v>260</v>
      </c>
      <c r="V227" s="26" t="s">
        <v>260</v>
      </c>
      <c r="W227" s="24" t="s">
        <v>260</v>
      </c>
      <c r="X227" s="24">
        <f t="shared" si="25"/>
        <v>0</v>
      </c>
      <c r="Y227" s="13" t="e">
        <f>VLOOKUP(J227,ИНФО!$Y$5:$AD$412,6,0)</f>
        <v>#N/A</v>
      </c>
      <c r="Z227" s="24" t="e">
        <f>VLOOKUP(J227,ИНФО!$Y$5:$AD$412,5,0)</f>
        <v>#N/A</v>
      </c>
      <c r="AA227" s="26">
        <f t="shared" si="26"/>
        <v>0</v>
      </c>
      <c r="AB227" s="24" t="e">
        <f>VLOOKUP(L227,ИНФО!$C$21:$D$24,2,0)</f>
        <v>#N/A</v>
      </c>
      <c r="AC227" s="19">
        <f t="shared" si="27"/>
        <v>0</v>
      </c>
      <c r="AD227" s="24" t="e">
        <f>VLOOKUP(N227,ИНФО!$C$26:$D$38,2,0)</f>
        <v>#N/A</v>
      </c>
      <c r="AE227" s="24" t="e">
        <f>VLOOKUP(B227,ИНФО!$L$4:$T$172,8,0)</f>
        <v>#N/A</v>
      </c>
      <c r="AF227" s="11" t="s">
        <v>74</v>
      </c>
      <c r="AG227" s="24" t="e">
        <f>VLOOKUP(J227,ИНФО!$Y$5:$AD$413,7,0)</f>
        <v>#N/A</v>
      </c>
    </row>
    <row r="228" spans="1:33" ht="15.75" hidden="1" customHeight="1" x14ac:dyDescent="0.3">
      <c r="A228" s="5">
        <v>87</v>
      </c>
      <c r="B228" s="6"/>
      <c r="C228" s="21"/>
      <c r="D228" s="8" t="s">
        <v>260</v>
      </c>
      <c r="E228" s="9"/>
      <c r="F228" s="17"/>
      <c r="G228" s="17"/>
      <c r="H228" s="17"/>
      <c r="I228" s="8" t="str">
        <f>IF(J228=0," ",VLOOKUP(J228,ИНФО!$Y$4:$AD$412,2,0))</f>
        <v xml:space="preserve"> </v>
      </c>
      <c r="J228" s="9"/>
      <c r="K228" s="17"/>
      <c r="L228" s="27"/>
      <c r="M228" s="28"/>
      <c r="N228" s="22"/>
      <c r="O228" s="23" t="e">
        <f>VLOOKUP(B228,ИНФО!$L$4:$T$172,3,0)</f>
        <v>#N/A</v>
      </c>
      <c r="P228" s="11" t="s">
        <v>72</v>
      </c>
      <c r="Q228" s="24">
        <f t="shared" si="24"/>
        <v>87</v>
      </c>
      <c r="R228" s="24" t="e">
        <f>VLOOKUP(B228,ИНФО!$L$4:$T$140,6,0)</f>
        <v>#N/A</v>
      </c>
      <c r="S228" s="24" t="s">
        <v>260</v>
      </c>
      <c r="T228" s="13" t="s">
        <v>260</v>
      </c>
      <c r="U228" s="24" t="s">
        <v>260</v>
      </c>
      <c r="V228" s="26" t="s">
        <v>260</v>
      </c>
      <c r="W228" s="24" t="s">
        <v>260</v>
      </c>
      <c r="X228" s="24">
        <f t="shared" si="25"/>
        <v>0</v>
      </c>
      <c r="Y228" s="13" t="e">
        <f>VLOOKUP(J228,ИНФО!$Y$5:$AD$412,6,0)</f>
        <v>#N/A</v>
      </c>
      <c r="Z228" s="24" t="e">
        <f>VLOOKUP(J228,ИНФО!$Y$5:$AD$412,5,0)</f>
        <v>#N/A</v>
      </c>
      <c r="AA228" s="26">
        <f t="shared" si="26"/>
        <v>0</v>
      </c>
      <c r="AB228" s="24" t="e">
        <f>VLOOKUP(L228,ИНФО!$C$21:$D$24,2,0)</f>
        <v>#N/A</v>
      </c>
      <c r="AC228" s="19">
        <f t="shared" si="27"/>
        <v>0</v>
      </c>
      <c r="AD228" s="24" t="e">
        <f>VLOOKUP(N228,ИНФО!$C$26:$D$38,2,0)</f>
        <v>#N/A</v>
      </c>
      <c r="AE228" s="24" t="e">
        <f>VLOOKUP(B228,ИНФО!$L$4:$T$172,8,0)</f>
        <v>#N/A</v>
      </c>
      <c r="AF228" s="11" t="s">
        <v>74</v>
      </c>
      <c r="AG228" s="24" t="e">
        <f>VLOOKUP(J228,ИНФО!$Y$5:$AD$413,7,0)</f>
        <v>#N/A</v>
      </c>
    </row>
    <row r="229" spans="1:33" ht="15.75" hidden="1" customHeight="1" x14ac:dyDescent="0.3">
      <c r="A229" s="5">
        <v>88</v>
      </c>
      <c r="B229" s="6"/>
      <c r="C229" s="21"/>
      <c r="D229" s="8" t="s">
        <v>260</v>
      </c>
      <c r="E229" s="9"/>
      <c r="F229" s="17"/>
      <c r="G229" s="17"/>
      <c r="H229" s="17"/>
      <c r="I229" s="8" t="str">
        <f>IF(J229=0," ",VLOOKUP(J229,ИНФО!$Y$4:$AD$412,2,0))</f>
        <v xml:space="preserve"> </v>
      </c>
      <c r="J229" s="9"/>
      <c r="K229" s="17"/>
      <c r="L229" s="27"/>
      <c r="M229" s="28"/>
      <c r="N229" s="22"/>
      <c r="O229" s="23" t="e">
        <f>VLOOKUP(B229,ИНФО!$L$4:$T$172,3,0)</f>
        <v>#N/A</v>
      </c>
      <c r="P229" s="11" t="s">
        <v>72</v>
      </c>
      <c r="Q229" s="24">
        <f t="shared" si="24"/>
        <v>88</v>
      </c>
      <c r="R229" s="24" t="e">
        <f>VLOOKUP(B229,ИНФО!$L$4:$T$140,6,0)</f>
        <v>#N/A</v>
      </c>
      <c r="S229" s="24" t="s">
        <v>260</v>
      </c>
      <c r="T229" s="13" t="s">
        <v>260</v>
      </c>
      <c r="U229" s="24" t="s">
        <v>260</v>
      </c>
      <c r="V229" s="26" t="s">
        <v>260</v>
      </c>
      <c r="W229" s="24" t="s">
        <v>260</v>
      </c>
      <c r="X229" s="24">
        <f t="shared" si="25"/>
        <v>0</v>
      </c>
      <c r="Y229" s="13" t="e">
        <f>VLOOKUP(J229,ИНФО!$Y$5:$AD$412,6,0)</f>
        <v>#N/A</v>
      </c>
      <c r="Z229" s="24" t="e">
        <f>VLOOKUP(J229,ИНФО!$Y$5:$AD$412,5,0)</f>
        <v>#N/A</v>
      </c>
      <c r="AA229" s="26">
        <f t="shared" si="26"/>
        <v>0</v>
      </c>
      <c r="AB229" s="24" t="e">
        <f>VLOOKUP(L229,ИНФО!$C$21:$D$24,2,0)</f>
        <v>#N/A</v>
      </c>
      <c r="AC229" s="19">
        <f t="shared" si="27"/>
        <v>0</v>
      </c>
      <c r="AD229" s="24" t="e">
        <f>VLOOKUP(N229,ИНФО!$C$26:$D$38,2,0)</f>
        <v>#N/A</v>
      </c>
      <c r="AE229" s="24" t="e">
        <f>VLOOKUP(B229,ИНФО!$L$4:$T$172,8,0)</f>
        <v>#N/A</v>
      </c>
      <c r="AF229" s="11" t="s">
        <v>74</v>
      </c>
      <c r="AG229" s="24" t="e">
        <f>VLOOKUP(J229,ИНФО!$Y$5:$AD$413,7,0)</f>
        <v>#N/A</v>
      </c>
    </row>
    <row r="230" spans="1:33" ht="15.75" hidden="1" customHeight="1" x14ac:dyDescent="0.3">
      <c r="A230" s="5">
        <v>89</v>
      </c>
      <c r="B230" s="6"/>
      <c r="C230" s="21"/>
      <c r="D230" s="8" t="s">
        <v>260</v>
      </c>
      <c r="E230" s="9"/>
      <c r="F230" s="17"/>
      <c r="G230" s="17"/>
      <c r="H230" s="17"/>
      <c r="I230" s="8" t="str">
        <f>IF(J230=0," ",VLOOKUP(J230,ИНФО!$Y$4:$AD$412,2,0))</f>
        <v xml:space="preserve"> </v>
      </c>
      <c r="J230" s="9"/>
      <c r="K230" s="17"/>
      <c r="L230" s="27"/>
      <c r="M230" s="28"/>
      <c r="N230" s="22"/>
      <c r="O230" s="23" t="e">
        <f>VLOOKUP(B230,ИНФО!$L$4:$T$172,3,0)</f>
        <v>#N/A</v>
      </c>
      <c r="P230" s="11" t="s">
        <v>72</v>
      </c>
      <c r="Q230" s="24">
        <f t="shared" si="24"/>
        <v>89</v>
      </c>
      <c r="R230" s="24" t="e">
        <f>VLOOKUP(B230,ИНФО!$L$4:$T$140,6,0)</f>
        <v>#N/A</v>
      </c>
      <c r="S230" s="24" t="s">
        <v>260</v>
      </c>
      <c r="T230" s="13" t="s">
        <v>260</v>
      </c>
      <c r="U230" s="24" t="s">
        <v>260</v>
      </c>
      <c r="V230" s="26" t="s">
        <v>260</v>
      </c>
      <c r="W230" s="24" t="s">
        <v>260</v>
      </c>
      <c r="X230" s="24">
        <f t="shared" si="25"/>
        <v>0</v>
      </c>
      <c r="Y230" s="13" t="e">
        <f>VLOOKUP(J230,ИНФО!$Y$5:$AD$412,6,0)</f>
        <v>#N/A</v>
      </c>
      <c r="Z230" s="24" t="e">
        <f>VLOOKUP(J230,ИНФО!$Y$5:$AD$412,5,0)</f>
        <v>#N/A</v>
      </c>
      <c r="AA230" s="26">
        <f t="shared" si="26"/>
        <v>0</v>
      </c>
      <c r="AB230" s="24" t="e">
        <f>VLOOKUP(L230,ИНФО!$C$21:$D$24,2,0)</f>
        <v>#N/A</v>
      </c>
      <c r="AC230" s="19">
        <f t="shared" si="27"/>
        <v>0</v>
      </c>
      <c r="AD230" s="24" t="e">
        <f>VLOOKUP(N230,ИНФО!$C$26:$D$38,2,0)</f>
        <v>#N/A</v>
      </c>
      <c r="AE230" s="24" t="e">
        <f>VLOOKUP(B230,ИНФО!$L$4:$T$172,8,0)</f>
        <v>#N/A</v>
      </c>
      <c r="AF230" s="11" t="s">
        <v>74</v>
      </c>
      <c r="AG230" s="24" t="e">
        <f>VLOOKUP(J230,ИНФО!$Y$5:$AD$413,7,0)</f>
        <v>#N/A</v>
      </c>
    </row>
    <row r="231" spans="1:33" ht="15.75" hidden="1" customHeight="1" x14ac:dyDescent="0.3">
      <c r="A231" s="5">
        <v>90</v>
      </c>
      <c r="B231" s="6"/>
      <c r="C231" s="21"/>
      <c r="D231" s="8" t="s">
        <v>260</v>
      </c>
      <c r="E231" s="9"/>
      <c r="F231" s="17"/>
      <c r="G231" s="17"/>
      <c r="H231" s="17"/>
      <c r="I231" s="8" t="str">
        <f>IF(J231=0," ",VLOOKUP(J231,ИНФО!$Y$4:$AD$412,2,0))</f>
        <v xml:space="preserve"> </v>
      </c>
      <c r="J231" s="9"/>
      <c r="K231" s="17"/>
      <c r="L231" s="27"/>
      <c r="M231" s="28"/>
      <c r="N231" s="22"/>
      <c r="O231" s="23" t="e">
        <f>VLOOKUP(B231,ИНФО!$L$4:$T$172,3,0)</f>
        <v>#N/A</v>
      </c>
      <c r="P231" s="11" t="s">
        <v>72</v>
      </c>
      <c r="Q231" s="24">
        <f t="shared" si="24"/>
        <v>90</v>
      </c>
      <c r="R231" s="24" t="e">
        <f>VLOOKUP(B231,ИНФО!$L$4:$T$140,6,0)</f>
        <v>#N/A</v>
      </c>
      <c r="S231" s="24" t="s">
        <v>260</v>
      </c>
      <c r="T231" s="13" t="s">
        <v>260</v>
      </c>
      <c r="U231" s="24" t="s">
        <v>260</v>
      </c>
      <c r="V231" s="26" t="s">
        <v>260</v>
      </c>
      <c r="W231" s="24" t="s">
        <v>260</v>
      </c>
      <c r="X231" s="24">
        <f t="shared" si="25"/>
        <v>0</v>
      </c>
      <c r="Y231" s="13" t="e">
        <f>VLOOKUP(J231,ИНФО!$Y$5:$AD$412,6,0)</f>
        <v>#N/A</v>
      </c>
      <c r="Z231" s="24" t="e">
        <f>VLOOKUP(J231,ИНФО!$Y$5:$AD$412,5,0)</f>
        <v>#N/A</v>
      </c>
      <c r="AA231" s="26">
        <f t="shared" si="26"/>
        <v>0</v>
      </c>
      <c r="AB231" s="24" t="e">
        <f>VLOOKUP(L231,ИНФО!$C$21:$D$24,2,0)</f>
        <v>#N/A</v>
      </c>
      <c r="AC231" s="19">
        <f t="shared" si="27"/>
        <v>0</v>
      </c>
      <c r="AD231" s="24" t="e">
        <f>VLOOKUP(N231,ИНФО!$C$26:$D$38,2,0)</f>
        <v>#N/A</v>
      </c>
      <c r="AE231" s="24" t="e">
        <f>VLOOKUP(B231,ИНФО!$L$4:$T$172,8,0)</f>
        <v>#N/A</v>
      </c>
      <c r="AF231" s="11" t="s">
        <v>74</v>
      </c>
      <c r="AG231" s="24" t="e">
        <f>VLOOKUP(J231,ИНФО!$Y$5:$AD$413,7,0)</f>
        <v>#N/A</v>
      </c>
    </row>
    <row r="232" spans="1:33" ht="15.75" hidden="1" customHeight="1" x14ac:dyDescent="0.3">
      <c r="A232" s="5">
        <v>91</v>
      </c>
      <c r="B232" s="6"/>
      <c r="C232" s="21"/>
      <c r="D232" s="8" t="s">
        <v>260</v>
      </c>
      <c r="E232" s="9"/>
      <c r="F232" s="17"/>
      <c r="G232" s="17"/>
      <c r="H232" s="17"/>
      <c r="I232" s="8" t="str">
        <f>IF(J232=0," ",VLOOKUP(J232,ИНФО!$Y$4:$AD$412,2,0))</f>
        <v xml:space="preserve"> </v>
      </c>
      <c r="J232" s="9"/>
      <c r="K232" s="17"/>
      <c r="L232" s="27"/>
      <c r="M232" s="28"/>
      <c r="N232" s="22"/>
      <c r="O232" s="23" t="e">
        <f>VLOOKUP(B232,ИНФО!$L$4:$T$172,3,0)</f>
        <v>#N/A</v>
      </c>
      <c r="P232" s="11" t="s">
        <v>72</v>
      </c>
      <c r="Q232" s="24">
        <f t="shared" si="24"/>
        <v>91</v>
      </c>
      <c r="R232" s="24" t="e">
        <f>VLOOKUP(B232,ИНФО!$L$4:$T$140,6,0)</f>
        <v>#N/A</v>
      </c>
      <c r="S232" s="24" t="s">
        <v>260</v>
      </c>
      <c r="T232" s="13" t="s">
        <v>260</v>
      </c>
      <c r="U232" s="24" t="s">
        <v>260</v>
      </c>
      <c r="V232" s="26" t="s">
        <v>260</v>
      </c>
      <c r="W232" s="24" t="s">
        <v>260</v>
      </c>
      <c r="X232" s="24">
        <f t="shared" si="25"/>
        <v>0</v>
      </c>
      <c r="Y232" s="13" t="e">
        <f>VLOOKUP(J232,ИНФО!$Y$5:$AD$412,6,0)</f>
        <v>#N/A</v>
      </c>
      <c r="Z232" s="24" t="e">
        <f>VLOOKUP(J232,ИНФО!$Y$5:$AD$412,5,0)</f>
        <v>#N/A</v>
      </c>
      <c r="AA232" s="26">
        <f t="shared" si="26"/>
        <v>0</v>
      </c>
      <c r="AB232" s="24" t="e">
        <f>VLOOKUP(L232,ИНФО!$C$21:$D$24,2,0)</f>
        <v>#N/A</v>
      </c>
      <c r="AC232" s="19">
        <f t="shared" si="27"/>
        <v>0</v>
      </c>
      <c r="AD232" s="24" t="e">
        <f>VLOOKUP(N232,ИНФО!$C$26:$D$38,2,0)</f>
        <v>#N/A</v>
      </c>
      <c r="AE232" s="24" t="e">
        <f>VLOOKUP(B232,ИНФО!$L$4:$T$172,8,0)</f>
        <v>#N/A</v>
      </c>
      <c r="AF232" s="11" t="s">
        <v>74</v>
      </c>
      <c r="AG232" s="24" t="e">
        <f>VLOOKUP(J232,ИНФО!$Y$5:$AD$413,7,0)</f>
        <v>#N/A</v>
      </c>
    </row>
    <row r="233" spans="1:33" ht="15.75" hidden="1" customHeight="1" x14ac:dyDescent="0.3">
      <c r="A233" s="5">
        <v>92</v>
      </c>
      <c r="B233" s="6"/>
      <c r="C233" s="21"/>
      <c r="D233" s="8" t="s">
        <v>260</v>
      </c>
      <c r="E233" s="9"/>
      <c r="F233" s="17"/>
      <c r="G233" s="17"/>
      <c r="H233" s="17"/>
      <c r="I233" s="8" t="str">
        <f>IF(J233=0," ",VLOOKUP(J233,ИНФО!$Y$4:$AD$412,2,0))</f>
        <v xml:space="preserve"> </v>
      </c>
      <c r="J233" s="9"/>
      <c r="K233" s="17"/>
      <c r="L233" s="27"/>
      <c r="M233" s="28"/>
      <c r="N233" s="22"/>
      <c r="O233" s="23" t="e">
        <f>VLOOKUP(B233,ИНФО!$L$4:$T$172,3,0)</f>
        <v>#N/A</v>
      </c>
      <c r="P233" s="11" t="s">
        <v>72</v>
      </c>
      <c r="Q233" s="24">
        <f t="shared" si="24"/>
        <v>92</v>
      </c>
      <c r="R233" s="24" t="e">
        <f>VLOOKUP(B233,ИНФО!$L$4:$T$140,6,0)</f>
        <v>#N/A</v>
      </c>
      <c r="S233" s="24" t="s">
        <v>260</v>
      </c>
      <c r="T233" s="13" t="s">
        <v>260</v>
      </c>
      <c r="U233" s="24" t="s">
        <v>260</v>
      </c>
      <c r="V233" s="26" t="s">
        <v>260</v>
      </c>
      <c r="W233" s="24" t="s">
        <v>260</v>
      </c>
      <c r="X233" s="24">
        <f t="shared" si="25"/>
        <v>0</v>
      </c>
      <c r="Y233" s="13" t="e">
        <f>VLOOKUP(J233,ИНФО!$Y$5:$AD$412,6,0)</f>
        <v>#N/A</v>
      </c>
      <c r="Z233" s="24" t="e">
        <f>VLOOKUP(J233,ИНФО!$Y$5:$AD$412,5,0)</f>
        <v>#N/A</v>
      </c>
      <c r="AA233" s="26">
        <f t="shared" si="26"/>
        <v>0</v>
      </c>
      <c r="AB233" s="24" t="e">
        <f>VLOOKUP(L233,ИНФО!$C$21:$D$24,2,0)</f>
        <v>#N/A</v>
      </c>
      <c r="AC233" s="19">
        <f t="shared" si="27"/>
        <v>0</v>
      </c>
      <c r="AD233" s="24" t="e">
        <f>VLOOKUP(N233,ИНФО!$C$26:$D$38,2,0)</f>
        <v>#N/A</v>
      </c>
      <c r="AE233" s="24" t="e">
        <f>VLOOKUP(B233,ИНФО!$L$4:$T$172,8,0)</f>
        <v>#N/A</v>
      </c>
      <c r="AF233" s="11" t="s">
        <v>74</v>
      </c>
      <c r="AG233" s="24" t="e">
        <f>VLOOKUP(J233,ИНФО!$Y$5:$AD$413,7,0)</f>
        <v>#N/A</v>
      </c>
    </row>
    <row r="234" spans="1:33" ht="15.75" hidden="1" customHeight="1" x14ac:dyDescent="0.3">
      <c r="A234" s="5">
        <v>93</v>
      </c>
      <c r="B234" s="6"/>
      <c r="C234" s="21"/>
      <c r="D234" s="8" t="s">
        <v>260</v>
      </c>
      <c r="E234" s="9"/>
      <c r="F234" s="17"/>
      <c r="G234" s="17"/>
      <c r="H234" s="17"/>
      <c r="I234" s="8" t="str">
        <f>IF(J234=0," ",VLOOKUP(J234,ИНФО!$Y$4:$AD$412,2,0))</f>
        <v xml:space="preserve"> </v>
      </c>
      <c r="J234" s="9"/>
      <c r="K234" s="17"/>
      <c r="L234" s="27"/>
      <c r="M234" s="28"/>
      <c r="N234" s="22"/>
      <c r="O234" s="23" t="e">
        <f>VLOOKUP(B234,ИНФО!$L$4:$T$172,3,0)</f>
        <v>#N/A</v>
      </c>
      <c r="P234" s="11" t="s">
        <v>72</v>
      </c>
      <c r="Q234" s="24">
        <f t="shared" si="24"/>
        <v>93</v>
      </c>
      <c r="R234" s="24" t="e">
        <f>VLOOKUP(B234,ИНФО!$L$4:$T$140,6,0)</f>
        <v>#N/A</v>
      </c>
      <c r="S234" s="24" t="s">
        <v>260</v>
      </c>
      <c r="T234" s="13" t="s">
        <v>260</v>
      </c>
      <c r="U234" s="24" t="s">
        <v>260</v>
      </c>
      <c r="V234" s="26" t="s">
        <v>260</v>
      </c>
      <c r="W234" s="24" t="s">
        <v>260</v>
      </c>
      <c r="X234" s="24">
        <f t="shared" si="25"/>
        <v>0</v>
      </c>
      <c r="Y234" s="13" t="e">
        <f>VLOOKUP(J234,ИНФО!$Y$5:$AD$412,6,0)</f>
        <v>#N/A</v>
      </c>
      <c r="Z234" s="24" t="e">
        <f>VLOOKUP(J234,ИНФО!$Y$5:$AD$412,5,0)</f>
        <v>#N/A</v>
      </c>
      <c r="AA234" s="26">
        <f t="shared" si="26"/>
        <v>0</v>
      </c>
      <c r="AB234" s="24" t="e">
        <f>VLOOKUP(L234,ИНФО!$C$21:$D$24,2,0)</f>
        <v>#N/A</v>
      </c>
      <c r="AC234" s="19">
        <f t="shared" si="27"/>
        <v>0</v>
      </c>
      <c r="AD234" s="24" t="e">
        <f>VLOOKUP(N234,ИНФО!$C$26:$D$38,2,0)</f>
        <v>#N/A</v>
      </c>
      <c r="AE234" s="24" t="e">
        <f>VLOOKUP(B234,ИНФО!$L$4:$T$172,8,0)</f>
        <v>#N/A</v>
      </c>
      <c r="AF234" s="11" t="s">
        <v>74</v>
      </c>
      <c r="AG234" s="24" t="e">
        <f>VLOOKUP(J234,ИНФО!$Y$5:$AD$413,7,0)</f>
        <v>#N/A</v>
      </c>
    </row>
    <row r="235" spans="1:33" ht="15.75" hidden="1" customHeight="1" x14ac:dyDescent="0.3">
      <c r="A235" s="5">
        <v>94</v>
      </c>
      <c r="B235" s="6"/>
      <c r="C235" s="21"/>
      <c r="D235" s="8" t="s">
        <v>260</v>
      </c>
      <c r="E235" s="9"/>
      <c r="F235" s="17"/>
      <c r="G235" s="17"/>
      <c r="H235" s="17"/>
      <c r="I235" s="8" t="str">
        <f>IF(J235=0," ",VLOOKUP(J235,ИНФО!$Y$4:$AD$412,2,0))</f>
        <v xml:space="preserve"> </v>
      </c>
      <c r="J235" s="9"/>
      <c r="K235" s="17"/>
      <c r="L235" s="27"/>
      <c r="M235" s="28"/>
      <c r="N235" s="22"/>
      <c r="O235" s="23" t="e">
        <f>VLOOKUP(B235,ИНФО!$L$4:$T$172,3,0)</f>
        <v>#N/A</v>
      </c>
      <c r="P235" s="11" t="s">
        <v>72</v>
      </c>
      <c r="Q235" s="24">
        <f t="shared" si="24"/>
        <v>94</v>
      </c>
      <c r="R235" s="24" t="e">
        <f>VLOOKUP(B235,ИНФО!$L$4:$T$140,6,0)</f>
        <v>#N/A</v>
      </c>
      <c r="S235" s="24" t="s">
        <v>260</v>
      </c>
      <c r="T235" s="13" t="s">
        <v>260</v>
      </c>
      <c r="U235" s="24" t="s">
        <v>260</v>
      </c>
      <c r="V235" s="26" t="s">
        <v>260</v>
      </c>
      <c r="W235" s="24" t="s">
        <v>260</v>
      </c>
      <c r="X235" s="24">
        <f t="shared" si="25"/>
        <v>0</v>
      </c>
      <c r="Y235" s="13" t="e">
        <f>VLOOKUP(J235,ИНФО!$Y$5:$AD$412,6,0)</f>
        <v>#N/A</v>
      </c>
      <c r="Z235" s="24" t="e">
        <f>VLOOKUP(J235,ИНФО!$Y$5:$AD$412,5,0)</f>
        <v>#N/A</v>
      </c>
      <c r="AA235" s="26">
        <f t="shared" si="26"/>
        <v>0</v>
      </c>
      <c r="AB235" s="24" t="e">
        <f>VLOOKUP(L235,ИНФО!$C$21:$D$24,2,0)</f>
        <v>#N/A</v>
      </c>
      <c r="AC235" s="19">
        <f t="shared" si="27"/>
        <v>0</v>
      </c>
      <c r="AD235" s="24" t="e">
        <f>VLOOKUP(N235,ИНФО!$C$26:$D$38,2,0)</f>
        <v>#N/A</v>
      </c>
      <c r="AE235" s="24" t="e">
        <f>VLOOKUP(B235,ИНФО!$L$4:$T$172,8,0)</f>
        <v>#N/A</v>
      </c>
      <c r="AF235" s="11" t="s">
        <v>74</v>
      </c>
      <c r="AG235" s="24" t="e">
        <f>VLOOKUP(J235,ИНФО!$Y$5:$AD$413,7,0)</f>
        <v>#N/A</v>
      </c>
    </row>
    <row r="236" spans="1:33" ht="15.75" hidden="1" customHeight="1" x14ac:dyDescent="0.3">
      <c r="A236" s="5">
        <v>95</v>
      </c>
      <c r="B236" s="6"/>
      <c r="C236" s="21"/>
      <c r="D236" s="8" t="s">
        <v>260</v>
      </c>
      <c r="E236" s="9"/>
      <c r="F236" s="17"/>
      <c r="G236" s="17"/>
      <c r="H236" s="17"/>
      <c r="I236" s="8" t="str">
        <f>IF(J236=0," ",VLOOKUP(J236,ИНФО!$Y$4:$AD$412,2,0))</f>
        <v xml:space="preserve"> </v>
      </c>
      <c r="J236" s="9"/>
      <c r="K236" s="17"/>
      <c r="L236" s="27"/>
      <c r="M236" s="28"/>
      <c r="N236" s="22"/>
      <c r="O236" s="23" t="e">
        <f>VLOOKUP(B236,ИНФО!$L$4:$T$172,3,0)</f>
        <v>#N/A</v>
      </c>
      <c r="P236" s="11" t="s">
        <v>72</v>
      </c>
      <c r="Q236" s="24">
        <f t="shared" si="24"/>
        <v>95</v>
      </c>
      <c r="R236" s="24" t="e">
        <f>VLOOKUP(B236,ИНФО!$L$4:$T$140,6,0)</f>
        <v>#N/A</v>
      </c>
      <c r="S236" s="24" t="s">
        <v>260</v>
      </c>
      <c r="T236" s="13" t="s">
        <v>260</v>
      </c>
      <c r="U236" s="24" t="s">
        <v>260</v>
      </c>
      <c r="V236" s="26" t="s">
        <v>260</v>
      </c>
      <c r="W236" s="24" t="s">
        <v>260</v>
      </c>
      <c r="X236" s="24">
        <f t="shared" si="25"/>
        <v>0</v>
      </c>
      <c r="Y236" s="13" t="e">
        <f>VLOOKUP(J236,ИНФО!$Y$5:$AD$412,6,0)</f>
        <v>#N/A</v>
      </c>
      <c r="Z236" s="24" t="e">
        <f>VLOOKUP(J236,ИНФО!$Y$5:$AD$412,5,0)</f>
        <v>#N/A</v>
      </c>
      <c r="AA236" s="26">
        <f t="shared" si="26"/>
        <v>0</v>
      </c>
      <c r="AB236" s="24" t="e">
        <f>VLOOKUP(L236,ИНФО!$C$21:$D$24,2,0)</f>
        <v>#N/A</v>
      </c>
      <c r="AC236" s="19">
        <f t="shared" si="27"/>
        <v>0</v>
      </c>
      <c r="AD236" s="24" t="e">
        <f>VLOOKUP(N236,ИНФО!$C$26:$D$38,2,0)</f>
        <v>#N/A</v>
      </c>
      <c r="AE236" s="24" t="e">
        <f>VLOOKUP(B236,ИНФО!$L$4:$T$172,8,0)</f>
        <v>#N/A</v>
      </c>
      <c r="AF236" s="11" t="s">
        <v>74</v>
      </c>
      <c r="AG236" s="24" t="e">
        <f>VLOOKUP(J236,ИНФО!$Y$5:$AD$413,7,0)</f>
        <v>#N/A</v>
      </c>
    </row>
    <row r="237" spans="1:33" ht="15.75" hidden="1" customHeight="1" x14ac:dyDescent="0.3">
      <c r="A237" s="5">
        <v>96</v>
      </c>
      <c r="B237" s="6"/>
      <c r="C237" s="21"/>
      <c r="D237" s="8" t="s">
        <v>260</v>
      </c>
      <c r="E237" s="9"/>
      <c r="F237" s="17"/>
      <c r="G237" s="17"/>
      <c r="H237" s="17"/>
      <c r="I237" s="8" t="str">
        <f>IF(J237=0," ",VLOOKUP(J237,ИНФО!$Y$4:$AD$412,2,0))</f>
        <v xml:space="preserve"> </v>
      </c>
      <c r="J237" s="9"/>
      <c r="K237" s="17"/>
      <c r="L237" s="27"/>
      <c r="M237" s="28"/>
      <c r="N237" s="22"/>
      <c r="O237" s="23" t="e">
        <f>VLOOKUP(B237,ИНФО!$L$4:$T$172,3,0)</f>
        <v>#N/A</v>
      </c>
      <c r="P237" s="11" t="s">
        <v>72</v>
      </c>
      <c r="Q237" s="24">
        <f t="shared" si="24"/>
        <v>96</v>
      </c>
      <c r="R237" s="24" t="e">
        <f>VLOOKUP(B237,ИНФО!$L$4:$T$140,6,0)</f>
        <v>#N/A</v>
      </c>
      <c r="S237" s="24" t="s">
        <v>260</v>
      </c>
      <c r="T237" s="13" t="s">
        <v>260</v>
      </c>
      <c r="U237" s="24" t="s">
        <v>260</v>
      </c>
      <c r="V237" s="26" t="s">
        <v>260</v>
      </c>
      <c r="W237" s="24" t="s">
        <v>260</v>
      </c>
      <c r="X237" s="24">
        <f t="shared" si="25"/>
        <v>0</v>
      </c>
      <c r="Y237" s="13" t="e">
        <f>VLOOKUP(J237,ИНФО!$Y$5:$AD$412,6,0)</f>
        <v>#N/A</v>
      </c>
      <c r="Z237" s="24" t="e">
        <f>VLOOKUP(J237,ИНФО!$Y$5:$AD$412,5,0)</f>
        <v>#N/A</v>
      </c>
      <c r="AA237" s="26">
        <f t="shared" si="26"/>
        <v>0</v>
      </c>
      <c r="AB237" s="24" t="e">
        <f>VLOOKUP(L237,ИНФО!$C$21:$D$24,2,0)</f>
        <v>#N/A</v>
      </c>
      <c r="AC237" s="19">
        <f t="shared" si="27"/>
        <v>0</v>
      </c>
      <c r="AD237" s="24" t="e">
        <f>VLOOKUP(N237,ИНФО!$C$26:$D$38,2,0)</f>
        <v>#N/A</v>
      </c>
      <c r="AE237" s="24" t="e">
        <f>VLOOKUP(B237,ИНФО!$L$4:$T$172,8,0)</f>
        <v>#N/A</v>
      </c>
      <c r="AF237" s="11" t="s">
        <v>74</v>
      </c>
      <c r="AG237" s="24" t="e">
        <f>VLOOKUP(J237,ИНФО!$Y$5:$AD$413,7,0)</f>
        <v>#N/A</v>
      </c>
    </row>
    <row r="238" spans="1:33" ht="15.75" hidden="1" customHeight="1" x14ac:dyDescent="0.3">
      <c r="A238" s="5">
        <v>97</v>
      </c>
      <c r="B238" s="6"/>
      <c r="C238" s="21"/>
      <c r="D238" s="8" t="s">
        <v>260</v>
      </c>
      <c r="E238" s="9"/>
      <c r="F238" s="17"/>
      <c r="G238" s="17"/>
      <c r="H238" s="17"/>
      <c r="I238" s="8" t="str">
        <f>IF(J238=0," ",VLOOKUP(J238,ИНФО!$Y$4:$AD$412,2,0))</f>
        <v xml:space="preserve"> </v>
      </c>
      <c r="J238" s="9"/>
      <c r="K238" s="17"/>
      <c r="L238" s="27"/>
      <c r="M238" s="28"/>
      <c r="N238" s="22"/>
      <c r="O238" s="23" t="e">
        <f>VLOOKUP(B238,ИНФО!$L$4:$T$172,3,0)</f>
        <v>#N/A</v>
      </c>
      <c r="P238" s="11" t="s">
        <v>72</v>
      </c>
      <c r="Q238" s="24">
        <f t="shared" si="24"/>
        <v>97</v>
      </c>
      <c r="R238" s="24" t="e">
        <f>VLOOKUP(B238,ИНФО!$L$4:$T$140,6,0)</f>
        <v>#N/A</v>
      </c>
      <c r="S238" s="24" t="s">
        <v>260</v>
      </c>
      <c r="T238" s="13" t="s">
        <v>260</v>
      </c>
      <c r="U238" s="24" t="s">
        <v>260</v>
      </c>
      <c r="V238" s="26" t="s">
        <v>260</v>
      </c>
      <c r="W238" s="24" t="s">
        <v>260</v>
      </c>
      <c r="X238" s="24">
        <f t="shared" si="25"/>
        <v>0</v>
      </c>
      <c r="Y238" s="13" t="e">
        <f>VLOOKUP(J238,ИНФО!$Y$5:$AD$412,6,0)</f>
        <v>#N/A</v>
      </c>
      <c r="Z238" s="24" t="e">
        <f>VLOOKUP(J238,ИНФО!$Y$5:$AD$412,5,0)</f>
        <v>#N/A</v>
      </c>
      <c r="AA238" s="26">
        <f t="shared" si="26"/>
        <v>0</v>
      </c>
      <c r="AB238" s="24" t="e">
        <f>VLOOKUP(L238,ИНФО!$C$21:$D$24,2,0)</f>
        <v>#N/A</v>
      </c>
      <c r="AC238" s="19">
        <f t="shared" si="27"/>
        <v>0</v>
      </c>
      <c r="AD238" s="24" t="e">
        <f>VLOOKUP(N238,ИНФО!$C$26:$D$38,2,0)</f>
        <v>#N/A</v>
      </c>
      <c r="AE238" s="24" t="e">
        <f>VLOOKUP(B238,ИНФО!$L$4:$T$172,8,0)</f>
        <v>#N/A</v>
      </c>
      <c r="AF238" s="11" t="s">
        <v>74</v>
      </c>
      <c r="AG238" s="24" t="e">
        <f>VLOOKUP(J238,ИНФО!$Y$5:$AD$413,7,0)</f>
        <v>#N/A</v>
      </c>
    </row>
    <row r="239" spans="1:33" ht="15.75" hidden="1" customHeight="1" x14ac:dyDescent="0.3">
      <c r="A239" s="5">
        <v>98</v>
      </c>
      <c r="B239" s="6"/>
      <c r="C239" s="21"/>
      <c r="D239" s="8" t="s">
        <v>260</v>
      </c>
      <c r="E239" s="9"/>
      <c r="F239" s="17"/>
      <c r="G239" s="17"/>
      <c r="H239" s="17"/>
      <c r="I239" s="8" t="str">
        <f>IF(J239=0," ",VLOOKUP(J239,ИНФО!$Y$4:$AD$412,2,0))</f>
        <v xml:space="preserve"> </v>
      </c>
      <c r="J239" s="9"/>
      <c r="K239" s="17"/>
      <c r="L239" s="27"/>
      <c r="M239" s="28"/>
      <c r="N239" s="22"/>
      <c r="O239" s="23" t="e">
        <f>VLOOKUP(B239,ИНФО!$L$4:$T$172,3,0)</f>
        <v>#N/A</v>
      </c>
      <c r="P239" s="11" t="s">
        <v>72</v>
      </c>
      <c r="Q239" s="24">
        <f t="shared" si="24"/>
        <v>98</v>
      </c>
      <c r="R239" s="24" t="e">
        <f>VLOOKUP(B239,ИНФО!$L$4:$T$140,6,0)</f>
        <v>#N/A</v>
      </c>
      <c r="S239" s="24" t="s">
        <v>260</v>
      </c>
      <c r="T239" s="13" t="s">
        <v>260</v>
      </c>
      <c r="U239" s="24" t="s">
        <v>260</v>
      </c>
      <c r="V239" s="26" t="s">
        <v>260</v>
      </c>
      <c r="W239" s="24" t="s">
        <v>260</v>
      </c>
      <c r="X239" s="24">
        <f t="shared" si="25"/>
        <v>0</v>
      </c>
      <c r="Y239" s="13" t="e">
        <f>VLOOKUP(J239,ИНФО!$Y$5:$AD$412,6,0)</f>
        <v>#N/A</v>
      </c>
      <c r="Z239" s="24" t="e">
        <f>VLOOKUP(J239,ИНФО!$Y$5:$AD$412,5,0)</f>
        <v>#N/A</v>
      </c>
      <c r="AA239" s="26">
        <f t="shared" si="26"/>
        <v>0</v>
      </c>
      <c r="AB239" s="24" t="e">
        <f>VLOOKUP(L239,ИНФО!$C$21:$D$24,2,0)</f>
        <v>#N/A</v>
      </c>
      <c r="AC239" s="19">
        <f t="shared" si="27"/>
        <v>0</v>
      </c>
      <c r="AD239" s="24" t="e">
        <f>VLOOKUP(N239,ИНФО!$C$26:$D$38,2,0)</f>
        <v>#N/A</v>
      </c>
      <c r="AE239" s="24" t="e">
        <f>VLOOKUP(B239,ИНФО!$L$4:$T$172,8,0)</f>
        <v>#N/A</v>
      </c>
      <c r="AF239" s="11" t="s">
        <v>74</v>
      </c>
      <c r="AG239" s="24" t="e">
        <f>VLOOKUP(J239,ИНФО!$Y$5:$AD$413,7,0)</f>
        <v>#N/A</v>
      </c>
    </row>
    <row r="240" spans="1:33" ht="15.75" hidden="1" customHeight="1" x14ac:dyDescent="0.3">
      <c r="A240" s="5">
        <v>99</v>
      </c>
      <c r="B240" s="6"/>
      <c r="C240" s="21"/>
      <c r="D240" s="8" t="s">
        <v>260</v>
      </c>
      <c r="E240" s="9"/>
      <c r="F240" s="17"/>
      <c r="G240" s="17"/>
      <c r="H240" s="17"/>
      <c r="I240" s="8" t="str">
        <f>IF(J240=0," ",VLOOKUP(J240,ИНФО!$Y$4:$AD$412,2,0))</f>
        <v xml:space="preserve"> </v>
      </c>
      <c r="J240" s="9"/>
      <c r="K240" s="17"/>
      <c r="L240" s="27"/>
      <c r="M240" s="28"/>
      <c r="N240" s="22"/>
      <c r="O240" s="23" t="e">
        <f>VLOOKUP(B240,ИНФО!$L$4:$T$172,3,0)</f>
        <v>#N/A</v>
      </c>
      <c r="P240" s="11" t="s">
        <v>72</v>
      </c>
      <c r="Q240" s="24">
        <f t="shared" si="24"/>
        <v>99</v>
      </c>
      <c r="R240" s="24" t="e">
        <f>VLOOKUP(B240,ИНФО!$L$4:$T$140,6,0)</f>
        <v>#N/A</v>
      </c>
      <c r="S240" s="24" t="s">
        <v>260</v>
      </c>
      <c r="T240" s="13" t="s">
        <v>260</v>
      </c>
      <c r="U240" s="24" t="s">
        <v>260</v>
      </c>
      <c r="V240" s="26" t="s">
        <v>260</v>
      </c>
      <c r="W240" s="24" t="s">
        <v>260</v>
      </c>
      <c r="X240" s="24">
        <f t="shared" si="25"/>
        <v>0</v>
      </c>
      <c r="Y240" s="13" t="e">
        <f>VLOOKUP(J240,ИНФО!$Y$5:$AD$412,6,0)</f>
        <v>#N/A</v>
      </c>
      <c r="Z240" s="24" t="e">
        <f>VLOOKUP(J240,ИНФО!$Y$5:$AD$412,5,0)</f>
        <v>#N/A</v>
      </c>
      <c r="AA240" s="26">
        <f t="shared" si="26"/>
        <v>0</v>
      </c>
      <c r="AB240" s="24" t="e">
        <f>VLOOKUP(L240,ИНФО!$C$21:$D$24,2,0)</f>
        <v>#N/A</v>
      </c>
      <c r="AC240" s="19">
        <f t="shared" si="27"/>
        <v>0</v>
      </c>
      <c r="AD240" s="24" t="e">
        <f>VLOOKUP(N240,ИНФО!$C$26:$D$38,2,0)</f>
        <v>#N/A</v>
      </c>
      <c r="AE240" s="24" t="e">
        <f>VLOOKUP(B240,ИНФО!$L$4:$T$172,8,0)</f>
        <v>#N/A</v>
      </c>
      <c r="AF240" s="11" t="s">
        <v>74</v>
      </c>
      <c r="AG240" s="24" t="e">
        <f>VLOOKUP(J240,ИНФО!$Y$5:$AD$413,7,0)</f>
        <v>#N/A</v>
      </c>
    </row>
    <row r="241" spans="1:33" ht="15.75" hidden="1" customHeight="1" x14ac:dyDescent="0.3">
      <c r="A241" s="5">
        <v>100</v>
      </c>
      <c r="B241" s="6"/>
      <c r="C241" s="21"/>
      <c r="D241" s="8" t="s">
        <v>260</v>
      </c>
      <c r="E241" s="9"/>
      <c r="F241" s="17"/>
      <c r="G241" s="17"/>
      <c r="H241" s="17"/>
      <c r="I241" s="8" t="str">
        <f>IF(J241=0," ",VLOOKUP(J241,ИНФО!$Y$4:$AD$412,2,0))</f>
        <v xml:space="preserve"> </v>
      </c>
      <c r="J241" s="9"/>
      <c r="K241" s="17"/>
      <c r="L241" s="27"/>
      <c r="M241" s="28"/>
      <c r="N241" s="22"/>
      <c r="O241" s="23" t="e">
        <f>VLOOKUP(B241,ИНФО!$L$4:$T$172,3,0)</f>
        <v>#N/A</v>
      </c>
      <c r="P241" s="11" t="s">
        <v>72</v>
      </c>
      <c r="Q241" s="24">
        <f t="shared" si="24"/>
        <v>100</v>
      </c>
      <c r="R241" s="24" t="e">
        <f>VLOOKUP(B241,ИНФО!$L$4:$T$140,6,0)</f>
        <v>#N/A</v>
      </c>
      <c r="S241" s="24" t="s">
        <v>260</v>
      </c>
      <c r="T241" s="13" t="s">
        <v>260</v>
      </c>
      <c r="U241" s="24" t="s">
        <v>260</v>
      </c>
      <c r="V241" s="26" t="s">
        <v>260</v>
      </c>
      <c r="W241" s="24" t="s">
        <v>260</v>
      </c>
      <c r="X241" s="24">
        <f t="shared" si="25"/>
        <v>0</v>
      </c>
      <c r="Y241" s="13" t="e">
        <f>VLOOKUP(J241,ИНФО!$Y$5:$AD$412,6,0)</f>
        <v>#N/A</v>
      </c>
      <c r="Z241" s="24" t="e">
        <f>VLOOKUP(J241,ИНФО!$Y$5:$AD$412,5,0)</f>
        <v>#N/A</v>
      </c>
      <c r="AA241" s="26">
        <f t="shared" si="26"/>
        <v>0</v>
      </c>
      <c r="AB241" s="24" t="e">
        <f>VLOOKUP(L241,ИНФО!$C$21:$D$24,2,0)</f>
        <v>#N/A</v>
      </c>
      <c r="AC241" s="19">
        <f t="shared" si="27"/>
        <v>0</v>
      </c>
      <c r="AD241" s="24" t="e">
        <f>VLOOKUP(N241,ИНФО!$C$26:$D$38,2,0)</f>
        <v>#N/A</v>
      </c>
      <c r="AE241" s="24" t="e">
        <f>VLOOKUP(B241,ИНФО!$L$4:$T$172,8,0)</f>
        <v>#N/A</v>
      </c>
      <c r="AF241" s="11" t="s">
        <v>74</v>
      </c>
      <c r="AG241" s="24" t="e">
        <f>VLOOKUP(J241,ИНФО!$Y$5:$AD$413,7,0)</f>
        <v>#N/A</v>
      </c>
    </row>
    <row r="242" spans="1:33" ht="15.75" hidden="1" customHeight="1" x14ac:dyDescent="0.3">
      <c r="A242" s="5">
        <v>101</v>
      </c>
      <c r="B242" s="6"/>
      <c r="C242" s="21"/>
      <c r="D242" s="8" t="s">
        <v>260</v>
      </c>
      <c r="E242" s="9"/>
      <c r="F242" s="17"/>
      <c r="G242" s="17"/>
      <c r="H242" s="17"/>
      <c r="I242" s="8" t="str">
        <f>IF(J242=0," ",VLOOKUP(J242,ИНФО!$Y$4:$AD$412,2,0))</f>
        <v xml:space="preserve"> </v>
      </c>
      <c r="J242" s="9"/>
      <c r="K242" s="17"/>
      <c r="L242" s="27"/>
      <c r="M242" s="28"/>
      <c r="N242" s="22"/>
      <c r="O242" s="23" t="e">
        <f>VLOOKUP(B242,ИНФО!$L$4:$T$172,3,0)</f>
        <v>#N/A</v>
      </c>
      <c r="P242" s="11" t="s">
        <v>72</v>
      </c>
      <c r="Q242" s="24">
        <f t="shared" si="24"/>
        <v>101</v>
      </c>
      <c r="R242" s="24" t="e">
        <f>VLOOKUP(B242,ИНФО!$L$4:$T$140,6,0)</f>
        <v>#N/A</v>
      </c>
      <c r="S242" s="24" t="s">
        <v>260</v>
      </c>
      <c r="T242" s="13" t="s">
        <v>260</v>
      </c>
      <c r="U242" s="24" t="s">
        <v>260</v>
      </c>
      <c r="V242" s="26" t="s">
        <v>260</v>
      </c>
      <c r="W242" s="24" t="s">
        <v>260</v>
      </c>
      <c r="X242" s="24">
        <f t="shared" si="25"/>
        <v>0</v>
      </c>
      <c r="Y242" s="13" t="e">
        <f>VLOOKUP(J242,ИНФО!$Y$5:$AD$412,6,0)</f>
        <v>#N/A</v>
      </c>
      <c r="Z242" s="24" t="e">
        <f>VLOOKUP(J242,ИНФО!$Y$5:$AD$412,5,0)</f>
        <v>#N/A</v>
      </c>
      <c r="AA242" s="26">
        <f t="shared" si="26"/>
        <v>0</v>
      </c>
      <c r="AB242" s="24" t="e">
        <f>VLOOKUP(L242,ИНФО!$C$21:$D$24,2,0)</f>
        <v>#N/A</v>
      </c>
      <c r="AC242" s="19">
        <f t="shared" si="27"/>
        <v>0</v>
      </c>
      <c r="AD242" s="24" t="e">
        <f>VLOOKUP(N242,ИНФО!$C$26:$D$38,2,0)</f>
        <v>#N/A</v>
      </c>
      <c r="AE242" s="24" t="e">
        <f>VLOOKUP(B242,ИНФО!$L$4:$T$172,8,0)</f>
        <v>#N/A</v>
      </c>
      <c r="AF242" s="11" t="s">
        <v>74</v>
      </c>
      <c r="AG242" s="24" t="e">
        <f>VLOOKUP(J242,ИНФО!$Y$5:$AD$413,7,0)</f>
        <v>#N/A</v>
      </c>
    </row>
    <row r="243" spans="1:33" ht="15.75" hidden="1" customHeight="1" x14ac:dyDescent="0.3">
      <c r="A243" s="5">
        <v>102</v>
      </c>
      <c r="B243" s="6"/>
      <c r="C243" s="21"/>
      <c r="D243" s="8" t="s">
        <v>260</v>
      </c>
      <c r="E243" s="9"/>
      <c r="F243" s="17"/>
      <c r="G243" s="17"/>
      <c r="H243" s="17"/>
      <c r="I243" s="8" t="str">
        <f>IF(J243=0," ",VLOOKUP(J243,ИНФО!$Y$4:$AD$412,2,0))</f>
        <v xml:space="preserve"> </v>
      </c>
      <c r="J243" s="9"/>
      <c r="K243" s="17"/>
      <c r="L243" s="27"/>
      <c r="M243" s="28"/>
      <c r="N243" s="22"/>
      <c r="O243" s="23" t="e">
        <f>VLOOKUP(B243,ИНФО!$L$4:$T$172,3,0)</f>
        <v>#N/A</v>
      </c>
      <c r="P243" s="11" t="s">
        <v>72</v>
      </c>
      <c r="Q243" s="24">
        <f t="shared" si="24"/>
        <v>102</v>
      </c>
      <c r="R243" s="24" t="e">
        <f>VLOOKUP(B243,ИНФО!$L$4:$T$140,6,0)</f>
        <v>#N/A</v>
      </c>
      <c r="S243" s="24" t="s">
        <v>260</v>
      </c>
      <c r="T243" s="13" t="s">
        <v>260</v>
      </c>
      <c r="U243" s="24" t="s">
        <v>260</v>
      </c>
      <c r="V243" s="26" t="s">
        <v>260</v>
      </c>
      <c r="W243" s="24" t="s">
        <v>260</v>
      </c>
      <c r="X243" s="24">
        <f t="shared" si="25"/>
        <v>0</v>
      </c>
      <c r="Y243" s="13" t="e">
        <f>VLOOKUP(J243,ИНФО!$Y$5:$AD$412,6,0)</f>
        <v>#N/A</v>
      </c>
      <c r="Z243" s="24" t="e">
        <f>VLOOKUP(J243,ИНФО!$Y$5:$AD$412,5,0)</f>
        <v>#N/A</v>
      </c>
      <c r="AA243" s="26">
        <f t="shared" si="26"/>
        <v>0</v>
      </c>
      <c r="AB243" s="24" t="e">
        <f>VLOOKUP(L243,ИНФО!$C$21:$D$24,2,0)</f>
        <v>#N/A</v>
      </c>
      <c r="AC243" s="19">
        <f t="shared" si="27"/>
        <v>0</v>
      </c>
      <c r="AD243" s="24" t="e">
        <f>VLOOKUP(N243,ИНФО!$C$26:$D$38,2,0)</f>
        <v>#N/A</v>
      </c>
      <c r="AE243" s="24" t="e">
        <f>VLOOKUP(B243,ИНФО!$L$4:$T$172,8,0)</f>
        <v>#N/A</v>
      </c>
      <c r="AF243" s="11" t="s">
        <v>74</v>
      </c>
      <c r="AG243" s="24" t="e">
        <f>VLOOKUP(J243,ИНФО!$Y$5:$AD$413,7,0)</f>
        <v>#N/A</v>
      </c>
    </row>
    <row r="244" spans="1:33" ht="15.75" hidden="1" customHeight="1" x14ac:dyDescent="0.3">
      <c r="A244" s="5">
        <v>103</v>
      </c>
      <c r="B244" s="6"/>
      <c r="C244" s="21"/>
      <c r="D244" s="8" t="s">
        <v>260</v>
      </c>
      <c r="E244" s="9"/>
      <c r="F244" s="17"/>
      <c r="G244" s="17"/>
      <c r="H244" s="17"/>
      <c r="I244" s="8" t="str">
        <f>IF(J244=0," ",VLOOKUP(J244,ИНФО!$Y$4:$AD$412,2,0))</f>
        <v xml:space="preserve"> </v>
      </c>
      <c r="J244" s="9"/>
      <c r="K244" s="17"/>
      <c r="L244" s="27"/>
      <c r="M244" s="28"/>
      <c r="N244" s="22"/>
      <c r="O244" s="23" t="e">
        <f>VLOOKUP(B244,ИНФО!$L$4:$T$172,3,0)</f>
        <v>#N/A</v>
      </c>
      <c r="P244" s="11" t="s">
        <v>72</v>
      </c>
      <c r="Q244" s="24">
        <f t="shared" si="24"/>
        <v>103</v>
      </c>
      <c r="R244" s="24" t="e">
        <f>VLOOKUP(B244,ИНФО!$L$4:$T$140,6,0)</f>
        <v>#N/A</v>
      </c>
      <c r="S244" s="24" t="s">
        <v>260</v>
      </c>
      <c r="T244" s="13" t="s">
        <v>260</v>
      </c>
      <c r="U244" s="24" t="s">
        <v>260</v>
      </c>
      <c r="V244" s="26" t="s">
        <v>260</v>
      </c>
      <c r="W244" s="24" t="s">
        <v>260</v>
      </c>
      <c r="X244" s="24">
        <f t="shared" si="25"/>
        <v>0</v>
      </c>
      <c r="Y244" s="13" t="e">
        <f>VLOOKUP(J244,ИНФО!$Y$5:$AD$412,6,0)</f>
        <v>#N/A</v>
      </c>
      <c r="Z244" s="24" t="e">
        <f>VLOOKUP(J244,ИНФО!$Y$5:$AD$412,5,0)</f>
        <v>#N/A</v>
      </c>
      <c r="AA244" s="26">
        <f t="shared" si="26"/>
        <v>0</v>
      </c>
      <c r="AB244" s="24" t="e">
        <f>VLOOKUP(L244,ИНФО!$C$21:$D$24,2,0)</f>
        <v>#N/A</v>
      </c>
      <c r="AC244" s="19">
        <f t="shared" si="27"/>
        <v>0</v>
      </c>
      <c r="AD244" s="24" t="e">
        <f>VLOOKUP(N244,ИНФО!$C$26:$D$38,2,0)</f>
        <v>#N/A</v>
      </c>
      <c r="AE244" s="24" t="e">
        <f>VLOOKUP(B244,ИНФО!$L$4:$T$172,8,0)</f>
        <v>#N/A</v>
      </c>
      <c r="AF244" s="11" t="s">
        <v>74</v>
      </c>
      <c r="AG244" s="24" t="e">
        <f>VLOOKUP(J244,ИНФО!$Y$5:$AD$413,7,0)</f>
        <v>#N/A</v>
      </c>
    </row>
    <row r="245" spans="1:33" ht="15.75" hidden="1" customHeight="1" x14ac:dyDescent="0.3">
      <c r="A245" s="5">
        <v>104</v>
      </c>
      <c r="B245" s="6"/>
      <c r="C245" s="21"/>
      <c r="D245" s="8" t="s">
        <v>260</v>
      </c>
      <c r="E245" s="9"/>
      <c r="F245" s="17"/>
      <c r="G245" s="17"/>
      <c r="H245" s="17"/>
      <c r="I245" s="8" t="str">
        <f>IF(J245=0," ",VLOOKUP(J245,ИНФО!$Y$4:$AD$412,2,0))</f>
        <v xml:space="preserve"> </v>
      </c>
      <c r="J245" s="9"/>
      <c r="K245" s="17"/>
      <c r="L245" s="27"/>
      <c r="M245" s="28"/>
      <c r="N245" s="22"/>
      <c r="O245" s="23" t="e">
        <f>VLOOKUP(B245,ИНФО!$L$4:$T$172,3,0)</f>
        <v>#N/A</v>
      </c>
      <c r="P245" s="11" t="s">
        <v>72</v>
      </c>
      <c r="Q245" s="24">
        <f t="shared" si="24"/>
        <v>104</v>
      </c>
      <c r="R245" s="24" t="e">
        <f>VLOOKUP(B245,ИНФО!$L$4:$T$140,6,0)</f>
        <v>#N/A</v>
      </c>
      <c r="S245" s="24" t="s">
        <v>260</v>
      </c>
      <c r="T245" s="13" t="s">
        <v>260</v>
      </c>
      <c r="U245" s="24" t="s">
        <v>260</v>
      </c>
      <c r="V245" s="26" t="s">
        <v>260</v>
      </c>
      <c r="W245" s="24" t="s">
        <v>260</v>
      </c>
      <c r="X245" s="24">
        <f t="shared" si="25"/>
        <v>0</v>
      </c>
      <c r="Y245" s="13" t="e">
        <f>VLOOKUP(J245,ИНФО!$Y$5:$AD$412,6,0)</f>
        <v>#N/A</v>
      </c>
      <c r="Z245" s="24" t="e">
        <f>VLOOKUP(J245,ИНФО!$Y$5:$AD$412,5,0)</f>
        <v>#N/A</v>
      </c>
      <c r="AA245" s="26">
        <f t="shared" si="26"/>
        <v>0</v>
      </c>
      <c r="AB245" s="24" t="e">
        <f>VLOOKUP(L245,ИНФО!$C$21:$D$24,2,0)</f>
        <v>#N/A</v>
      </c>
      <c r="AC245" s="19">
        <f t="shared" si="27"/>
        <v>0</v>
      </c>
      <c r="AD245" s="24" t="e">
        <f>VLOOKUP(N245,ИНФО!$C$26:$D$38,2,0)</f>
        <v>#N/A</v>
      </c>
      <c r="AE245" s="24" t="e">
        <f>VLOOKUP(B245,ИНФО!$L$4:$T$172,8,0)</f>
        <v>#N/A</v>
      </c>
      <c r="AF245" s="11" t="s">
        <v>74</v>
      </c>
      <c r="AG245" s="24" t="e">
        <f>VLOOKUP(J245,ИНФО!$Y$5:$AD$413,7,0)</f>
        <v>#N/A</v>
      </c>
    </row>
    <row r="246" spans="1:33" ht="15.75" hidden="1" customHeight="1" x14ac:dyDescent="0.3">
      <c r="A246" s="5">
        <v>105</v>
      </c>
      <c r="B246" s="6"/>
      <c r="C246" s="21"/>
      <c r="D246" s="8" t="s">
        <v>260</v>
      </c>
      <c r="E246" s="9"/>
      <c r="F246" s="17"/>
      <c r="G246" s="17"/>
      <c r="H246" s="17"/>
      <c r="I246" s="8" t="str">
        <f>IF(J246=0," ",VLOOKUP(J246,ИНФО!$Y$4:$AD$412,2,0))</f>
        <v xml:space="preserve"> </v>
      </c>
      <c r="J246" s="9"/>
      <c r="K246" s="17"/>
      <c r="L246" s="27"/>
      <c r="M246" s="28"/>
      <c r="N246" s="22"/>
      <c r="O246" s="23" t="e">
        <f>VLOOKUP(B246,ИНФО!$L$4:$T$172,3,0)</f>
        <v>#N/A</v>
      </c>
      <c r="P246" s="11" t="s">
        <v>72</v>
      </c>
      <c r="Q246" s="24">
        <f t="shared" si="24"/>
        <v>105</v>
      </c>
      <c r="R246" s="24" t="e">
        <f>VLOOKUP(B246,ИНФО!$L$4:$T$140,6,0)</f>
        <v>#N/A</v>
      </c>
      <c r="S246" s="24" t="s">
        <v>260</v>
      </c>
      <c r="T246" s="13" t="s">
        <v>260</v>
      </c>
      <c r="U246" s="24" t="s">
        <v>260</v>
      </c>
      <c r="V246" s="26" t="s">
        <v>260</v>
      </c>
      <c r="W246" s="24" t="s">
        <v>260</v>
      </c>
      <c r="X246" s="24">
        <f t="shared" si="25"/>
        <v>0</v>
      </c>
      <c r="Y246" s="13" t="e">
        <f>VLOOKUP(J246,ИНФО!$Y$5:$AD$412,6,0)</f>
        <v>#N/A</v>
      </c>
      <c r="Z246" s="24" t="e">
        <f>VLOOKUP(J246,ИНФО!$Y$5:$AD$412,5,0)</f>
        <v>#N/A</v>
      </c>
      <c r="AA246" s="26">
        <f t="shared" si="26"/>
        <v>0</v>
      </c>
      <c r="AB246" s="24" t="e">
        <f>VLOOKUP(L246,ИНФО!$C$21:$D$24,2,0)</f>
        <v>#N/A</v>
      </c>
      <c r="AC246" s="19">
        <f t="shared" si="27"/>
        <v>0</v>
      </c>
      <c r="AD246" s="24" t="e">
        <f>VLOOKUP(N246,ИНФО!$C$26:$D$38,2,0)</f>
        <v>#N/A</v>
      </c>
      <c r="AE246" s="24" t="e">
        <f>VLOOKUP(B246,ИНФО!$L$4:$T$172,8,0)</f>
        <v>#N/A</v>
      </c>
      <c r="AF246" s="11" t="s">
        <v>74</v>
      </c>
      <c r="AG246" s="24" t="e">
        <f>VLOOKUP(J246,ИНФО!$Y$5:$AD$413,7,0)</f>
        <v>#N/A</v>
      </c>
    </row>
    <row r="247" spans="1:33" ht="15.75" hidden="1" customHeight="1" x14ac:dyDescent="0.3">
      <c r="A247" s="5">
        <v>106</v>
      </c>
      <c r="B247" s="6"/>
      <c r="C247" s="21"/>
      <c r="D247" s="8" t="s">
        <v>260</v>
      </c>
      <c r="E247" s="9"/>
      <c r="F247" s="17"/>
      <c r="G247" s="17"/>
      <c r="H247" s="17"/>
      <c r="I247" s="8" t="str">
        <f>IF(J247=0," ",VLOOKUP(J247,ИНФО!$Y$4:$AD$412,2,0))</f>
        <v xml:space="preserve"> </v>
      </c>
      <c r="J247" s="9"/>
      <c r="K247" s="17"/>
      <c r="L247" s="27"/>
      <c r="M247" s="28"/>
      <c r="N247" s="22"/>
      <c r="O247" s="23" t="e">
        <f>VLOOKUP(B247,ИНФО!$L$4:$T$172,3,0)</f>
        <v>#N/A</v>
      </c>
      <c r="P247" s="11" t="s">
        <v>72</v>
      </c>
      <c r="Q247" s="24">
        <f t="shared" si="24"/>
        <v>106</v>
      </c>
      <c r="R247" s="24" t="e">
        <f>VLOOKUP(B247,ИНФО!$L$4:$T$140,6,0)</f>
        <v>#N/A</v>
      </c>
      <c r="S247" s="24" t="s">
        <v>260</v>
      </c>
      <c r="T247" s="13" t="s">
        <v>260</v>
      </c>
      <c r="U247" s="24" t="s">
        <v>260</v>
      </c>
      <c r="V247" s="26" t="s">
        <v>260</v>
      </c>
      <c r="W247" s="24" t="s">
        <v>260</v>
      </c>
      <c r="X247" s="24">
        <f t="shared" si="25"/>
        <v>0</v>
      </c>
      <c r="Y247" s="13" t="e">
        <f>VLOOKUP(J247,ИНФО!$Y$5:$AD$412,6,0)</f>
        <v>#N/A</v>
      </c>
      <c r="Z247" s="24" t="e">
        <f>VLOOKUP(J247,ИНФО!$Y$5:$AD$412,5,0)</f>
        <v>#N/A</v>
      </c>
      <c r="AA247" s="26">
        <f t="shared" si="26"/>
        <v>0</v>
      </c>
      <c r="AB247" s="24" t="e">
        <f>VLOOKUP(L247,ИНФО!$C$21:$D$24,2,0)</f>
        <v>#N/A</v>
      </c>
      <c r="AC247" s="19">
        <f t="shared" si="27"/>
        <v>0</v>
      </c>
      <c r="AD247" s="24" t="e">
        <f>VLOOKUP(N247,ИНФО!$C$26:$D$38,2,0)</f>
        <v>#N/A</v>
      </c>
      <c r="AE247" s="24" t="e">
        <f>VLOOKUP(B247,ИНФО!$L$4:$T$172,8,0)</f>
        <v>#N/A</v>
      </c>
      <c r="AF247" s="11" t="s">
        <v>74</v>
      </c>
      <c r="AG247" s="24" t="e">
        <f>VLOOKUP(J247,ИНФО!$Y$5:$AD$413,7,0)</f>
        <v>#N/A</v>
      </c>
    </row>
    <row r="248" spans="1:33" ht="15.75" hidden="1" customHeight="1" x14ac:dyDescent="0.3">
      <c r="A248" s="5">
        <v>107</v>
      </c>
      <c r="B248" s="6"/>
      <c r="C248" s="21"/>
      <c r="D248" s="8" t="s">
        <v>260</v>
      </c>
      <c r="E248" s="9"/>
      <c r="F248" s="17"/>
      <c r="G248" s="17"/>
      <c r="H248" s="17"/>
      <c r="I248" s="8" t="str">
        <f>IF(J248=0," ",VLOOKUP(J248,ИНФО!$Y$4:$AD$412,2,0))</f>
        <v xml:space="preserve"> </v>
      </c>
      <c r="J248" s="9"/>
      <c r="K248" s="17"/>
      <c r="L248" s="27"/>
      <c r="M248" s="28"/>
      <c r="N248" s="22"/>
      <c r="O248" s="23" t="e">
        <f>VLOOKUP(B248,ИНФО!$L$4:$T$172,3,0)</f>
        <v>#N/A</v>
      </c>
      <c r="P248" s="11" t="s">
        <v>72</v>
      </c>
      <c r="Q248" s="24">
        <f t="shared" si="24"/>
        <v>107</v>
      </c>
      <c r="R248" s="24" t="e">
        <f>VLOOKUP(B248,ИНФО!$L$4:$T$140,6,0)</f>
        <v>#N/A</v>
      </c>
      <c r="S248" s="24" t="s">
        <v>260</v>
      </c>
      <c r="T248" s="13" t="s">
        <v>260</v>
      </c>
      <c r="U248" s="24" t="s">
        <v>260</v>
      </c>
      <c r="V248" s="26" t="s">
        <v>260</v>
      </c>
      <c r="W248" s="24" t="s">
        <v>260</v>
      </c>
      <c r="X248" s="24">
        <f t="shared" si="25"/>
        <v>0</v>
      </c>
      <c r="Y248" s="13" t="e">
        <f>VLOOKUP(J248,ИНФО!$Y$5:$AD$412,6,0)</f>
        <v>#N/A</v>
      </c>
      <c r="Z248" s="24" t="e">
        <f>VLOOKUP(J248,ИНФО!$Y$5:$AD$412,5,0)</f>
        <v>#N/A</v>
      </c>
      <c r="AA248" s="26">
        <f t="shared" si="26"/>
        <v>0</v>
      </c>
      <c r="AB248" s="24" t="e">
        <f>VLOOKUP(L248,ИНФО!$C$21:$D$24,2,0)</f>
        <v>#N/A</v>
      </c>
      <c r="AC248" s="19">
        <f t="shared" si="27"/>
        <v>0</v>
      </c>
      <c r="AD248" s="24" t="e">
        <f>VLOOKUP(N248,ИНФО!$C$26:$D$38,2,0)</f>
        <v>#N/A</v>
      </c>
      <c r="AE248" s="24" t="e">
        <f>VLOOKUP(B248,ИНФО!$L$4:$T$172,8,0)</f>
        <v>#N/A</v>
      </c>
      <c r="AF248" s="11" t="s">
        <v>74</v>
      </c>
      <c r="AG248" s="24" t="e">
        <f>VLOOKUP(J248,ИНФО!$Y$5:$AD$413,7,0)</f>
        <v>#N/A</v>
      </c>
    </row>
    <row r="249" spans="1:33" ht="15.75" hidden="1" customHeight="1" x14ac:dyDescent="0.3">
      <c r="A249" s="5">
        <v>108</v>
      </c>
      <c r="B249" s="6"/>
      <c r="C249" s="21"/>
      <c r="D249" s="8" t="s">
        <v>260</v>
      </c>
      <c r="E249" s="9"/>
      <c r="F249" s="17"/>
      <c r="G249" s="17"/>
      <c r="H249" s="17"/>
      <c r="I249" s="8" t="str">
        <f>IF(J249=0," ",VLOOKUP(J249,ИНФО!$Y$4:$AD$412,2,0))</f>
        <v xml:space="preserve"> </v>
      </c>
      <c r="J249" s="9"/>
      <c r="K249" s="17"/>
      <c r="L249" s="27"/>
      <c r="M249" s="28"/>
      <c r="N249" s="22"/>
      <c r="O249" s="23" t="e">
        <f>VLOOKUP(B249,ИНФО!$L$4:$T$172,3,0)</f>
        <v>#N/A</v>
      </c>
      <c r="P249" s="11" t="s">
        <v>72</v>
      </c>
      <c r="Q249" s="24">
        <f t="shared" si="24"/>
        <v>108</v>
      </c>
      <c r="R249" s="24" t="e">
        <f>VLOOKUP(B249,ИНФО!$L$4:$T$140,6,0)</f>
        <v>#N/A</v>
      </c>
      <c r="S249" s="24" t="s">
        <v>260</v>
      </c>
      <c r="T249" s="13" t="s">
        <v>260</v>
      </c>
      <c r="U249" s="24" t="s">
        <v>260</v>
      </c>
      <c r="V249" s="26" t="s">
        <v>260</v>
      </c>
      <c r="W249" s="24" t="s">
        <v>260</v>
      </c>
      <c r="X249" s="24">
        <f t="shared" si="25"/>
        <v>0</v>
      </c>
      <c r="Y249" s="13" t="e">
        <f>VLOOKUP(J249,ИНФО!$Y$5:$AD$412,6,0)</f>
        <v>#N/A</v>
      </c>
      <c r="Z249" s="24" t="e">
        <f>VLOOKUP(J249,ИНФО!$Y$5:$AD$412,5,0)</f>
        <v>#N/A</v>
      </c>
      <c r="AA249" s="26">
        <f t="shared" si="26"/>
        <v>0</v>
      </c>
      <c r="AB249" s="24" t="e">
        <f>VLOOKUP(L249,ИНФО!$C$21:$D$24,2,0)</f>
        <v>#N/A</v>
      </c>
      <c r="AC249" s="19">
        <f t="shared" si="27"/>
        <v>0</v>
      </c>
      <c r="AD249" s="24" t="e">
        <f>VLOOKUP(N249,ИНФО!$C$26:$D$38,2,0)</f>
        <v>#N/A</v>
      </c>
      <c r="AE249" s="24" t="e">
        <f>VLOOKUP(B249,ИНФО!$L$4:$T$172,8,0)</f>
        <v>#N/A</v>
      </c>
      <c r="AF249" s="11" t="s">
        <v>74</v>
      </c>
      <c r="AG249" s="24" t="e">
        <f>VLOOKUP(J249,ИНФО!$Y$5:$AD$413,7,0)</f>
        <v>#N/A</v>
      </c>
    </row>
    <row r="250" spans="1:33" ht="15.75" hidden="1" customHeight="1" x14ac:dyDescent="0.3">
      <c r="A250" s="5">
        <v>109</v>
      </c>
      <c r="B250" s="6"/>
      <c r="C250" s="21"/>
      <c r="D250" s="8" t="s">
        <v>260</v>
      </c>
      <c r="E250" s="9"/>
      <c r="F250" s="17"/>
      <c r="G250" s="17"/>
      <c r="H250" s="17"/>
      <c r="I250" s="8" t="str">
        <f>IF(J250=0," ",VLOOKUP(J250,ИНФО!$Y$4:$AD$412,2,0))</f>
        <v xml:space="preserve"> </v>
      </c>
      <c r="J250" s="9"/>
      <c r="K250" s="17"/>
      <c r="L250" s="27"/>
      <c r="M250" s="28"/>
      <c r="N250" s="22"/>
      <c r="O250" s="23" t="e">
        <f>VLOOKUP(B250,ИНФО!$L$4:$T$172,3,0)</f>
        <v>#N/A</v>
      </c>
      <c r="P250" s="11" t="s">
        <v>72</v>
      </c>
      <c r="Q250" s="24">
        <f t="shared" si="24"/>
        <v>109</v>
      </c>
      <c r="R250" s="24" t="e">
        <f>VLOOKUP(B250,ИНФО!$L$4:$T$140,6,0)</f>
        <v>#N/A</v>
      </c>
      <c r="S250" s="24" t="s">
        <v>260</v>
      </c>
      <c r="T250" s="13" t="s">
        <v>260</v>
      </c>
      <c r="U250" s="24" t="s">
        <v>260</v>
      </c>
      <c r="V250" s="26" t="s">
        <v>260</v>
      </c>
      <c r="W250" s="24" t="s">
        <v>260</v>
      </c>
      <c r="X250" s="24">
        <f t="shared" si="25"/>
        <v>0</v>
      </c>
      <c r="Y250" s="13" t="e">
        <f>VLOOKUP(J250,ИНФО!$Y$5:$AD$412,6,0)</f>
        <v>#N/A</v>
      </c>
      <c r="Z250" s="24" t="e">
        <f>VLOOKUP(J250,ИНФО!$Y$5:$AD$412,5,0)</f>
        <v>#N/A</v>
      </c>
      <c r="AA250" s="26">
        <f t="shared" si="26"/>
        <v>0</v>
      </c>
      <c r="AB250" s="24" t="e">
        <f>VLOOKUP(L250,ИНФО!$C$21:$D$24,2,0)</f>
        <v>#N/A</v>
      </c>
      <c r="AC250" s="19">
        <f t="shared" si="27"/>
        <v>0</v>
      </c>
      <c r="AD250" s="24" t="e">
        <f>VLOOKUP(N250,ИНФО!$C$26:$D$38,2,0)</f>
        <v>#N/A</v>
      </c>
      <c r="AE250" s="24" t="e">
        <f>VLOOKUP(B250,ИНФО!$L$4:$T$172,8,0)</f>
        <v>#N/A</v>
      </c>
      <c r="AF250" s="11" t="s">
        <v>74</v>
      </c>
      <c r="AG250" s="24" t="e">
        <f>VLOOKUP(J250,ИНФО!$Y$5:$AD$413,7,0)</f>
        <v>#N/A</v>
      </c>
    </row>
    <row r="251" spans="1:33" ht="15.75" hidden="1" customHeight="1" x14ac:dyDescent="0.3">
      <c r="A251" s="5">
        <v>110</v>
      </c>
      <c r="B251" s="6"/>
      <c r="C251" s="21"/>
      <c r="D251" s="8" t="s">
        <v>260</v>
      </c>
      <c r="E251" s="9"/>
      <c r="F251" s="17"/>
      <c r="G251" s="17"/>
      <c r="H251" s="17"/>
      <c r="I251" s="8" t="str">
        <f>IF(J251=0," ",VLOOKUP(J251,ИНФО!$Y$4:$AD$412,2,0))</f>
        <v xml:space="preserve"> </v>
      </c>
      <c r="J251" s="9"/>
      <c r="K251" s="17"/>
      <c r="L251" s="27"/>
      <c r="M251" s="28"/>
      <c r="N251" s="22"/>
      <c r="O251" s="23" t="e">
        <f>VLOOKUP(B251,ИНФО!$L$4:$T$172,3,0)</f>
        <v>#N/A</v>
      </c>
      <c r="P251" s="11" t="s">
        <v>72</v>
      </c>
      <c r="Q251" s="24">
        <f t="shared" si="24"/>
        <v>110</v>
      </c>
      <c r="R251" s="24" t="e">
        <f>VLOOKUP(B251,ИНФО!$L$4:$T$140,6,0)</f>
        <v>#N/A</v>
      </c>
      <c r="S251" s="24" t="s">
        <v>260</v>
      </c>
      <c r="T251" s="13" t="s">
        <v>260</v>
      </c>
      <c r="U251" s="24" t="s">
        <v>260</v>
      </c>
      <c r="V251" s="26" t="s">
        <v>260</v>
      </c>
      <c r="W251" s="24" t="s">
        <v>260</v>
      </c>
      <c r="X251" s="24">
        <f t="shared" si="25"/>
        <v>0</v>
      </c>
      <c r="Y251" s="13" t="e">
        <f>VLOOKUP(J251,ИНФО!$Y$5:$AD$412,6,0)</f>
        <v>#N/A</v>
      </c>
      <c r="Z251" s="24" t="e">
        <f>VLOOKUP(J251,ИНФО!$Y$5:$AD$412,5,0)</f>
        <v>#N/A</v>
      </c>
      <c r="AA251" s="26">
        <f t="shared" si="26"/>
        <v>0</v>
      </c>
      <c r="AB251" s="24" t="e">
        <f>VLOOKUP(L251,ИНФО!$C$21:$D$24,2,0)</f>
        <v>#N/A</v>
      </c>
      <c r="AC251" s="19">
        <f t="shared" si="27"/>
        <v>0</v>
      </c>
      <c r="AD251" s="24" t="e">
        <f>VLOOKUP(N251,ИНФО!$C$26:$D$38,2,0)</f>
        <v>#N/A</v>
      </c>
      <c r="AE251" s="24" t="e">
        <f>VLOOKUP(B251,ИНФО!$L$4:$T$172,8,0)</f>
        <v>#N/A</v>
      </c>
      <c r="AF251" s="11" t="s">
        <v>74</v>
      </c>
      <c r="AG251" s="24" t="e">
        <f>VLOOKUP(J251,ИНФО!$Y$5:$AD$413,7,0)</f>
        <v>#N/A</v>
      </c>
    </row>
    <row r="252" spans="1:33" ht="15.75" hidden="1" customHeight="1" x14ac:dyDescent="0.3">
      <c r="A252" s="5">
        <v>111</v>
      </c>
      <c r="B252" s="6"/>
      <c r="C252" s="21"/>
      <c r="D252" s="8" t="s">
        <v>260</v>
      </c>
      <c r="E252" s="9"/>
      <c r="F252" s="17"/>
      <c r="G252" s="17"/>
      <c r="H252" s="17"/>
      <c r="I252" s="8" t="str">
        <f>IF(J252=0," ",VLOOKUP(J252,ИНФО!$Y$4:$AD$412,2,0))</f>
        <v xml:space="preserve"> </v>
      </c>
      <c r="J252" s="9"/>
      <c r="K252" s="17"/>
      <c r="L252" s="27"/>
      <c r="M252" s="28"/>
      <c r="N252" s="22"/>
      <c r="O252" s="23" t="e">
        <f>VLOOKUP(B252,ИНФО!$L$4:$T$172,3,0)</f>
        <v>#N/A</v>
      </c>
      <c r="P252" s="11" t="s">
        <v>72</v>
      </c>
      <c r="Q252" s="24">
        <f t="shared" si="24"/>
        <v>111</v>
      </c>
      <c r="R252" s="24" t="e">
        <f>VLOOKUP(B252,ИНФО!$L$4:$T$140,6,0)</f>
        <v>#N/A</v>
      </c>
      <c r="S252" s="24" t="s">
        <v>260</v>
      </c>
      <c r="T252" s="13" t="s">
        <v>260</v>
      </c>
      <c r="U252" s="24" t="s">
        <v>260</v>
      </c>
      <c r="V252" s="26" t="s">
        <v>260</v>
      </c>
      <c r="W252" s="24" t="s">
        <v>260</v>
      </c>
      <c r="X252" s="24">
        <f t="shared" si="25"/>
        <v>0</v>
      </c>
      <c r="Y252" s="13" t="e">
        <f>VLOOKUP(J252,ИНФО!$Y$5:$AD$412,6,0)</f>
        <v>#N/A</v>
      </c>
      <c r="Z252" s="24" t="e">
        <f>VLOOKUP(J252,ИНФО!$Y$5:$AD$412,5,0)</f>
        <v>#N/A</v>
      </c>
      <c r="AA252" s="26">
        <f t="shared" si="26"/>
        <v>0</v>
      </c>
      <c r="AB252" s="24" t="e">
        <f>VLOOKUP(L252,ИНФО!$C$21:$D$24,2,0)</f>
        <v>#N/A</v>
      </c>
      <c r="AC252" s="19">
        <f t="shared" si="27"/>
        <v>0</v>
      </c>
      <c r="AD252" s="24" t="e">
        <f>VLOOKUP(N252,ИНФО!$C$26:$D$38,2,0)</f>
        <v>#N/A</v>
      </c>
      <c r="AE252" s="24" t="e">
        <f>VLOOKUP(B252,ИНФО!$L$4:$T$172,8,0)</f>
        <v>#N/A</v>
      </c>
      <c r="AF252" s="11" t="s">
        <v>74</v>
      </c>
      <c r="AG252" s="24" t="e">
        <f>VLOOKUP(J252,ИНФО!$Y$5:$AD$413,7,0)</f>
        <v>#N/A</v>
      </c>
    </row>
    <row r="253" spans="1:33" ht="15.75" hidden="1" customHeight="1" x14ac:dyDescent="0.3">
      <c r="A253" s="5">
        <v>112</v>
      </c>
      <c r="B253" s="6"/>
      <c r="C253" s="21"/>
      <c r="D253" s="8" t="s">
        <v>260</v>
      </c>
      <c r="E253" s="9"/>
      <c r="F253" s="17"/>
      <c r="G253" s="17"/>
      <c r="H253" s="17"/>
      <c r="I253" s="8" t="str">
        <f>IF(J253=0," ",VLOOKUP(J253,ИНФО!$Y$4:$AD$412,2,0))</f>
        <v xml:space="preserve"> </v>
      </c>
      <c r="J253" s="9"/>
      <c r="K253" s="17"/>
      <c r="L253" s="27"/>
      <c r="M253" s="28"/>
      <c r="N253" s="22"/>
      <c r="O253" s="23" t="e">
        <f>VLOOKUP(B253,ИНФО!$L$4:$T$172,3,0)</f>
        <v>#N/A</v>
      </c>
      <c r="P253" s="11" t="s">
        <v>72</v>
      </c>
      <c r="Q253" s="24">
        <f t="shared" si="24"/>
        <v>112</v>
      </c>
      <c r="R253" s="24" t="e">
        <f>VLOOKUP(B253,ИНФО!$L$4:$T$140,6,0)</f>
        <v>#N/A</v>
      </c>
      <c r="S253" s="24" t="s">
        <v>260</v>
      </c>
      <c r="T253" s="13" t="s">
        <v>260</v>
      </c>
      <c r="U253" s="24" t="s">
        <v>260</v>
      </c>
      <c r="V253" s="26" t="s">
        <v>260</v>
      </c>
      <c r="W253" s="24" t="s">
        <v>260</v>
      </c>
      <c r="X253" s="24">
        <f t="shared" si="25"/>
        <v>0</v>
      </c>
      <c r="Y253" s="13" t="e">
        <f>VLOOKUP(J253,ИНФО!$Y$5:$AD$412,6,0)</f>
        <v>#N/A</v>
      </c>
      <c r="Z253" s="24" t="e">
        <f>VLOOKUP(J253,ИНФО!$Y$5:$AD$412,5,0)</f>
        <v>#N/A</v>
      </c>
      <c r="AA253" s="26">
        <f t="shared" si="26"/>
        <v>0</v>
      </c>
      <c r="AB253" s="24" t="e">
        <f>VLOOKUP(L253,ИНФО!$C$21:$D$24,2,0)</f>
        <v>#N/A</v>
      </c>
      <c r="AC253" s="19">
        <f t="shared" si="27"/>
        <v>0</v>
      </c>
      <c r="AD253" s="24" t="e">
        <f>VLOOKUP(N253,ИНФО!$C$26:$D$38,2,0)</f>
        <v>#N/A</v>
      </c>
      <c r="AE253" s="24" t="e">
        <f>VLOOKUP(B253,ИНФО!$L$4:$T$172,8,0)</f>
        <v>#N/A</v>
      </c>
      <c r="AF253" s="11" t="s">
        <v>74</v>
      </c>
      <c r="AG253" s="24" t="e">
        <f>VLOOKUP(J253,ИНФО!$Y$5:$AD$413,7,0)</f>
        <v>#N/A</v>
      </c>
    </row>
    <row r="254" spans="1:33" ht="15.75" hidden="1" customHeight="1" x14ac:dyDescent="0.3">
      <c r="A254" s="5">
        <v>113</v>
      </c>
      <c r="B254" s="6"/>
      <c r="C254" s="21"/>
      <c r="D254" s="8" t="s">
        <v>260</v>
      </c>
      <c r="E254" s="9"/>
      <c r="F254" s="17"/>
      <c r="G254" s="17"/>
      <c r="H254" s="17"/>
      <c r="I254" s="8" t="str">
        <f>IF(J254=0," ",VLOOKUP(J254,ИНФО!$Y$4:$AD$412,2,0))</f>
        <v xml:space="preserve"> </v>
      </c>
      <c r="J254" s="9"/>
      <c r="K254" s="17"/>
      <c r="L254" s="27"/>
      <c r="M254" s="28"/>
      <c r="N254" s="22"/>
      <c r="O254" s="23" t="e">
        <f>VLOOKUP(B254,ИНФО!$L$4:$T$172,3,0)</f>
        <v>#N/A</v>
      </c>
      <c r="P254" s="11" t="s">
        <v>72</v>
      </c>
      <c r="Q254" s="24">
        <f t="shared" si="24"/>
        <v>113</v>
      </c>
      <c r="R254" s="24" t="e">
        <f>VLOOKUP(B254,ИНФО!$L$4:$T$140,6,0)</f>
        <v>#N/A</v>
      </c>
      <c r="S254" s="24" t="s">
        <v>260</v>
      </c>
      <c r="T254" s="13" t="s">
        <v>260</v>
      </c>
      <c r="U254" s="24" t="s">
        <v>260</v>
      </c>
      <c r="V254" s="26" t="s">
        <v>260</v>
      </c>
      <c r="W254" s="24" t="s">
        <v>260</v>
      </c>
      <c r="X254" s="24">
        <f t="shared" si="25"/>
        <v>0</v>
      </c>
      <c r="Y254" s="13" t="e">
        <f>VLOOKUP(J254,ИНФО!$Y$5:$AD$412,6,0)</f>
        <v>#N/A</v>
      </c>
      <c r="Z254" s="24" t="e">
        <f>VLOOKUP(J254,ИНФО!$Y$5:$AD$412,5,0)</f>
        <v>#N/A</v>
      </c>
      <c r="AA254" s="26">
        <f t="shared" si="26"/>
        <v>0</v>
      </c>
      <c r="AB254" s="24" t="e">
        <f>VLOOKUP(L254,ИНФО!$C$21:$D$24,2,0)</f>
        <v>#N/A</v>
      </c>
      <c r="AC254" s="19">
        <f t="shared" si="27"/>
        <v>0</v>
      </c>
      <c r="AD254" s="24" t="e">
        <f>VLOOKUP(N254,ИНФО!$C$26:$D$38,2,0)</f>
        <v>#N/A</v>
      </c>
      <c r="AE254" s="24" t="e">
        <f>VLOOKUP(B254,ИНФО!$L$4:$T$172,8,0)</f>
        <v>#N/A</v>
      </c>
      <c r="AF254" s="11" t="s">
        <v>74</v>
      </c>
      <c r="AG254" s="24" t="e">
        <f>VLOOKUP(J254,ИНФО!$Y$5:$AD$413,7,0)</f>
        <v>#N/A</v>
      </c>
    </row>
    <row r="255" spans="1:33" ht="15.75" hidden="1" customHeight="1" x14ac:dyDescent="0.3">
      <c r="A255" s="5">
        <v>114</v>
      </c>
      <c r="B255" s="6"/>
      <c r="C255" s="21"/>
      <c r="D255" s="8" t="s">
        <v>260</v>
      </c>
      <c r="E255" s="9"/>
      <c r="F255" s="17"/>
      <c r="G255" s="17"/>
      <c r="H255" s="17"/>
      <c r="I255" s="8" t="str">
        <f>IF(J255=0," ",VLOOKUP(J255,ИНФО!$Y$4:$AD$412,2,0))</f>
        <v xml:space="preserve"> </v>
      </c>
      <c r="J255" s="9"/>
      <c r="K255" s="17"/>
      <c r="L255" s="27"/>
      <c r="M255" s="28"/>
      <c r="N255" s="22"/>
      <c r="O255" s="23" t="e">
        <f>VLOOKUP(B255,ИНФО!$L$4:$T$172,3,0)</f>
        <v>#N/A</v>
      </c>
      <c r="P255" s="11" t="s">
        <v>72</v>
      </c>
      <c r="Q255" s="24">
        <f t="shared" si="24"/>
        <v>114</v>
      </c>
      <c r="R255" s="24" t="e">
        <f>VLOOKUP(B255,ИНФО!$L$4:$T$140,6,0)</f>
        <v>#N/A</v>
      </c>
      <c r="S255" s="24" t="s">
        <v>260</v>
      </c>
      <c r="T255" s="13" t="s">
        <v>260</v>
      </c>
      <c r="U255" s="24" t="s">
        <v>260</v>
      </c>
      <c r="V255" s="26" t="s">
        <v>260</v>
      </c>
      <c r="W255" s="24" t="s">
        <v>260</v>
      </c>
      <c r="X255" s="24">
        <f t="shared" si="25"/>
        <v>0</v>
      </c>
      <c r="Y255" s="13" t="e">
        <f>VLOOKUP(J255,ИНФО!$Y$5:$AD$412,6,0)</f>
        <v>#N/A</v>
      </c>
      <c r="Z255" s="24" t="e">
        <f>VLOOKUP(J255,ИНФО!$Y$5:$AD$412,5,0)</f>
        <v>#N/A</v>
      </c>
      <c r="AA255" s="26">
        <f t="shared" si="26"/>
        <v>0</v>
      </c>
      <c r="AB255" s="24" t="e">
        <f>VLOOKUP(L255,ИНФО!$C$21:$D$24,2,0)</f>
        <v>#N/A</v>
      </c>
      <c r="AC255" s="19">
        <f t="shared" si="27"/>
        <v>0</v>
      </c>
      <c r="AD255" s="24" t="e">
        <f>VLOOKUP(N255,ИНФО!$C$26:$D$38,2,0)</f>
        <v>#N/A</v>
      </c>
      <c r="AE255" s="24" t="e">
        <f>VLOOKUP(B255,ИНФО!$L$4:$T$172,8,0)</f>
        <v>#N/A</v>
      </c>
      <c r="AF255" s="11" t="s">
        <v>74</v>
      </c>
      <c r="AG255" s="24" t="e">
        <f>VLOOKUP(J255,ИНФО!$Y$5:$AD$413,7,0)</f>
        <v>#N/A</v>
      </c>
    </row>
    <row r="256" spans="1:33" ht="15.75" hidden="1" customHeight="1" x14ac:dyDescent="0.3">
      <c r="A256" s="5">
        <v>115</v>
      </c>
      <c r="B256" s="6"/>
      <c r="C256" s="21"/>
      <c r="D256" s="8" t="s">
        <v>260</v>
      </c>
      <c r="E256" s="9"/>
      <c r="F256" s="17"/>
      <c r="G256" s="17"/>
      <c r="H256" s="17"/>
      <c r="I256" s="8" t="str">
        <f>IF(J256=0," ",VLOOKUP(J256,ИНФО!$Y$4:$AD$412,2,0))</f>
        <v xml:space="preserve"> </v>
      </c>
      <c r="J256" s="9"/>
      <c r="K256" s="17"/>
      <c r="L256" s="27"/>
      <c r="M256" s="28"/>
      <c r="N256" s="22"/>
      <c r="O256" s="23" t="e">
        <f>VLOOKUP(B256,ИНФО!$L$4:$T$172,3,0)</f>
        <v>#N/A</v>
      </c>
      <c r="P256" s="11" t="s">
        <v>72</v>
      </c>
      <c r="Q256" s="24">
        <f t="shared" si="24"/>
        <v>115</v>
      </c>
      <c r="R256" s="24" t="e">
        <f>VLOOKUP(B256,ИНФО!$L$4:$T$140,6,0)</f>
        <v>#N/A</v>
      </c>
      <c r="S256" s="24" t="s">
        <v>260</v>
      </c>
      <c r="T256" s="13" t="s">
        <v>260</v>
      </c>
      <c r="U256" s="24" t="s">
        <v>260</v>
      </c>
      <c r="V256" s="26" t="s">
        <v>260</v>
      </c>
      <c r="W256" s="24" t="s">
        <v>260</v>
      </c>
      <c r="X256" s="24">
        <f t="shared" si="25"/>
        <v>0</v>
      </c>
      <c r="Y256" s="13" t="e">
        <f>VLOOKUP(J256,ИНФО!$Y$5:$AD$412,6,0)</f>
        <v>#N/A</v>
      </c>
      <c r="Z256" s="24" t="e">
        <f>VLOOKUP(J256,ИНФО!$Y$5:$AD$412,5,0)</f>
        <v>#N/A</v>
      </c>
      <c r="AA256" s="26">
        <f t="shared" si="26"/>
        <v>0</v>
      </c>
      <c r="AB256" s="24" t="e">
        <f>VLOOKUP(L256,ИНФО!$C$21:$D$24,2,0)</f>
        <v>#N/A</v>
      </c>
      <c r="AC256" s="19">
        <f t="shared" si="27"/>
        <v>0</v>
      </c>
      <c r="AD256" s="24" t="e">
        <f>VLOOKUP(N256,ИНФО!$C$26:$D$38,2,0)</f>
        <v>#N/A</v>
      </c>
      <c r="AE256" s="24" t="e">
        <f>VLOOKUP(B256,ИНФО!$L$4:$T$172,8,0)</f>
        <v>#N/A</v>
      </c>
      <c r="AF256" s="11" t="s">
        <v>74</v>
      </c>
      <c r="AG256" s="24" t="e">
        <f>VLOOKUP(J256,ИНФО!$Y$5:$AD$413,7,0)</f>
        <v>#N/A</v>
      </c>
    </row>
    <row r="257" spans="1:33" ht="15.75" hidden="1" customHeight="1" x14ac:dyDescent="0.3">
      <c r="A257" s="5">
        <v>116</v>
      </c>
      <c r="B257" s="6"/>
      <c r="C257" s="21"/>
      <c r="D257" s="8" t="s">
        <v>260</v>
      </c>
      <c r="E257" s="9"/>
      <c r="F257" s="17"/>
      <c r="G257" s="17"/>
      <c r="H257" s="17"/>
      <c r="I257" s="8" t="str">
        <f>IF(J257=0," ",VLOOKUP(J257,ИНФО!$Y$4:$AD$412,2,0))</f>
        <v xml:space="preserve"> </v>
      </c>
      <c r="J257" s="9"/>
      <c r="K257" s="17"/>
      <c r="L257" s="27"/>
      <c r="M257" s="28"/>
      <c r="N257" s="22"/>
      <c r="O257" s="23" t="e">
        <f>VLOOKUP(B257,ИНФО!$L$4:$T$172,3,0)</f>
        <v>#N/A</v>
      </c>
      <c r="P257" s="11" t="s">
        <v>72</v>
      </c>
      <c r="Q257" s="24">
        <f t="shared" si="24"/>
        <v>116</v>
      </c>
      <c r="R257" s="24" t="e">
        <f>VLOOKUP(B257,ИНФО!$L$4:$T$140,6,0)</f>
        <v>#N/A</v>
      </c>
      <c r="S257" s="24" t="s">
        <v>260</v>
      </c>
      <c r="T257" s="13" t="s">
        <v>260</v>
      </c>
      <c r="U257" s="24" t="s">
        <v>260</v>
      </c>
      <c r="V257" s="26" t="s">
        <v>260</v>
      </c>
      <c r="W257" s="24" t="s">
        <v>260</v>
      </c>
      <c r="X257" s="24">
        <f t="shared" si="25"/>
        <v>0</v>
      </c>
      <c r="Y257" s="13" t="e">
        <f>VLOOKUP(J257,ИНФО!$Y$5:$AD$412,6,0)</f>
        <v>#N/A</v>
      </c>
      <c r="Z257" s="24" t="e">
        <f>VLOOKUP(J257,ИНФО!$Y$5:$AD$412,5,0)</f>
        <v>#N/A</v>
      </c>
      <c r="AA257" s="26">
        <f t="shared" si="26"/>
        <v>0</v>
      </c>
      <c r="AB257" s="24" t="e">
        <f>VLOOKUP(L257,ИНФО!$C$21:$D$24,2,0)</f>
        <v>#N/A</v>
      </c>
      <c r="AC257" s="19">
        <f t="shared" si="27"/>
        <v>0</v>
      </c>
      <c r="AD257" s="24" t="e">
        <f>VLOOKUP(N257,ИНФО!$C$26:$D$38,2,0)</f>
        <v>#N/A</v>
      </c>
      <c r="AE257" s="24" t="e">
        <f>VLOOKUP(B257,ИНФО!$L$4:$T$172,8,0)</f>
        <v>#N/A</v>
      </c>
      <c r="AF257" s="11" t="s">
        <v>74</v>
      </c>
      <c r="AG257" s="24" t="e">
        <f>VLOOKUP(J257,ИНФО!$Y$5:$AD$413,7,0)</f>
        <v>#N/A</v>
      </c>
    </row>
    <row r="258" spans="1:33" ht="15.75" hidden="1" customHeight="1" x14ac:dyDescent="0.3">
      <c r="A258" s="5">
        <v>117</v>
      </c>
      <c r="B258" s="6"/>
      <c r="C258" s="21"/>
      <c r="D258" s="8" t="s">
        <v>260</v>
      </c>
      <c r="E258" s="9"/>
      <c r="F258" s="17"/>
      <c r="G258" s="17"/>
      <c r="H258" s="17"/>
      <c r="I258" s="8" t="str">
        <f>IF(J258=0," ",VLOOKUP(J258,ИНФО!$Y$4:$AD$412,2,0))</f>
        <v xml:space="preserve"> </v>
      </c>
      <c r="J258" s="9"/>
      <c r="K258" s="17"/>
      <c r="L258" s="27"/>
      <c r="M258" s="28"/>
      <c r="N258" s="22"/>
      <c r="O258" s="23" t="e">
        <f>VLOOKUP(B258,ИНФО!$L$4:$T$172,3,0)</f>
        <v>#N/A</v>
      </c>
      <c r="P258" s="11" t="s">
        <v>72</v>
      </c>
      <c r="Q258" s="24">
        <f t="shared" si="24"/>
        <v>117</v>
      </c>
      <c r="R258" s="24" t="e">
        <f>VLOOKUP(B258,ИНФО!$L$4:$T$140,6,0)</f>
        <v>#N/A</v>
      </c>
      <c r="S258" s="24" t="s">
        <v>260</v>
      </c>
      <c r="T258" s="13" t="s">
        <v>260</v>
      </c>
      <c r="U258" s="24" t="s">
        <v>260</v>
      </c>
      <c r="V258" s="26" t="s">
        <v>260</v>
      </c>
      <c r="W258" s="24" t="s">
        <v>260</v>
      </c>
      <c r="X258" s="24">
        <f t="shared" si="25"/>
        <v>0</v>
      </c>
      <c r="Y258" s="13" t="e">
        <f>VLOOKUP(J258,ИНФО!$Y$5:$AD$412,6,0)</f>
        <v>#N/A</v>
      </c>
      <c r="Z258" s="24" t="e">
        <f>VLOOKUP(J258,ИНФО!$Y$5:$AD$412,5,0)</f>
        <v>#N/A</v>
      </c>
      <c r="AA258" s="26">
        <f t="shared" si="26"/>
        <v>0</v>
      </c>
      <c r="AB258" s="24" t="e">
        <f>VLOOKUP(L258,ИНФО!$C$21:$D$24,2,0)</f>
        <v>#N/A</v>
      </c>
      <c r="AC258" s="19">
        <f t="shared" si="27"/>
        <v>0</v>
      </c>
      <c r="AD258" s="24" t="e">
        <f>VLOOKUP(N258,ИНФО!$C$26:$D$38,2,0)</f>
        <v>#N/A</v>
      </c>
      <c r="AE258" s="24" t="e">
        <f>VLOOKUP(B258,ИНФО!$L$4:$T$172,8,0)</f>
        <v>#N/A</v>
      </c>
      <c r="AF258" s="11" t="s">
        <v>74</v>
      </c>
      <c r="AG258" s="24" t="e">
        <f>VLOOKUP(J258,ИНФО!$Y$5:$AD$413,7,0)</f>
        <v>#N/A</v>
      </c>
    </row>
    <row r="259" spans="1:33" ht="15.75" hidden="1" customHeight="1" x14ac:dyDescent="0.3">
      <c r="A259" s="5">
        <v>118</v>
      </c>
      <c r="B259" s="6"/>
      <c r="C259" s="21"/>
      <c r="D259" s="8" t="s">
        <v>260</v>
      </c>
      <c r="E259" s="9"/>
      <c r="F259" s="17"/>
      <c r="G259" s="17"/>
      <c r="H259" s="17"/>
      <c r="I259" s="8" t="str">
        <f>IF(J259=0," ",VLOOKUP(J259,ИНФО!$Y$4:$AD$412,2,0))</f>
        <v xml:space="preserve"> </v>
      </c>
      <c r="J259" s="9"/>
      <c r="K259" s="17"/>
      <c r="L259" s="27"/>
      <c r="M259" s="28"/>
      <c r="N259" s="22"/>
      <c r="O259" s="53" t="e">
        <f>VLOOKUP(B259,ИНФО!$L$4:$T$172,3,0)</f>
        <v>#N/A</v>
      </c>
      <c r="P259" s="11" t="s">
        <v>72</v>
      </c>
      <c r="Q259" s="54">
        <f t="shared" si="24"/>
        <v>118</v>
      </c>
      <c r="R259" s="54" t="e">
        <f>VLOOKUP(B259,ИНФО!$L$4:$T$140,6,0)</f>
        <v>#N/A</v>
      </c>
      <c r="S259" s="54" t="s">
        <v>260</v>
      </c>
      <c r="T259" s="13" t="s">
        <v>260</v>
      </c>
      <c r="U259" s="54" t="s">
        <v>260</v>
      </c>
      <c r="V259" s="55" t="s">
        <v>260</v>
      </c>
      <c r="W259" s="54" t="s">
        <v>260</v>
      </c>
      <c r="X259" s="54">
        <f t="shared" si="25"/>
        <v>0</v>
      </c>
      <c r="Y259" s="13" t="e">
        <f>VLOOKUP(J259,ИНФО!$Y$5:$AD$412,6,0)</f>
        <v>#N/A</v>
      </c>
      <c r="Z259" s="54" t="e">
        <f>VLOOKUP(J259,ИНФО!$Y$5:$AD$412,5,0)</f>
        <v>#N/A</v>
      </c>
      <c r="AA259" s="55">
        <f t="shared" si="26"/>
        <v>0</v>
      </c>
      <c r="AB259" s="54" t="e">
        <f>VLOOKUP(L259,ИНФО!$C$21:$D$24,2,0)</f>
        <v>#N/A</v>
      </c>
      <c r="AC259" s="56">
        <f t="shared" si="27"/>
        <v>0</v>
      </c>
      <c r="AD259" s="54" t="e">
        <f>VLOOKUP(N259,ИНФО!$C$26:$D$38,2,0)</f>
        <v>#N/A</v>
      </c>
      <c r="AE259" s="54" t="e">
        <f>VLOOKUP(B259,ИНФО!$L$4:$T$172,8,0)</f>
        <v>#N/A</v>
      </c>
      <c r="AF259" s="11" t="s">
        <v>74</v>
      </c>
      <c r="AG259" s="24" t="e">
        <f>VLOOKUP(J259,ИНФО!$Y$5:$AD$413,7,0)</f>
        <v>#N/A</v>
      </c>
    </row>
    <row r="260" spans="1:33" ht="15.75" hidden="1" customHeight="1" x14ac:dyDescent="0.3">
      <c r="A260" s="5">
        <v>119</v>
      </c>
      <c r="B260" s="6"/>
      <c r="C260" s="21"/>
      <c r="D260" s="8" t="s">
        <v>260</v>
      </c>
      <c r="E260" s="9"/>
      <c r="F260" s="17"/>
      <c r="G260" s="17"/>
      <c r="H260" s="17"/>
      <c r="I260" s="8" t="str">
        <f>IF(J260=0," ",VLOOKUP(J260,ИНФО!$Y$4:$AD$412,2,0))</f>
        <v xml:space="preserve"> </v>
      </c>
      <c r="J260" s="9"/>
      <c r="K260" s="17"/>
      <c r="L260" s="27"/>
      <c r="M260" s="28"/>
      <c r="N260" s="22"/>
      <c r="O260" s="53" t="e">
        <f>VLOOKUP(B260,ИНФО!$L$4:$T$172,3,0)</f>
        <v>#N/A</v>
      </c>
      <c r="P260" s="11" t="s">
        <v>72</v>
      </c>
      <c r="Q260" s="54">
        <f t="shared" si="24"/>
        <v>119</v>
      </c>
      <c r="R260" s="54" t="e">
        <f>VLOOKUP(B260,ИНФО!$L$4:$T$140,6,0)</f>
        <v>#N/A</v>
      </c>
      <c r="S260" s="54" t="s">
        <v>260</v>
      </c>
      <c r="T260" s="13" t="s">
        <v>260</v>
      </c>
      <c r="U260" s="54" t="s">
        <v>260</v>
      </c>
      <c r="V260" s="55" t="s">
        <v>260</v>
      </c>
      <c r="W260" s="54" t="s">
        <v>260</v>
      </c>
      <c r="X260" s="54">
        <f t="shared" si="25"/>
        <v>0</v>
      </c>
      <c r="Y260" s="13" t="e">
        <f>VLOOKUP(J260,ИНФО!$Y$5:$AD$412,6,0)</f>
        <v>#N/A</v>
      </c>
      <c r="Z260" s="54" t="e">
        <f>VLOOKUP(J260,ИНФО!$Y$5:$AD$412,5,0)</f>
        <v>#N/A</v>
      </c>
      <c r="AA260" s="55">
        <f t="shared" si="26"/>
        <v>0</v>
      </c>
      <c r="AB260" s="54" t="e">
        <f>VLOOKUP(L260,ИНФО!$C$21:$D$24,2,0)</f>
        <v>#N/A</v>
      </c>
      <c r="AC260" s="56">
        <f t="shared" si="27"/>
        <v>0</v>
      </c>
      <c r="AD260" s="54" t="e">
        <f>VLOOKUP(N260,ИНФО!$C$26:$D$38,2,0)</f>
        <v>#N/A</v>
      </c>
      <c r="AE260" s="54" t="e">
        <f>VLOOKUP(B260,ИНФО!$L$4:$T$172,8,0)</f>
        <v>#N/A</v>
      </c>
      <c r="AF260" s="11" t="s">
        <v>74</v>
      </c>
      <c r="AG260" s="24" t="e">
        <f>VLOOKUP(J260,ИНФО!$Y$5:$AD$413,7,0)</f>
        <v>#N/A</v>
      </c>
    </row>
    <row r="261" spans="1:33" ht="15.75" hidden="1" customHeight="1" x14ac:dyDescent="0.3">
      <c r="A261" s="5">
        <v>120</v>
      </c>
      <c r="B261" s="6"/>
      <c r="C261" s="21"/>
      <c r="D261" s="8" t="s">
        <v>260</v>
      </c>
      <c r="E261" s="9"/>
      <c r="F261" s="17"/>
      <c r="G261" s="17"/>
      <c r="H261" s="17"/>
      <c r="I261" s="8" t="str">
        <f>IF(J261=0," ",VLOOKUP(J261,ИНФО!$Y$4:$AD$412,2,0))</f>
        <v xml:space="preserve"> </v>
      </c>
      <c r="J261" s="9"/>
      <c r="K261" s="17"/>
      <c r="L261" s="27"/>
      <c r="M261" s="28"/>
      <c r="N261" s="22"/>
      <c r="O261" s="23" t="e">
        <f>VLOOKUP(B261,ИНФО!$L$4:$T$172,3,0)</f>
        <v>#N/A</v>
      </c>
      <c r="P261" s="11" t="s">
        <v>72</v>
      </c>
      <c r="Q261" s="24">
        <f t="shared" ref="Q261:Q324" si="28">A261</f>
        <v>120</v>
      </c>
      <c r="R261" s="24" t="e">
        <f>VLOOKUP(B261,ИНФО!$L$4:$T$140,6,0)</f>
        <v>#N/A</v>
      </c>
      <c r="S261" s="24" t="s">
        <v>260</v>
      </c>
      <c r="T261" s="13" t="s">
        <v>260</v>
      </c>
      <c r="U261" s="24" t="s">
        <v>260</v>
      </c>
      <c r="V261" s="26" t="s">
        <v>260</v>
      </c>
      <c r="W261" s="24" t="s">
        <v>260</v>
      </c>
      <c r="X261" s="24">
        <f t="shared" ref="X261:X324" si="29">H261</f>
        <v>0</v>
      </c>
      <c r="Y261" s="13" t="e">
        <f>VLOOKUP(J261,ИНФО!$Y$5:$AD$412,6,0)</f>
        <v>#N/A</v>
      </c>
      <c r="Z261" s="24" t="e">
        <f>VLOOKUP(J261,ИНФО!$Y$5:$AD$412,5,0)</f>
        <v>#N/A</v>
      </c>
      <c r="AA261" s="26">
        <f t="shared" ref="AA261:AA324" si="30">K261</f>
        <v>0</v>
      </c>
      <c r="AB261" s="24" t="e">
        <f>VLOOKUP(L261,ИНФО!$C$21:$D$24,2,0)</f>
        <v>#N/A</v>
      </c>
      <c r="AC261" s="19">
        <f t="shared" ref="AC261:AC324" si="31">M261</f>
        <v>0</v>
      </c>
      <c r="AD261" s="24" t="e">
        <f>VLOOKUP(N261,ИНФО!$C$26:$D$38,2,0)</f>
        <v>#N/A</v>
      </c>
      <c r="AE261" s="24" t="e">
        <f>VLOOKUP(B261,ИНФО!$L$4:$T$172,8,0)</f>
        <v>#N/A</v>
      </c>
      <c r="AF261" s="11" t="s">
        <v>74</v>
      </c>
      <c r="AG261" s="24" t="e">
        <f>VLOOKUP(J261,ИНФО!$Y$5:$AD$413,7,0)</f>
        <v>#N/A</v>
      </c>
    </row>
    <row r="262" spans="1:33" ht="15.75" hidden="1" customHeight="1" x14ac:dyDescent="0.3">
      <c r="A262" s="5">
        <v>121</v>
      </c>
      <c r="B262" s="6"/>
      <c r="C262" s="21"/>
      <c r="D262" s="8" t="s">
        <v>260</v>
      </c>
      <c r="E262" s="9"/>
      <c r="F262" s="17"/>
      <c r="G262" s="17"/>
      <c r="H262" s="17"/>
      <c r="I262" s="8" t="str">
        <f>IF(J262=0," ",VLOOKUP(J262,ИНФО!$Y$4:$AD$412,2,0))</f>
        <v xml:space="preserve"> </v>
      </c>
      <c r="J262" s="9"/>
      <c r="K262" s="17"/>
      <c r="L262" s="27"/>
      <c r="M262" s="28"/>
      <c r="N262" s="22"/>
      <c r="O262" s="23" t="e">
        <f>VLOOKUP(B262,ИНФО!$L$4:$T$172,3,0)</f>
        <v>#N/A</v>
      </c>
      <c r="P262" s="11" t="s">
        <v>72</v>
      </c>
      <c r="Q262" s="24">
        <f t="shared" si="28"/>
        <v>121</v>
      </c>
      <c r="R262" s="24" t="e">
        <f>VLOOKUP(B262,ИНФО!$L$4:$T$140,6,0)</f>
        <v>#N/A</v>
      </c>
      <c r="S262" s="24" t="s">
        <v>260</v>
      </c>
      <c r="T262" s="13" t="s">
        <v>260</v>
      </c>
      <c r="U262" s="24" t="s">
        <v>260</v>
      </c>
      <c r="V262" s="26" t="s">
        <v>260</v>
      </c>
      <c r="W262" s="24" t="s">
        <v>260</v>
      </c>
      <c r="X262" s="24">
        <f t="shared" si="29"/>
        <v>0</v>
      </c>
      <c r="Y262" s="13" t="e">
        <f>VLOOKUP(J262,ИНФО!$Y$5:$AD$412,6,0)</f>
        <v>#N/A</v>
      </c>
      <c r="Z262" s="24" t="e">
        <f>VLOOKUP(J262,ИНФО!$Y$5:$AD$412,5,0)</f>
        <v>#N/A</v>
      </c>
      <c r="AA262" s="26">
        <f t="shared" si="30"/>
        <v>0</v>
      </c>
      <c r="AB262" s="24" t="e">
        <f>VLOOKUP(L262,ИНФО!$C$21:$D$24,2,0)</f>
        <v>#N/A</v>
      </c>
      <c r="AC262" s="19">
        <f t="shared" si="31"/>
        <v>0</v>
      </c>
      <c r="AD262" s="24" t="e">
        <f>VLOOKUP(N262,ИНФО!$C$26:$D$38,2,0)</f>
        <v>#N/A</v>
      </c>
      <c r="AE262" s="24" t="e">
        <f>VLOOKUP(B262,ИНФО!$L$4:$T$172,8,0)</f>
        <v>#N/A</v>
      </c>
      <c r="AF262" s="11" t="s">
        <v>74</v>
      </c>
      <c r="AG262" s="24" t="e">
        <f>VLOOKUP(J262,ИНФО!$Y$5:$AD$413,7,0)</f>
        <v>#N/A</v>
      </c>
    </row>
    <row r="263" spans="1:33" ht="15.75" hidden="1" customHeight="1" x14ac:dyDescent="0.3">
      <c r="A263" s="5">
        <v>122</v>
      </c>
      <c r="B263" s="6"/>
      <c r="C263" s="21"/>
      <c r="D263" s="8" t="s">
        <v>260</v>
      </c>
      <c r="E263" s="9"/>
      <c r="F263" s="17"/>
      <c r="G263" s="17"/>
      <c r="H263" s="17"/>
      <c r="I263" s="8" t="str">
        <f>IF(J263=0," ",VLOOKUP(J263,ИНФО!$Y$4:$AD$412,2,0))</f>
        <v xml:space="preserve"> </v>
      </c>
      <c r="J263" s="9"/>
      <c r="K263" s="17"/>
      <c r="L263" s="27"/>
      <c r="M263" s="28"/>
      <c r="N263" s="22"/>
      <c r="O263" s="23" t="e">
        <f>VLOOKUP(B263,ИНФО!$L$4:$T$172,3,0)</f>
        <v>#N/A</v>
      </c>
      <c r="P263" s="11" t="s">
        <v>72</v>
      </c>
      <c r="Q263" s="24">
        <f t="shared" si="28"/>
        <v>122</v>
      </c>
      <c r="R263" s="24" t="e">
        <f>VLOOKUP(B263,ИНФО!$L$4:$T$140,6,0)</f>
        <v>#N/A</v>
      </c>
      <c r="S263" s="24" t="s">
        <v>260</v>
      </c>
      <c r="T263" s="13" t="s">
        <v>260</v>
      </c>
      <c r="U263" s="24" t="s">
        <v>260</v>
      </c>
      <c r="V263" s="26" t="s">
        <v>260</v>
      </c>
      <c r="W263" s="24" t="s">
        <v>260</v>
      </c>
      <c r="X263" s="24">
        <f t="shared" si="29"/>
        <v>0</v>
      </c>
      <c r="Y263" s="13" t="e">
        <f>VLOOKUP(J263,ИНФО!$Y$5:$AD$412,6,0)</f>
        <v>#N/A</v>
      </c>
      <c r="Z263" s="24" t="e">
        <f>VLOOKUP(J263,ИНФО!$Y$5:$AD$412,5,0)</f>
        <v>#N/A</v>
      </c>
      <c r="AA263" s="26">
        <f t="shared" si="30"/>
        <v>0</v>
      </c>
      <c r="AB263" s="24" t="e">
        <f>VLOOKUP(L263,ИНФО!$C$21:$D$24,2,0)</f>
        <v>#N/A</v>
      </c>
      <c r="AC263" s="19">
        <f t="shared" si="31"/>
        <v>0</v>
      </c>
      <c r="AD263" s="24" t="e">
        <f>VLOOKUP(N263,ИНФО!$C$26:$D$38,2,0)</f>
        <v>#N/A</v>
      </c>
      <c r="AE263" s="24" t="e">
        <f>VLOOKUP(B263,ИНФО!$L$4:$T$172,8,0)</f>
        <v>#N/A</v>
      </c>
      <c r="AF263" s="11" t="s">
        <v>74</v>
      </c>
      <c r="AG263" s="24" t="e">
        <f>VLOOKUP(J263,ИНФО!$Y$5:$AD$413,7,0)</f>
        <v>#N/A</v>
      </c>
    </row>
    <row r="264" spans="1:33" ht="15.75" hidden="1" customHeight="1" x14ac:dyDescent="0.3">
      <c r="A264" s="5">
        <v>123</v>
      </c>
      <c r="B264" s="6"/>
      <c r="C264" s="21"/>
      <c r="D264" s="8" t="s">
        <v>260</v>
      </c>
      <c r="E264" s="9"/>
      <c r="F264" s="17"/>
      <c r="G264" s="17"/>
      <c r="H264" s="17"/>
      <c r="I264" s="8" t="str">
        <f>IF(J264=0," ",VLOOKUP(J264,ИНФО!$Y$4:$AD$412,2,0))</f>
        <v xml:space="preserve"> </v>
      </c>
      <c r="J264" s="9"/>
      <c r="K264" s="17"/>
      <c r="L264" s="27"/>
      <c r="M264" s="28"/>
      <c r="N264" s="22"/>
      <c r="O264" s="23" t="e">
        <f>VLOOKUP(B264,ИНФО!$L$4:$T$172,3,0)</f>
        <v>#N/A</v>
      </c>
      <c r="P264" s="11" t="s">
        <v>72</v>
      </c>
      <c r="Q264" s="24">
        <f t="shared" si="28"/>
        <v>123</v>
      </c>
      <c r="R264" s="24" t="e">
        <f>VLOOKUP(B264,ИНФО!$L$4:$T$140,6,0)</f>
        <v>#N/A</v>
      </c>
      <c r="S264" s="24" t="s">
        <v>260</v>
      </c>
      <c r="T264" s="13" t="s">
        <v>260</v>
      </c>
      <c r="U264" s="24" t="s">
        <v>260</v>
      </c>
      <c r="V264" s="26" t="s">
        <v>260</v>
      </c>
      <c r="W264" s="24" t="s">
        <v>260</v>
      </c>
      <c r="X264" s="24">
        <f t="shared" si="29"/>
        <v>0</v>
      </c>
      <c r="Y264" s="13" t="e">
        <f>VLOOKUP(J264,ИНФО!$Y$5:$AD$412,6,0)</f>
        <v>#N/A</v>
      </c>
      <c r="Z264" s="24" t="e">
        <f>VLOOKUP(J264,ИНФО!$Y$5:$AD$412,5,0)</f>
        <v>#N/A</v>
      </c>
      <c r="AA264" s="26">
        <f t="shared" si="30"/>
        <v>0</v>
      </c>
      <c r="AB264" s="24" t="e">
        <f>VLOOKUP(L264,ИНФО!$C$21:$D$24,2,0)</f>
        <v>#N/A</v>
      </c>
      <c r="AC264" s="19">
        <f t="shared" si="31"/>
        <v>0</v>
      </c>
      <c r="AD264" s="24" t="e">
        <f>VLOOKUP(N264,ИНФО!$C$26:$D$38,2,0)</f>
        <v>#N/A</v>
      </c>
      <c r="AE264" s="24" t="e">
        <f>VLOOKUP(B264,ИНФО!$L$4:$T$172,8,0)</f>
        <v>#N/A</v>
      </c>
      <c r="AF264" s="11" t="s">
        <v>74</v>
      </c>
      <c r="AG264" s="24" t="e">
        <f>VLOOKUP(J264,ИНФО!$Y$5:$AD$413,7,0)</f>
        <v>#N/A</v>
      </c>
    </row>
    <row r="265" spans="1:33" ht="15.75" hidden="1" customHeight="1" x14ac:dyDescent="0.3">
      <c r="A265" s="5">
        <v>124</v>
      </c>
      <c r="B265" s="6"/>
      <c r="C265" s="21"/>
      <c r="D265" s="8" t="s">
        <v>260</v>
      </c>
      <c r="E265" s="9"/>
      <c r="F265" s="17"/>
      <c r="G265" s="17"/>
      <c r="H265" s="17"/>
      <c r="I265" s="8" t="str">
        <f>IF(J265=0," ",VLOOKUP(J265,ИНФО!$Y$4:$AD$412,2,0))</f>
        <v xml:space="preserve"> </v>
      </c>
      <c r="J265" s="9"/>
      <c r="K265" s="17"/>
      <c r="L265" s="27"/>
      <c r="M265" s="28"/>
      <c r="N265" s="22"/>
      <c r="O265" s="23" t="e">
        <f>VLOOKUP(B265,ИНФО!$L$4:$T$172,3,0)</f>
        <v>#N/A</v>
      </c>
      <c r="P265" s="11" t="s">
        <v>72</v>
      </c>
      <c r="Q265" s="24">
        <f t="shared" si="28"/>
        <v>124</v>
      </c>
      <c r="R265" s="24" t="e">
        <f>VLOOKUP(B265,ИНФО!$L$4:$T$140,6,0)</f>
        <v>#N/A</v>
      </c>
      <c r="S265" s="24" t="s">
        <v>260</v>
      </c>
      <c r="T265" s="13" t="s">
        <v>260</v>
      </c>
      <c r="U265" s="24" t="s">
        <v>260</v>
      </c>
      <c r="V265" s="26" t="s">
        <v>260</v>
      </c>
      <c r="W265" s="24" t="s">
        <v>260</v>
      </c>
      <c r="X265" s="24">
        <f t="shared" si="29"/>
        <v>0</v>
      </c>
      <c r="Y265" s="13" t="e">
        <f>VLOOKUP(J265,ИНФО!$Y$5:$AD$412,6,0)</f>
        <v>#N/A</v>
      </c>
      <c r="Z265" s="24" t="e">
        <f>VLOOKUP(J265,ИНФО!$Y$5:$AD$412,5,0)</f>
        <v>#N/A</v>
      </c>
      <c r="AA265" s="26">
        <f t="shared" si="30"/>
        <v>0</v>
      </c>
      <c r="AB265" s="24" t="e">
        <f>VLOOKUP(L265,ИНФО!$C$21:$D$24,2,0)</f>
        <v>#N/A</v>
      </c>
      <c r="AC265" s="19">
        <f t="shared" si="31"/>
        <v>0</v>
      </c>
      <c r="AD265" s="24" t="e">
        <f>VLOOKUP(N265,ИНФО!$C$26:$D$38,2,0)</f>
        <v>#N/A</v>
      </c>
      <c r="AE265" s="24" t="e">
        <f>VLOOKUP(B265,ИНФО!$L$4:$T$172,8,0)</f>
        <v>#N/A</v>
      </c>
      <c r="AF265" s="11" t="s">
        <v>74</v>
      </c>
      <c r="AG265" s="24" t="e">
        <f>VLOOKUP(J265,ИНФО!$Y$5:$AD$413,7,0)</f>
        <v>#N/A</v>
      </c>
    </row>
    <row r="266" spans="1:33" ht="15.75" hidden="1" customHeight="1" x14ac:dyDescent="0.3">
      <c r="A266" s="5">
        <v>125</v>
      </c>
      <c r="B266" s="6"/>
      <c r="C266" s="21"/>
      <c r="D266" s="8" t="s">
        <v>260</v>
      </c>
      <c r="E266" s="9"/>
      <c r="F266" s="17"/>
      <c r="G266" s="17"/>
      <c r="H266" s="17"/>
      <c r="I266" s="8" t="str">
        <f>IF(J266=0," ",VLOOKUP(J266,ИНФО!$Y$4:$AD$412,2,0))</f>
        <v xml:space="preserve"> </v>
      </c>
      <c r="J266" s="9"/>
      <c r="K266" s="17"/>
      <c r="L266" s="27"/>
      <c r="M266" s="28"/>
      <c r="N266" s="22"/>
      <c r="O266" s="23" t="e">
        <f>VLOOKUP(B266,ИНФО!$L$4:$T$172,3,0)</f>
        <v>#N/A</v>
      </c>
      <c r="P266" s="11" t="s">
        <v>72</v>
      </c>
      <c r="Q266" s="24">
        <f t="shared" si="28"/>
        <v>125</v>
      </c>
      <c r="R266" s="24" t="e">
        <f>VLOOKUP(B266,ИНФО!$L$4:$T$140,6,0)</f>
        <v>#N/A</v>
      </c>
      <c r="S266" s="24" t="s">
        <v>260</v>
      </c>
      <c r="T266" s="13" t="s">
        <v>260</v>
      </c>
      <c r="U266" s="24" t="s">
        <v>260</v>
      </c>
      <c r="V266" s="26" t="s">
        <v>260</v>
      </c>
      <c r="W266" s="24" t="s">
        <v>260</v>
      </c>
      <c r="X266" s="24">
        <f t="shared" si="29"/>
        <v>0</v>
      </c>
      <c r="Y266" s="13" t="e">
        <f>VLOOKUP(J266,ИНФО!$Y$5:$AD$412,6,0)</f>
        <v>#N/A</v>
      </c>
      <c r="Z266" s="24" t="e">
        <f>VLOOKUP(J266,ИНФО!$Y$5:$AD$412,5,0)</f>
        <v>#N/A</v>
      </c>
      <c r="AA266" s="26">
        <f t="shared" si="30"/>
        <v>0</v>
      </c>
      <c r="AB266" s="24" t="e">
        <f>VLOOKUP(L266,ИНФО!$C$21:$D$24,2,0)</f>
        <v>#N/A</v>
      </c>
      <c r="AC266" s="19">
        <f t="shared" si="31"/>
        <v>0</v>
      </c>
      <c r="AD266" s="24" t="e">
        <f>VLOOKUP(N266,ИНФО!$C$26:$D$38,2,0)</f>
        <v>#N/A</v>
      </c>
      <c r="AE266" s="24" t="e">
        <f>VLOOKUP(B266,ИНФО!$L$4:$T$172,8,0)</f>
        <v>#N/A</v>
      </c>
      <c r="AF266" s="11" t="s">
        <v>74</v>
      </c>
      <c r="AG266" s="24" t="e">
        <f>VLOOKUP(J266,ИНФО!$Y$5:$AD$413,7,0)</f>
        <v>#N/A</v>
      </c>
    </row>
    <row r="267" spans="1:33" ht="15.75" hidden="1" customHeight="1" x14ac:dyDescent="0.3">
      <c r="A267" s="5">
        <v>126</v>
      </c>
      <c r="B267" s="6"/>
      <c r="C267" s="21"/>
      <c r="D267" s="8" t="s">
        <v>260</v>
      </c>
      <c r="E267" s="9"/>
      <c r="F267" s="17"/>
      <c r="G267" s="17"/>
      <c r="H267" s="17"/>
      <c r="I267" s="8" t="str">
        <f>IF(J267=0," ",VLOOKUP(J267,ИНФО!$Y$4:$AD$412,2,0))</f>
        <v xml:space="preserve"> </v>
      </c>
      <c r="J267" s="9"/>
      <c r="K267" s="17"/>
      <c r="L267" s="27"/>
      <c r="M267" s="28"/>
      <c r="N267" s="22"/>
      <c r="O267" s="23" t="e">
        <f>VLOOKUP(B267,ИНФО!$L$4:$T$172,3,0)</f>
        <v>#N/A</v>
      </c>
      <c r="P267" s="11" t="s">
        <v>72</v>
      </c>
      <c r="Q267" s="24">
        <f t="shared" si="28"/>
        <v>126</v>
      </c>
      <c r="R267" s="24" t="e">
        <f>VLOOKUP(B267,ИНФО!$L$4:$T$140,6,0)</f>
        <v>#N/A</v>
      </c>
      <c r="S267" s="24" t="s">
        <v>260</v>
      </c>
      <c r="T267" s="13" t="s">
        <v>260</v>
      </c>
      <c r="U267" s="24" t="s">
        <v>260</v>
      </c>
      <c r="V267" s="26" t="s">
        <v>260</v>
      </c>
      <c r="W267" s="24" t="s">
        <v>260</v>
      </c>
      <c r="X267" s="24">
        <f t="shared" si="29"/>
        <v>0</v>
      </c>
      <c r="Y267" s="13" t="e">
        <f>VLOOKUP(J267,ИНФО!$Y$5:$AD$412,6,0)</f>
        <v>#N/A</v>
      </c>
      <c r="Z267" s="24" t="e">
        <f>VLOOKUP(J267,ИНФО!$Y$5:$AD$412,5,0)</f>
        <v>#N/A</v>
      </c>
      <c r="AA267" s="26">
        <f t="shared" si="30"/>
        <v>0</v>
      </c>
      <c r="AB267" s="24" t="e">
        <f>VLOOKUP(L267,ИНФО!$C$21:$D$24,2,0)</f>
        <v>#N/A</v>
      </c>
      <c r="AC267" s="19">
        <f t="shared" si="31"/>
        <v>0</v>
      </c>
      <c r="AD267" s="24" t="e">
        <f>VLOOKUP(N267,ИНФО!$C$26:$D$38,2,0)</f>
        <v>#N/A</v>
      </c>
      <c r="AE267" s="24" t="e">
        <f>VLOOKUP(B267,ИНФО!$L$4:$T$172,8,0)</f>
        <v>#N/A</v>
      </c>
      <c r="AF267" s="11" t="s">
        <v>74</v>
      </c>
      <c r="AG267" s="24" t="e">
        <f>VLOOKUP(J267,ИНФО!$Y$5:$AD$413,7,0)</f>
        <v>#N/A</v>
      </c>
    </row>
    <row r="268" spans="1:33" ht="15.75" hidden="1" customHeight="1" x14ac:dyDescent="0.3">
      <c r="A268" s="5">
        <v>127</v>
      </c>
      <c r="B268" s="6"/>
      <c r="C268" s="21"/>
      <c r="D268" s="8" t="s">
        <v>260</v>
      </c>
      <c r="E268" s="9"/>
      <c r="F268" s="17"/>
      <c r="G268" s="17"/>
      <c r="H268" s="17"/>
      <c r="I268" s="8" t="str">
        <f>IF(J268=0," ",VLOOKUP(J268,ИНФО!$Y$4:$AD$412,2,0))</f>
        <v xml:space="preserve"> </v>
      </c>
      <c r="J268" s="9"/>
      <c r="K268" s="17"/>
      <c r="L268" s="27"/>
      <c r="M268" s="28"/>
      <c r="N268" s="22"/>
      <c r="O268" s="23" t="e">
        <f>VLOOKUP(B268,ИНФО!$L$4:$T$172,3,0)</f>
        <v>#N/A</v>
      </c>
      <c r="P268" s="11" t="s">
        <v>72</v>
      </c>
      <c r="Q268" s="24">
        <f t="shared" si="28"/>
        <v>127</v>
      </c>
      <c r="R268" s="24" t="e">
        <f>VLOOKUP(B268,ИНФО!$L$4:$T$140,6,0)</f>
        <v>#N/A</v>
      </c>
      <c r="S268" s="24" t="s">
        <v>260</v>
      </c>
      <c r="T268" s="13" t="s">
        <v>260</v>
      </c>
      <c r="U268" s="24" t="s">
        <v>260</v>
      </c>
      <c r="V268" s="26" t="s">
        <v>260</v>
      </c>
      <c r="W268" s="24" t="s">
        <v>260</v>
      </c>
      <c r="X268" s="24">
        <f t="shared" si="29"/>
        <v>0</v>
      </c>
      <c r="Y268" s="13" t="e">
        <f>VLOOKUP(J268,ИНФО!$Y$5:$AD$412,6,0)</f>
        <v>#N/A</v>
      </c>
      <c r="Z268" s="24" t="e">
        <f>VLOOKUP(J268,ИНФО!$Y$5:$AD$412,5,0)</f>
        <v>#N/A</v>
      </c>
      <c r="AA268" s="26">
        <f t="shared" si="30"/>
        <v>0</v>
      </c>
      <c r="AB268" s="24" t="e">
        <f>VLOOKUP(L268,ИНФО!$C$21:$D$24,2,0)</f>
        <v>#N/A</v>
      </c>
      <c r="AC268" s="19">
        <f t="shared" si="31"/>
        <v>0</v>
      </c>
      <c r="AD268" s="24" t="e">
        <f>VLOOKUP(N268,ИНФО!$C$26:$D$38,2,0)</f>
        <v>#N/A</v>
      </c>
      <c r="AE268" s="24" t="e">
        <f>VLOOKUP(B268,ИНФО!$L$4:$T$172,8,0)</f>
        <v>#N/A</v>
      </c>
      <c r="AF268" s="11" t="s">
        <v>74</v>
      </c>
      <c r="AG268" s="24" t="e">
        <f>VLOOKUP(J268,ИНФО!$Y$5:$AD$413,7,0)</f>
        <v>#N/A</v>
      </c>
    </row>
    <row r="269" spans="1:33" ht="15.75" hidden="1" customHeight="1" x14ac:dyDescent="0.3">
      <c r="A269" s="5">
        <v>128</v>
      </c>
      <c r="B269" s="6"/>
      <c r="C269" s="21"/>
      <c r="D269" s="8" t="s">
        <v>260</v>
      </c>
      <c r="E269" s="9"/>
      <c r="F269" s="17"/>
      <c r="G269" s="17"/>
      <c r="H269" s="17"/>
      <c r="I269" s="8" t="str">
        <f>IF(J269=0," ",VLOOKUP(J269,ИНФО!$Y$4:$AD$412,2,0))</f>
        <v xml:space="preserve"> </v>
      </c>
      <c r="J269" s="9"/>
      <c r="K269" s="17"/>
      <c r="L269" s="27"/>
      <c r="M269" s="28"/>
      <c r="N269" s="22"/>
      <c r="O269" s="23" t="e">
        <f>VLOOKUP(B269,ИНФО!$L$4:$T$172,3,0)</f>
        <v>#N/A</v>
      </c>
      <c r="P269" s="11" t="s">
        <v>72</v>
      </c>
      <c r="Q269" s="24">
        <f t="shared" si="28"/>
        <v>128</v>
      </c>
      <c r="R269" s="24" t="e">
        <f>VLOOKUP(B269,ИНФО!$L$4:$T$140,6,0)</f>
        <v>#N/A</v>
      </c>
      <c r="S269" s="24" t="s">
        <v>260</v>
      </c>
      <c r="T269" s="13" t="s">
        <v>260</v>
      </c>
      <c r="U269" s="24" t="s">
        <v>260</v>
      </c>
      <c r="V269" s="26" t="s">
        <v>260</v>
      </c>
      <c r="W269" s="24" t="s">
        <v>260</v>
      </c>
      <c r="X269" s="24">
        <f t="shared" si="29"/>
        <v>0</v>
      </c>
      <c r="Y269" s="13" t="e">
        <f>VLOOKUP(J269,ИНФО!$Y$5:$AD$412,6,0)</f>
        <v>#N/A</v>
      </c>
      <c r="Z269" s="24" t="e">
        <f>VLOOKUP(J269,ИНФО!$Y$5:$AD$412,5,0)</f>
        <v>#N/A</v>
      </c>
      <c r="AA269" s="26">
        <f t="shared" si="30"/>
        <v>0</v>
      </c>
      <c r="AB269" s="24" t="e">
        <f>VLOOKUP(L269,ИНФО!$C$21:$D$24,2,0)</f>
        <v>#N/A</v>
      </c>
      <c r="AC269" s="19">
        <f t="shared" si="31"/>
        <v>0</v>
      </c>
      <c r="AD269" s="24" t="e">
        <f>VLOOKUP(N269,ИНФО!$C$26:$D$38,2,0)</f>
        <v>#N/A</v>
      </c>
      <c r="AE269" s="24" t="e">
        <f>VLOOKUP(B269,ИНФО!$L$4:$T$172,8,0)</f>
        <v>#N/A</v>
      </c>
      <c r="AF269" s="11" t="s">
        <v>74</v>
      </c>
      <c r="AG269" s="24" t="e">
        <f>VLOOKUP(J269,ИНФО!$Y$5:$AD$413,7,0)</f>
        <v>#N/A</v>
      </c>
    </row>
    <row r="270" spans="1:33" ht="15.75" hidden="1" customHeight="1" x14ac:dyDescent="0.3">
      <c r="A270" s="5">
        <v>129</v>
      </c>
      <c r="B270" s="6"/>
      <c r="C270" s="21"/>
      <c r="D270" s="8" t="s">
        <v>260</v>
      </c>
      <c r="E270" s="9"/>
      <c r="F270" s="17"/>
      <c r="G270" s="17"/>
      <c r="H270" s="17"/>
      <c r="I270" s="8" t="str">
        <f>IF(J270=0," ",VLOOKUP(J270,ИНФО!$Y$4:$AD$412,2,0))</f>
        <v xml:space="preserve"> </v>
      </c>
      <c r="J270" s="9"/>
      <c r="K270" s="17"/>
      <c r="L270" s="27"/>
      <c r="M270" s="28"/>
      <c r="N270" s="22"/>
      <c r="O270" s="23" t="e">
        <f>VLOOKUP(B270,ИНФО!$L$4:$T$172,3,0)</f>
        <v>#N/A</v>
      </c>
      <c r="P270" s="11" t="s">
        <v>72</v>
      </c>
      <c r="Q270" s="24">
        <f t="shared" si="28"/>
        <v>129</v>
      </c>
      <c r="R270" s="24" t="e">
        <f>VLOOKUP(B270,ИНФО!$L$4:$T$140,6,0)</f>
        <v>#N/A</v>
      </c>
      <c r="S270" s="24" t="s">
        <v>260</v>
      </c>
      <c r="T270" s="13" t="s">
        <v>260</v>
      </c>
      <c r="U270" s="24" t="s">
        <v>260</v>
      </c>
      <c r="V270" s="26" t="s">
        <v>260</v>
      </c>
      <c r="W270" s="24" t="s">
        <v>260</v>
      </c>
      <c r="X270" s="24">
        <f t="shared" si="29"/>
        <v>0</v>
      </c>
      <c r="Y270" s="13" t="e">
        <f>VLOOKUP(J270,ИНФО!$Y$5:$AD$412,6,0)</f>
        <v>#N/A</v>
      </c>
      <c r="Z270" s="24" t="e">
        <f>VLOOKUP(J270,ИНФО!$Y$5:$AD$412,5,0)</f>
        <v>#N/A</v>
      </c>
      <c r="AA270" s="26">
        <f t="shared" si="30"/>
        <v>0</v>
      </c>
      <c r="AB270" s="24" t="e">
        <f>VLOOKUP(L270,ИНФО!$C$21:$D$24,2,0)</f>
        <v>#N/A</v>
      </c>
      <c r="AC270" s="19">
        <f t="shared" si="31"/>
        <v>0</v>
      </c>
      <c r="AD270" s="24" t="e">
        <f>VLOOKUP(N270,ИНФО!$C$26:$D$38,2,0)</f>
        <v>#N/A</v>
      </c>
      <c r="AE270" s="24" t="e">
        <f>VLOOKUP(B270,ИНФО!$L$4:$T$172,8,0)</f>
        <v>#N/A</v>
      </c>
      <c r="AF270" s="11" t="s">
        <v>74</v>
      </c>
      <c r="AG270" s="24" t="e">
        <f>VLOOKUP(J270,ИНФО!$Y$5:$AD$413,7,0)</f>
        <v>#N/A</v>
      </c>
    </row>
    <row r="271" spans="1:33" ht="15.75" hidden="1" customHeight="1" x14ac:dyDescent="0.3">
      <c r="A271" s="5">
        <v>130</v>
      </c>
      <c r="B271" s="6"/>
      <c r="C271" s="21"/>
      <c r="D271" s="8" t="s">
        <v>260</v>
      </c>
      <c r="E271" s="9"/>
      <c r="F271" s="17"/>
      <c r="G271" s="17"/>
      <c r="H271" s="17"/>
      <c r="I271" s="8" t="str">
        <f>IF(J271=0," ",VLOOKUP(J271,ИНФО!$Y$4:$AD$412,2,0))</f>
        <v xml:space="preserve"> </v>
      </c>
      <c r="J271" s="9"/>
      <c r="K271" s="17"/>
      <c r="L271" s="27"/>
      <c r="M271" s="28"/>
      <c r="N271" s="22"/>
      <c r="O271" s="23" t="e">
        <f>VLOOKUP(B271,ИНФО!$L$4:$T$172,3,0)</f>
        <v>#N/A</v>
      </c>
      <c r="P271" s="11" t="s">
        <v>72</v>
      </c>
      <c r="Q271" s="24">
        <f t="shared" si="28"/>
        <v>130</v>
      </c>
      <c r="R271" s="24" t="e">
        <f>VLOOKUP(B271,ИНФО!$L$4:$T$140,6,0)</f>
        <v>#N/A</v>
      </c>
      <c r="S271" s="24" t="s">
        <v>260</v>
      </c>
      <c r="T271" s="13" t="s">
        <v>260</v>
      </c>
      <c r="U271" s="24" t="s">
        <v>260</v>
      </c>
      <c r="V271" s="26" t="s">
        <v>260</v>
      </c>
      <c r="W271" s="24" t="s">
        <v>260</v>
      </c>
      <c r="X271" s="24">
        <f t="shared" si="29"/>
        <v>0</v>
      </c>
      <c r="Y271" s="13" t="e">
        <f>VLOOKUP(J271,ИНФО!$Y$5:$AD$412,6,0)</f>
        <v>#N/A</v>
      </c>
      <c r="Z271" s="24" t="e">
        <f>VLOOKUP(J271,ИНФО!$Y$5:$AD$412,5,0)</f>
        <v>#N/A</v>
      </c>
      <c r="AA271" s="26">
        <f t="shared" si="30"/>
        <v>0</v>
      </c>
      <c r="AB271" s="24" t="e">
        <f>VLOOKUP(L271,ИНФО!$C$21:$D$24,2,0)</f>
        <v>#N/A</v>
      </c>
      <c r="AC271" s="19">
        <f t="shared" si="31"/>
        <v>0</v>
      </c>
      <c r="AD271" s="24" t="e">
        <f>VLOOKUP(N271,ИНФО!$C$26:$D$38,2,0)</f>
        <v>#N/A</v>
      </c>
      <c r="AE271" s="24" t="e">
        <f>VLOOKUP(B271,ИНФО!$L$4:$T$172,8,0)</f>
        <v>#N/A</v>
      </c>
      <c r="AF271" s="11" t="s">
        <v>74</v>
      </c>
      <c r="AG271" s="24" t="e">
        <f>VLOOKUP(J271,ИНФО!$Y$5:$AD$413,7,0)</f>
        <v>#N/A</v>
      </c>
    </row>
    <row r="272" spans="1:33" ht="15.75" hidden="1" customHeight="1" x14ac:dyDescent="0.3">
      <c r="A272" s="5">
        <v>131</v>
      </c>
      <c r="B272" s="6"/>
      <c r="C272" s="21"/>
      <c r="D272" s="8" t="s">
        <v>260</v>
      </c>
      <c r="E272" s="9"/>
      <c r="F272" s="17"/>
      <c r="G272" s="17"/>
      <c r="H272" s="17"/>
      <c r="I272" s="8" t="str">
        <f>IF(J272=0," ",VLOOKUP(J272,ИНФО!$Y$4:$AD$412,2,0))</f>
        <v xml:space="preserve"> </v>
      </c>
      <c r="J272" s="9"/>
      <c r="K272" s="17"/>
      <c r="L272" s="27"/>
      <c r="M272" s="28"/>
      <c r="N272" s="22"/>
      <c r="O272" s="23" t="e">
        <f>VLOOKUP(B272,ИНФО!$L$4:$T$172,3,0)</f>
        <v>#N/A</v>
      </c>
      <c r="P272" s="11" t="s">
        <v>72</v>
      </c>
      <c r="Q272" s="24">
        <f t="shared" si="28"/>
        <v>131</v>
      </c>
      <c r="R272" s="24" t="e">
        <f>VLOOKUP(B272,ИНФО!$L$4:$T$140,6,0)</f>
        <v>#N/A</v>
      </c>
      <c r="S272" s="24" t="s">
        <v>260</v>
      </c>
      <c r="T272" s="13" t="s">
        <v>260</v>
      </c>
      <c r="U272" s="24" t="s">
        <v>260</v>
      </c>
      <c r="V272" s="26" t="s">
        <v>260</v>
      </c>
      <c r="W272" s="24" t="s">
        <v>260</v>
      </c>
      <c r="X272" s="24">
        <f t="shared" si="29"/>
        <v>0</v>
      </c>
      <c r="Y272" s="13" t="e">
        <f>VLOOKUP(J272,ИНФО!$Y$5:$AD$412,6,0)</f>
        <v>#N/A</v>
      </c>
      <c r="Z272" s="24" t="e">
        <f>VLOOKUP(J272,ИНФО!$Y$5:$AD$412,5,0)</f>
        <v>#N/A</v>
      </c>
      <c r="AA272" s="26">
        <f t="shared" si="30"/>
        <v>0</v>
      </c>
      <c r="AB272" s="24" t="e">
        <f>VLOOKUP(L272,ИНФО!$C$21:$D$24,2,0)</f>
        <v>#N/A</v>
      </c>
      <c r="AC272" s="19">
        <f t="shared" si="31"/>
        <v>0</v>
      </c>
      <c r="AD272" s="24" t="e">
        <f>VLOOKUP(N272,ИНФО!$C$26:$D$38,2,0)</f>
        <v>#N/A</v>
      </c>
      <c r="AE272" s="24" t="e">
        <f>VLOOKUP(B272,ИНФО!$L$4:$T$172,8,0)</f>
        <v>#N/A</v>
      </c>
      <c r="AF272" s="11" t="s">
        <v>74</v>
      </c>
      <c r="AG272" s="24" t="e">
        <f>VLOOKUP(J272,ИНФО!$Y$5:$AD$413,7,0)</f>
        <v>#N/A</v>
      </c>
    </row>
    <row r="273" spans="1:33" ht="15.75" hidden="1" customHeight="1" x14ac:dyDescent="0.3">
      <c r="A273" s="5">
        <v>132</v>
      </c>
      <c r="B273" s="6"/>
      <c r="C273" s="21"/>
      <c r="D273" s="8" t="s">
        <v>260</v>
      </c>
      <c r="E273" s="9"/>
      <c r="F273" s="17"/>
      <c r="G273" s="17"/>
      <c r="H273" s="17"/>
      <c r="I273" s="8" t="str">
        <f>IF(J273=0," ",VLOOKUP(J273,ИНФО!$Y$4:$AD$412,2,0))</f>
        <v xml:space="preserve"> </v>
      </c>
      <c r="J273" s="9"/>
      <c r="K273" s="17"/>
      <c r="L273" s="27"/>
      <c r="M273" s="28"/>
      <c r="N273" s="22"/>
      <c r="O273" s="23" t="e">
        <f>VLOOKUP(B273,ИНФО!$L$4:$T$172,3,0)</f>
        <v>#N/A</v>
      </c>
      <c r="P273" s="11" t="s">
        <v>72</v>
      </c>
      <c r="Q273" s="24">
        <f t="shared" si="28"/>
        <v>132</v>
      </c>
      <c r="R273" s="24" t="e">
        <f>VLOOKUP(B273,ИНФО!$L$4:$T$140,6,0)</f>
        <v>#N/A</v>
      </c>
      <c r="S273" s="24" t="s">
        <v>260</v>
      </c>
      <c r="T273" s="13" t="s">
        <v>260</v>
      </c>
      <c r="U273" s="24" t="s">
        <v>260</v>
      </c>
      <c r="V273" s="26" t="s">
        <v>260</v>
      </c>
      <c r="W273" s="24" t="s">
        <v>260</v>
      </c>
      <c r="X273" s="24">
        <f t="shared" si="29"/>
        <v>0</v>
      </c>
      <c r="Y273" s="13" t="e">
        <f>VLOOKUP(J273,ИНФО!$Y$5:$AD$412,6,0)</f>
        <v>#N/A</v>
      </c>
      <c r="Z273" s="24" t="e">
        <f>VLOOKUP(J273,ИНФО!$Y$5:$AD$412,5,0)</f>
        <v>#N/A</v>
      </c>
      <c r="AA273" s="26">
        <f t="shared" si="30"/>
        <v>0</v>
      </c>
      <c r="AB273" s="24" t="e">
        <f>VLOOKUP(L273,ИНФО!$C$21:$D$24,2,0)</f>
        <v>#N/A</v>
      </c>
      <c r="AC273" s="19">
        <f t="shared" si="31"/>
        <v>0</v>
      </c>
      <c r="AD273" s="24" t="e">
        <f>VLOOKUP(N273,ИНФО!$C$26:$D$38,2,0)</f>
        <v>#N/A</v>
      </c>
      <c r="AE273" s="24" t="e">
        <f>VLOOKUP(B273,ИНФО!$L$4:$T$172,8,0)</f>
        <v>#N/A</v>
      </c>
      <c r="AF273" s="11" t="s">
        <v>74</v>
      </c>
      <c r="AG273" s="24" t="e">
        <f>VLOOKUP(J273,ИНФО!$Y$5:$AD$413,7,0)</f>
        <v>#N/A</v>
      </c>
    </row>
    <row r="274" spans="1:33" ht="15.75" hidden="1" customHeight="1" x14ac:dyDescent="0.3">
      <c r="A274" s="5">
        <v>133</v>
      </c>
      <c r="B274" s="6"/>
      <c r="C274" s="21"/>
      <c r="D274" s="8" t="s">
        <v>260</v>
      </c>
      <c r="E274" s="9"/>
      <c r="F274" s="17"/>
      <c r="G274" s="17"/>
      <c r="H274" s="17"/>
      <c r="I274" s="8" t="str">
        <f>IF(J274=0," ",VLOOKUP(J274,ИНФО!$Y$4:$AD$412,2,0))</f>
        <v xml:space="preserve"> </v>
      </c>
      <c r="J274" s="9"/>
      <c r="K274" s="17"/>
      <c r="L274" s="27"/>
      <c r="M274" s="28"/>
      <c r="N274" s="22"/>
      <c r="O274" s="23" t="e">
        <f>VLOOKUP(B274,ИНФО!$L$4:$T$172,3,0)</f>
        <v>#N/A</v>
      </c>
      <c r="P274" s="11" t="s">
        <v>72</v>
      </c>
      <c r="Q274" s="24">
        <f t="shared" si="28"/>
        <v>133</v>
      </c>
      <c r="R274" s="24" t="e">
        <f>VLOOKUP(B274,ИНФО!$L$4:$T$140,6,0)</f>
        <v>#N/A</v>
      </c>
      <c r="S274" s="24" t="s">
        <v>260</v>
      </c>
      <c r="T274" s="13" t="s">
        <v>260</v>
      </c>
      <c r="U274" s="24" t="s">
        <v>260</v>
      </c>
      <c r="V274" s="26" t="s">
        <v>260</v>
      </c>
      <c r="W274" s="24" t="s">
        <v>260</v>
      </c>
      <c r="X274" s="24">
        <f t="shared" si="29"/>
        <v>0</v>
      </c>
      <c r="Y274" s="13" t="e">
        <f>VLOOKUP(J274,ИНФО!$Y$5:$AD$412,6,0)</f>
        <v>#N/A</v>
      </c>
      <c r="Z274" s="24" t="e">
        <f>VLOOKUP(J274,ИНФО!$Y$5:$AD$412,5,0)</f>
        <v>#N/A</v>
      </c>
      <c r="AA274" s="26">
        <f t="shared" si="30"/>
        <v>0</v>
      </c>
      <c r="AB274" s="24" t="e">
        <f>VLOOKUP(L274,ИНФО!$C$21:$D$24,2,0)</f>
        <v>#N/A</v>
      </c>
      <c r="AC274" s="19">
        <f t="shared" si="31"/>
        <v>0</v>
      </c>
      <c r="AD274" s="24" t="e">
        <f>VLOOKUP(N274,ИНФО!$C$26:$D$38,2,0)</f>
        <v>#N/A</v>
      </c>
      <c r="AE274" s="24" t="e">
        <f>VLOOKUP(B274,ИНФО!$L$4:$T$172,8,0)</f>
        <v>#N/A</v>
      </c>
      <c r="AF274" s="11" t="s">
        <v>74</v>
      </c>
      <c r="AG274" s="24" t="e">
        <f>VLOOKUP(J274,ИНФО!$Y$5:$AD$413,7,0)</f>
        <v>#N/A</v>
      </c>
    </row>
    <row r="275" spans="1:33" ht="15.75" hidden="1" customHeight="1" x14ac:dyDescent="0.3">
      <c r="A275" s="5">
        <v>134</v>
      </c>
      <c r="B275" s="6"/>
      <c r="C275" s="21"/>
      <c r="D275" s="8" t="s">
        <v>260</v>
      </c>
      <c r="E275" s="9"/>
      <c r="F275" s="17"/>
      <c r="G275" s="17"/>
      <c r="H275" s="17"/>
      <c r="I275" s="8" t="str">
        <f>IF(J275=0," ",VLOOKUP(J275,ИНФО!$Y$4:$AD$412,2,0))</f>
        <v xml:space="preserve"> </v>
      </c>
      <c r="J275" s="9"/>
      <c r="K275" s="17"/>
      <c r="L275" s="27"/>
      <c r="M275" s="28"/>
      <c r="N275" s="22"/>
      <c r="O275" s="23" t="e">
        <f>VLOOKUP(B275,ИНФО!$L$4:$T$172,3,0)</f>
        <v>#N/A</v>
      </c>
      <c r="P275" s="11" t="s">
        <v>72</v>
      </c>
      <c r="Q275" s="24">
        <f t="shared" si="28"/>
        <v>134</v>
      </c>
      <c r="R275" s="24" t="e">
        <f>VLOOKUP(B275,ИНФО!$L$4:$T$140,6,0)</f>
        <v>#N/A</v>
      </c>
      <c r="S275" s="24" t="s">
        <v>260</v>
      </c>
      <c r="T275" s="13" t="s">
        <v>260</v>
      </c>
      <c r="U275" s="24" t="s">
        <v>260</v>
      </c>
      <c r="V275" s="26" t="s">
        <v>260</v>
      </c>
      <c r="W275" s="24" t="s">
        <v>260</v>
      </c>
      <c r="X275" s="24">
        <f t="shared" si="29"/>
        <v>0</v>
      </c>
      <c r="Y275" s="13" t="e">
        <f>VLOOKUP(J275,ИНФО!$Y$5:$AD$412,6,0)</f>
        <v>#N/A</v>
      </c>
      <c r="Z275" s="24" t="e">
        <f>VLOOKUP(J275,ИНФО!$Y$5:$AD$412,5,0)</f>
        <v>#N/A</v>
      </c>
      <c r="AA275" s="26">
        <f t="shared" si="30"/>
        <v>0</v>
      </c>
      <c r="AB275" s="24" t="e">
        <f>VLOOKUP(L275,ИНФО!$C$21:$D$24,2,0)</f>
        <v>#N/A</v>
      </c>
      <c r="AC275" s="19">
        <f t="shared" si="31"/>
        <v>0</v>
      </c>
      <c r="AD275" s="24" t="e">
        <f>VLOOKUP(N275,ИНФО!$C$26:$D$38,2,0)</f>
        <v>#N/A</v>
      </c>
      <c r="AE275" s="24" t="e">
        <f>VLOOKUP(B275,ИНФО!$L$4:$T$172,8,0)</f>
        <v>#N/A</v>
      </c>
      <c r="AF275" s="11" t="s">
        <v>74</v>
      </c>
      <c r="AG275" s="24" t="e">
        <f>VLOOKUP(J275,ИНФО!$Y$5:$AD$413,7,0)</f>
        <v>#N/A</v>
      </c>
    </row>
    <row r="276" spans="1:33" ht="15.75" hidden="1" customHeight="1" x14ac:dyDescent="0.3">
      <c r="A276" s="5">
        <v>135</v>
      </c>
      <c r="B276" s="6"/>
      <c r="C276" s="21"/>
      <c r="D276" s="8" t="s">
        <v>260</v>
      </c>
      <c r="E276" s="9"/>
      <c r="F276" s="17"/>
      <c r="G276" s="17"/>
      <c r="H276" s="17"/>
      <c r="I276" s="8" t="str">
        <f>IF(J276=0," ",VLOOKUP(J276,ИНФО!$Y$4:$AD$412,2,0))</f>
        <v xml:space="preserve"> </v>
      </c>
      <c r="J276" s="9"/>
      <c r="K276" s="17"/>
      <c r="L276" s="27"/>
      <c r="M276" s="28"/>
      <c r="N276" s="22"/>
      <c r="O276" s="23" t="e">
        <f>VLOOKUP(B276,ИНФО!$L$4:$T$172,3,0)</f>
        <v>#N/A</v>
      </c>
      <c r="P276" s="11" t="s">
        <v>72</v>
      </c>
      <c r="Q276" s="24">
        <f t="shared" si="28"/>
        <v>135</v>
      </c>
      <c r="R276" s="24" t="e">
        <f>VLOOKUP(B276,ИНФО!$L$4:$T$140,6,0)</f>
        <v>#N/A</v>
      </c>
      <c r="S276" s="24" t="s">
        <v>260</v>
      </c>
      <c r="T276" s="13" t="s">
        <v>260</v>
      </c>
      <c r="U276" s="24" t="s">
        <v>260</v>
      </c>
      <c r="V276" s="26" t="s">
        <v>260</v>
      </c>
      <c r="W276" s="24" t="s">
        <v>260</v>
      </c>
      <c r="X276" s="24">
        <f t="shared" si="29"/>
        <v>0</v>
      </c>
      <c r="Y276" s="13" t="e">
        <f>VLOOKUP(J276,ИНФО!$Y$5:$AD$412,6,0)</f>
        <v>#N/A</v>
      </c>
      <c r="Z276" s="24" t="e">
        <f>VLOOKUP(J276,ИНФО!$Y$5:$AD$412,5,0)</f>
        <v>#N/A</v>
      </c>
      <c r="AA276" s="26">
        <f t="shared" si="30"/>
        <v>0</v>
      </c>
      <c r="AB276" s="24" t="e">
        <f>VLOOKUP(L276,ИНФО!$C$21:$D$24,2,0)</f>
        <v>#N/A</v>
      </c>
      <c r="AC276" s="19">
        <f t="shared" si="31"/>
        <v>0</v>
      </c>
      <c r="AD276" s="24" t="e">
        <f>VLOOKUP(N276,ИНФО!$C$26:$D$38,2,0)</f>
        <v>#N/A</v>
      </c>
      <c r="AE276" s="24" t="e">
        <f>VLOOKUP(B276,ИНФО!$L$4:$T$172,8,0)</f>
        <v>#N/A</v>
      </c>
      <c r="AF276" s="11" t="s">
        <v>74</v>
      </c>
      <c r="AG276" s="24" t="e">
        <f>VLOOKUP(J276,ИНФО!$Y$5:$AD$413,7,0)</f>
        <v>#N/A</v>
      </c>
    </row>
    <row r="277" spans="1:33" ht="15.75" hidden="1" customHeight="1" x14ac:dyDescent="0.3">
      <c r="A277" s="5">
        <v>136</v>
      </c>
      <c r="B277" s="6"/>
      <c r="C277" s="21"/>
      <c r="D277" s="8" t="s">
        <v>260</v>
      </c>
      <c r="E277" s="9"/>
      <c r="F277" s="17"/>
      <c r="G277" s="17"/>
      <c r="H277" s="17"/>
      <c r="I277" s="8" t="str">
        <f>IF(J277=0," ",VLOOKUP(J277,ИНФО!$Y$4:$AD$412,2,0))</f>
        <v xml:space="preserve"> </v>
      </c>
      <c r="J277" s="9"/>
      <c r="K277" s="17"/>
      <c r="L277" s="27"/>
      <c r="M277" s="28"/>
      <c r="N277" s="22"/>
      <c r="O277" s="23" t="e">
        <f>VLOOKUP(B277,ИНФО!$L$4:$T$172,3,0)</f>
        <v>#N/A</v>
      </c>
      <c r="P277" s="11" t="s">
        <v>72</v>
      </c>
      <c r="Q277" s="24">
        <f t="shared" si="28"/>
        <v>136</v>
      </c>
      <c r="R277" s="24" t="e">
        <f>VLOOKUP(B277,ИНФО!$L$4:$T$140,6,0)</f>
        <v>#N/A</v>
      </c>
      <c r="S277" s="24" t="s">
        <v>260</v>
      </c>
      <c r="T277" s="13" t="s">
        <v>260</v>
      </c>
      <c r="U277" s="24" t="s">
        <v>260</v>
      </c>
      <c r="V277" s="26" t="s">
        <v>260</v>
      </c>
      <c r="W277" s="24" t="s">
        <v>260</v>
      </c>
      <c r="X277" s="24">
        <f t="shared" si="29"/>
        <v>0</v>
      </c>
      <c r="Y277" s="13" t="e">
        <f>VLOOKUP(J277,ИНФО!$Y$5:$AD$412,6,0)</f>
        <v>#N/A</v>
      </c>
      <c r="Z277" s="24" t="e">
        <f>VLOOKUP(J277,ИНФО!$Y$5:$AD$412,5,0)</f>
        <v>#N/A</v>
      </c>
      <c r="AA277" s="26">
        <f t="shared" si="30"/>
        <v>0</v>
      </c>
      <c r="AB277" s="24" t="e">
        <f>VLOOKUP(L277,ИНФО!$C$21:$D$24,2,0)</f>
        <v>#N/A</v>
      </c>
      <c r="AC277" s="19">
        <f t="shared" si="31"/>
        <v>0</v>
      </c>
      <c r="AD277" s="24" t="e">
        <f>VLOOKUP(N277,ИНФО!$C$26:$D$38,2,0)</f>
        <v>#N/A</v>
      </c>
      <c r="AE277" s="24" t="e">
        <f>VLOOKUP(B277,ИНФО!$L$4:$T$172,8,0)</f>
        <v>#N/A</v>
      </c>
      <c r="AF277" s="11" t="s">
        <v>74</v>
      </c>
      <c r="AG277" s="24" t="e">
        <f>VLOOKUP(J277,ИНФО!$Y$5:$AD$413,7,0)</f>
        <v>#N/A</v>
      </c>
    </row>
    <row r="278" spans="1:33" ht="15.75" hidden="1" customHeight="1" x14ac:dyDescent="0.3">
      <c r="A278" s="5">
        <v>137</v>
      </c>
      <c r="B278" s="6"/>
      <c r="C278" s="21"/>
      <c r="D278" s="8" t="s">
        <v>260</v>
      </c>
      <c r="E278" s="9"/>
      <c r="F278" s="17"/>
      <c r="G278" s="17"/>
      <c r="H278" s="17"/>
      <c r="I278" s="8" t="str">
        <f>IF(J278=0," ",VLOOKUP(J278,ИНФО!$Y$4:$AD$412,2,0))</f>
        <v xml:space="preserve"> </v>
      </c>
      <c r="J278" s="9"/>
      <c r="K278" s="17"/>
      <c r="L278" s="27"/>
      <c r="M278" s="28"/>
      <c r="N278" s="22"/>
      <c r="O278" s="23" t="e">
        <f>VLOOKUP(B278,ИНФО!$L$4:$T$172,3,0)</f>
        <v>#N/A</v>
      </c>
      <c r="P278" s="11" t="s">
        <v>72</v>
      </c>
      <c r="Q278" s="24">
        <f t="shared" si="28"/>
        <v>137</v>
      </c>
      <c r="R278" s="24" t="e">
        <f>VLOOKUP(B278,ИНФО!$L$4:$T$140,6,0)</f>
        <v>#N/A</v>
      </c>
      <c r="S278" s="24" t="s">
        <v>260</v>
      </c>
      <c r="T278" s="13" t="s">
        <v>260</v>
      </c>
      <c r="U278" s="24" t="s">
        <v>260</v>
      </c>
      <c r="V278" s="26" t="s">
        <v>260</v>
      </c>
      <c r="W278" s="24" t="s">
        <v>260</v>
      </c>
      <c r="X278" s="24">
        <f t="shared" si="29"/>
        <v>0</v>
      </c>
      <c r="Y278" s="13" t="e">
        <f>VLOOKUP(J278,ИНФО!$Y$5:$AD$412,6,0)</f>
        <v>#N/A</v>
      </c>
      <c r="Z278" s="24" t="e">
        <f>VLOOKUP(J278,ИНФО!$Y$5:$AD$412,5,0)</f>
        <v>#N/A</v>
      </c>
      <c r="AA278" s="26">
        <f t="shared" si="30"/>
        <v>0</v>
      </c>
      <c r="AB278" s="24" t="e">
        <f>VLOOKUP(L278,ИНФО!$C$21:$D$24,2,0)</f>
        <v>#N/A</v>
      </c>
      <c r="AC278" s="19">
        <f t="shared" si="31"/>
        <v>0</v>
      </c>
      <c r="AD278" s="24" t="e">
        <f>VLOOKUP(N278,ИНФО!$C$26:$D$38,2,0)</f>
        <v>#N/A</v>
      </c>
      <c r="AE278" s="24" t="e">
        <f>VLOOKUP(B278,ИНФО!$L$4:$T$172,8,0)</f>
        <v>#N/A</v>
      </c>
      <c r="AF278" s="11" t="s">
        <v>74</v>
      </c>
      <c r="AG278" s="24" t="e">
        <f>VLOOKUP(J278,ИНФО!$Y$5:$AD$413,7,0)</f>
        <v>#N/A</v>
      </c>
    </row>
    <row r="279" spans="1:33" ht="15.75" hidden="1" customHeight="1" x14ac:dyDescent="0.3">
      <c r="A279" s="5">
        <v>138</v>
      </c>
      <c r="B279" s="6"/>
      <c r="C279" s="21"/>
      <c r="D279" s="8" t="s">
        <v>260</v>
      </c>
      <c r="E279" s="9"/>
      <c r="F279" s="17"/>
      <c r="G279" s="17"/>
      <c r="H279" s="17"/>
      <c r="I279" s="8" t="str">
        <f>IF(J279=0," ",VLOOKUP(J279,ИНФО!$Y$4:$AD$412,2,0))</f>
        <v xml:space="preserve"> </v>
      </c>
      <c r="J279" s="9"/>
      <c r="K279" s="17"/>
      <c r="L279" s="27"/>
      <c r="M279" s="28"/>
      <c r="N279" s="22"/>
      <c r="O279" s="23" t="e">
        <f>VLOOKUP(B279,ИНФО!$L$4:$T$172,3,0)</f>
        <v>#N/A</v>
      </c>
      <c r="P279" s="11" t="s">
        <v>72</v>
      </c>
      <c r="Q279" s="24">
        <f t="shared" si="28"/>
        <v>138</v>
      </c>
      <c r="R279" s="24" t="e">
        <f>VLOOKUP(B279,ИНФО!$L$4:$T$140,6,0)</f>
        <v>#N/A</v>
      </c>
      <c r="S279" s="24" t="s">
        <v>260</v>
      </c>
      <c r="T279" s="13" t="s">
        <v>260</v>
      </c>
      <c r="U279" s="24" t="s">
        <v>260</v>
      </c>
      <c r="V279" s="26" t="s">
        <v>260</v>
      </c>
      <c r="W279" s="24" t="s">
        <v>260</v>
      </c>
      <c r="X279" s="24">
        <f t="shared" si="29"/>
        <v>0</v>
      </c>
      <c r="Y279" s="13" t="e">
        <f>VLOOKUP(J279,ИНФО!$Y$5:$AD$412,6,0)</f>
        <v>#N/A</v>
      </c>
      <c r="Z279" s="24" t="e">
        <f>VLOOKUP(J279,ИНФО!$Y$5:$AD$412,5,0)</f>
        <v>#N/A</v>
      </c>
      <c r="AA279" s="26">
        <f t="shared" si="30"/>
        <v>0</v>
      </c>
      <c r="AB279" s="24" t="e">
        <f>VLOOKUP(L279,ИНФО!$C$21:$D$24,2,0)</f>
        <v>#N/A</v>
      </c>
      <c r="AC279" s="19">
        <f t="shared" si="31"/>
        <v>0</v>
      </c>
      <c r="AD279" s="24" t="e">
        <f>VLOOKUP(N279,ИНФО!$C$26:$D$38,2,0)</f>
        <v>#N/A</v>
      </c>
      <c r="AE279" s="24" t="e">
        <f>VLOOKUP(B279,ИНФО!$L$4:$T$172,8,0)</f>
        <v>#N/A</v>
      </c>
      <c r="AF279" s="11" t="s">
        <v>74</v>
      </c>
      <c r="AG279" s="24" t="e">
        <f>VLOOKUP(J279,ИНФО!$Y$5:$AD$413,7,0)</f>
        <v>#N/A</v>
      </c>
    </row>
    <row r="280" spans="1:33" ht="15.75" hidden="1" customHeight="1" x14ac:dyDescent="0.3">
      <c r="A280" s="5">
        <v>139</v>
      </c>
      <c r="B280" s="6"/>
      <c r="C280" s="21"/>
      <c r="D280" s="8" t="s">
        <v>260</v>
      </c>
      <c r="E280" s="9"/>
      <c r="F280" s="17"/>
      <c r="G280" s="17"/>
      <c r="H280" s="17"/>
      <c r="I280" s="8" t="str">
        <f>IF(J280=0," ",VLOOKUP(J280,ИНФО!$Y$4:$AD$412,2,0))</f>
        <v xml:space="preserve"> </v>
      </c>
      <c r="J280" s="9"/>
      <c r="K280" s="17"/>
      <c r="L280" s="27"/>
      <c r="M280" s="28"/>
      <c r="N280" s="22"/>
      <c r="O280" s="23" t="e">
        <f>VLOOKUP(B280,ИНФО!$L$4:$T$172,3,0)</f>
        <v>#N/A</v>
      </c>
      <c r="P280" s="11" t="s">
        <v>72</v>
      </c>
      <c r="Q280" s="24">
        <f t="shared" si="28"/>
        <v>139</v>
      </c>
      <c r="R280" s="24" t="e">
        <f>VLOOKUP(B280,ИНФО!$L$4:$T$140,6,0)</f>
        <v>#N/A</v>
      </c>
      <c r="S280" s="24" t="s">
        <v>260</v>
      </c>
      <c r="T280" s="13" t="s">
        <v>260</v>
      </c>
      <c r="U280" s="24" t="s">
        <v>260</v>
      </c>
      <c r="V280" s="26" t="s">
        <v>260</v>
      </c>
      <c r="W280" s="24" t="s">
        <v>260</v>
      </c>
      <c r="X280" s="24">
        <f t="shared" si="29"/>
        <v>0</v>
      </c>
      <c r="Y280" s="13" t="e">
        <f>VLOOKUP(J280,ИНФО!$Y$5:$AD$412,6,0)</f>
        <v>#N/A</v>
      </c>
      <c r="Z280" s="24" t="e">
        <f>VLOOKUP(J280,ИНФО!$Y$5:$AD$412,5,0)</f>
        <v>#N/A</v>
      </c>
      <c r="AA280" s="26">
        <f t="shared" si="30"/>
        <v>0</v>
      </c>
      <c r="AB280" s="24" t="e">
        <f>VLOOKUP(L280,ИНФО!$C$21:$D$24,2,0)</f>
        <v>#N/A</v>
      </c>
      <c r="AC280" s="19">
        <f t="shared" si="31"/>
        <v>0</v>
      </c>
      <c r="AD280" s="24" t="e">
        <f>VLOOKUP(N280,ИНФО!$C$26:$D$38,2,0)</f>
        <v>#N/A</v>
      </c>
      <c r="AE280" s="24" t="e">
        <f>VLOOKUP(B280,ИНФО!$L$4:$T$172,8,0)</f>
        <v>#N/A</v>
      </c>
      <c r="AF280" s="11" t="s">
        <v>74</v>
      </c>
      <c r="AG280" s="24" t="e">
        <f>VLOOKUP(J280,ИНФО!$Y$5:$AD$413,7,0)</f>
        <v>#N/A</v>
      </c>
    </row>
    <row r="281" spans="1:33" ht="15.75" hidden="1" customHeight="1" x14ac:dyDescent="0.3">
      <c r="A281" s="5">
        <v>140</v>
      </c>
      <c r="B281" s="6"/>
      <c r="C281" s="21"/>
      <c r="D281" s="8" t="s">
        <v>260</v>
      </c>
      <c r="E281" s="9"/>
      <c r="F281" s="17"/>
      <c r="G281" s="17"/>
      <c r="H281" s="17"/>
      <c r="I281" s="8" t="str">
        <f>IF(J281=0," ",VLOOKUP(J281,ИНФО!$Y$4:$AD$412,2,0))</f>
        <v xml:space="preserve"> </v>
      </c>
      <c r="J281" s="9"/>
      <c r="K281" s="17"/>
      <c r="L281" s="27"/>
      <c r="M281" s="28"/>
      <c r="N281" s="22"/>
      <c r="O281" s="23" t="e">
        <f>VLOOKUP(B281,ИНФО!$L$4:$T$172,3,0)</f>
        <v>#N/A</v>
      </c>
      <c r="P281" s="11" t="s">
        <v>72</v>
      </c>
      <c r="Q281" s="24">
        <f t="shared" si="28"/>
        <v>140</v>
      </c>
      <c r="R281" s="24" t="e">
        <f>VLOOKUP(B281,ИНФО!$L$4:$T$140,6,0)</f>
        <v>#N/A</v>
      </c>
      <c r="S281" s="24" t="s">
        <v>260</v>
      </c>
      <c r="T281" s="13" t="s">
        <v>260</v>
      </c>
      <c r="U281" s="24" t="s">
        <v>260</v>
      </c>
      <c r="V281" s="26" t="s">
        <v>260</v>
      </c>
      <c r="W281" s="24" t="s">
        <v>260</v>
      </c>
      <c r="X281" s="24">
        <f t="shared" si="29"/>
        <v>0</v>
      </c>
      <c r="Y281" s="13" t="e">
        <f>VLOOKUP(J281,ИНФО!$Y$5:$AD$412,6,0)</f>
        <v>#N/A</v>
      </c>
      <c r="Z281" s="24" t="e">
        <f>VLOOKUP(J281,ИНФО!$Y$5:$AD$412,5,0)</f>
        <v>#N/A</v>
      </c>
      <c r="AA281" s="26">
        <f t="shared" si="30"/>
        <v>0</v>
      </c>
      <c r="AB281" s="24" t="e">
        <f>VLOOKUP(L281,ИНФО!$C$21:$D$24,2,0)</f>
        <v>#N/A</v>
      </c>
      <c r="AC281" s="19">
        <f t="shared" si="31"/>
        <v>0</v>
      </c>
      <c r="AD281" s="24" t="e">
        <f>VLOOKUP(N281,ИНФО!$C$26:$D$38,2,0)</f>
        <v>#N/A</v>
      </c>
      <c r="AE281" s="24" t="e">
        <f>VLOOKUP(B281,ИНФО!$L$4:$T$172,8,0)</f>
        <v>#N/A</v>
      </c>
      <c r="AF281" s="11" t="s">
        <v>74</v>
      </c>
      <c r="AG281" s="24" t="e">
        <f>VLOOKUP(J281,ИНФО!$Y$5:$AD$413,7,0)</f>
        <v>#N/A</v>
      </c>
    </row>
    <row r="282" spans="1:33" ht="15.75" hidden="1" customHeight="1" x14ac:dyDescent="0.3">
      <c r="A282" s="5">
        <v>141</v>
      </c>
      <c r="B282" s="6"/>
      <c r="C282" s="21"/>
      <c r="D282" s="8" t="s">
        <v>260</v>
      </c>
      <c r="E282" s="9"/>
      <c r="F282" s="17"/>
      <c r="G282" s="17"/>
      <c r="H282" s="17"/>
      <c r="I282" s="8" t="str">
        <f>IF(J282=0," ",VLOOKUP(J282,ИНФО!$Y$4:$AD$412,2,0))</f>
        <v xml:space="preserve"> </v>
      </c>
      <c r="J282" s="9"/>
      <c r="K282" s="17"/>
      <c r="L282" s="27"/>
      <c r="M282" s="28"/>
      <c r="N282" s="22"/>
      <c r="O282" s="23" t="e">
        <f>VLOOKUP(B282,ИНФО!$L$4:$T$172,3,0)</f>
        <v>#N/A</v>
      </c>
      <c r="P282" s="11" t="s">
        <v>72</v>
      </c>
      <c r="Q282" s="24">
        <f t="shared" si="28"/>
        <v>141</v>
      </c>
      <c r="R282" s="24" t="e">
        <f>VLOOKUP(B282,ИНФО!$L$4:$T$140,6,0)</f>
        <v>#N/A</v>
      </c>
      <c r="S282" s="24" t="s">
        <v>260</v>
      </c>
      <c r="T282" s="13" t="s">
        <v>260</v>
      </c>
      <c r="U282" s="24" t="s">
        <v>260</v>
      </c>
      <c r="V282" s="26" t="s">
        <v>260</v>
      </c>
      <c r="W282" s="24" t="s">
        <v>260</v>
      </c>
      <c r="X282" s="24">
        <f t="shared" si="29"/>
        <v>0</v>
      </c>
      <c r="Y282" s="13" t="e">
        <f>VLOOKUP(J282,ИНФО!$Y$5:$AD$412,6,0)</f>
        <v>#N/A</v>
      </c>
      <c r="Z282" s="24" t="e">
        <f>VLOOKUP(J282,ИНФО!$Y$5:$AD$412,5,0)</f>
        <v>#N/A</v>
      </c>
      <c r="AA282" s="26">
        <f t="shared" si="30"/>
        <v>0</v>
      </c>
      <c r="AB282" s="24" t="e">
        <f>VLOOKUP(L282,ИНФО!$C$21:$D$24,2,0)</f>
        <v>#N/A</v>
      </c>
      <c r="AC282" s="19">
        <f t="shared" si="31"/>
        <v>0</v>
      </c>
      <c r="AD282" s="24" t="e">
        <f>VLOOKUP(N282,ИНФО!$C$26:$D$38,2,0)</f>
        <v>#N/A</v>
      </c>
      <c r="AE282" s="24" t="e">
        <f>VLOOKUP(B282,ИНФО!$L$4:$T$172,8,0)</f>
        <v>#N/A</v>
      </c>
      <c r="AF282" s="11" t="s">
        <v>74</v>
      </c>
      <c r="AG282" s="24" t="e">
        <f>VLOOKUP(J282,ИНФО!$Y$5:$AD$413,7,0)</f>
        <v>#N/A</v>
      </c>
    </row>
    <row r="283" spans="1:33" ht="15.75" hidden="1" customHeight="1" x14ac:dyDescent="0.3">
      <c r="A283" s="5">
        <v>142</v>
      </c>
      <c r="B283" s="6"/>
      <c r="C283" s="21"/>
      <c r="D283" s="8" t="s">
        <v>260</v>
      </c>
      <c r="E283" s="9"/>
      <c r="F283" s="17"/>
      <c r="G283" s="17"/>
      <c r="H283" s="17"/>
      <c r="I283" s="8" t="str">
        <f>IF(J283=0," ",VLOOKUP(J283,ИНФО!$Y$4:$AD$412,2,0))</f>
        <v xml:space="preserve"> </v>
      </c>
      <c r="J283" s="9"/>
      <c r="K283" s="17"/>
      <c r="L283" s="27"/>
      <c r="M283" s="28"/>
      <c r="N283" s="22"/>
      <c r="O283" s="23" t="e">
        <f>VLOOKUP(B283,ИНФО!$L$4:$T$172,3,0)</f>
        <v>#N/A</v>
      </c>
      <c r="P283" s="11" t="s">
        <v>72</v>
      </c>
      <c r="Q283" s="24">
        <f t="shared" si="28"/>
        <v>142</v>
      </c>
      <c r="R283" s="24" t="e">
        <f>VLOOKUP(B283,ИНФО!$L$4:$T$140,6,0)</f>
        <v>#N/A</v>
      </c>
      <c r="S283" s="24" t="s">
        <v>260</v>
      </c>
      <c r="T283" s="13" t="s">
        <v>260</v>
      </c>
      <c r="U283" s="24" t="s">
        <v>260</v>
      </c>
      <c r="V283" s="26" t="s">
        <v>260</v>
      </c>
      <c r="W283" s="24" t="s">
        <v>260</v>
      </c>
      <c r="X283" s="24">
        <f t="shared" si="29"/>
        <v>0</v>
      </c>
      <c r="Y283" s="13" t="e">
        <f>VLOOKUP(J283,ИНФО!$Y$5:$AD$412,6,0)</f>
        <v>#N/A</v>
      </c>
      <c r="Z283" s="24" t="e">
        <f>VLOOKUP(J283,ИНФО!$Y$5:$AD$412,5,0)</f>
        <v>#N/A</v>
      </c>
      <c r="AA283" s="26">
        <f t="shared" si="30"/>
        <v>0</v>
      </c>
      <c r="AB283" s="24" t="e">
        <f>VLOOKUP(L283,ИНФО!$C$21:$D$24,2,0)</f>
        <v>#N/A</v>
      </c>
      <c r="AC283" s="19">
        <f t="shared" si="31"/>
        <v>0</v>
      </c>
      <c r="AD283" s="24" t="e">
        <f>VLOOKUP(N283,ИНФО!$C$26:$D$38,2,0)</f>
        <v>#N/A</v>
      </c>
      <c r="AE283" s="24" t="e">
        <f>VLOOKUP(B283,ИНФО!$L$4:$T$172,8,0)</f>
        <v>#N/A</v>
      </c>
      <c r="AF283" s="11" t="s">
        <v>74</v>
      </c>
      <c r="AG283" s="24" t="e">
        <f>VLOOKUP(J283,ИНФО!$Y$5:$AD$413,7,0)</f>
        <v>#N/A</v>
      </c>
    </row>
    <row r="284" spans="1:33" ht="15.75" hidden="1" customHeight="1" x14ac:dyDescent="0.3">
      <c r="A284" s="5">
        <v>143</v>
      </c>
      <c r="B284" s="6"/>
      <c r="C284" s="21"/>
      <c r="D284" s="8" t="s">
        <v>260</v>
      </c>
      <c r="E284" s="9"/>
      <c r="F284" s="17"/>
      <c r="G284" s="17"/>
      <c r="H284" s="17"/>
      <c r="I284" s="8" t="str">
        <f>IF(J284=0," ",VLOOKUP(J284,ИНФО!$Y$4:$AD$412,2,0))</f>
        <v xml:space="preserve"> </v>
      </c>
      <c r="J284" s="9"/>
      <c r="K284" s="17"/>
      <c r="L284" s="27"/>
      <c r="M284" s="28"/>
      <c r="N284" s="22"/>
      <c r="O284" s="23" t="e">
        <f>VLOOKUP(B284,ИНФО!$L$4:$T$172,3,0)</f>
        <v>#N/A</v>
      </c>
      <c r="P284" s="11" t="s">
        <v>72</v>
      </c>
      <c r="Q284" s="24">
        <f t="shared" si="28"/>
        <v>143</v>
      </c>
      <c r="R284" s="24" t="e">
        <f>VLOOKUP(B284,ИНФО!$L$4:$T$140,6,0)</f>
        <v>#N/A</v>
      </c>
      <c r="S284" s="24" t="s">
        <v>260</v>
      </c>
      <c r="T284" s="13" t="s">
        <v>260</v>
      </c>
      <c r="U284" s="24" t="s">
        <v>260</v>
      </c>
      <c r="V284" s="26" t="s">
        <v>260</v>
      </c>
      <c r="W284" s="24" t="s">
        <v>260</v>
      </c>
      <c r="X284" s="24">
        <f t="shared" si="29"/>
        <v>0</v>
      </c>
      <c r="Y284" s="13" t="e">
        <f>VLOOKUP(J284,ИНФО!$Y$5:$AD$412,6,0)</f>
        <v>#N/A</v>
      </c>
      <c r="Z284" s="24" t="e">
        <f>VLOOKUP(J284,ИНФО!$Y$5:$AD$412,5,0)</f>
        <v>#N/A</v>
      </c>
      <c r="AA284" s="26">
        <f t="shared" si="30"/>
        <v>0</v>
      </c>
      <c r="AB284" s="24" t="e">
        <f>VLOOKUP(L284,ИНФО!$C$21:$D$24,2,0)</f>
        <v>#N/A</v>
      </c>
      <c r="AC284" s="19">
        <f t="shared" si="31"/>
        <v>0</v>
      </c>
      <c r="AD284" s="24" t="e">
        <f>VLOOKUP(N284,ИНФО!$C$26:$D$38,2,0)</f>
        <v>#N/A</v>
      </c>
      <c r="AE284" s="24" t="e">
        <f>VLOOKUP(B284,ИНФО!$L$4:$T$172,8,0)</f>
        <v>#N/A</v>
      </c>
      <c r="AF284" s="11" t="s">
        <v>74</v>
      </c>
      <c r="AG284" s="24" t="e">
        <f>VLOOKUP(J284,ИНФО!$Y$5:$AD$413,7,0)</f>
        <v>#N/A</v>
      </c>
    </row>
    <row r="285" spans="1:33" ht="15.75" hidden="1" customHeight="1" x14ac:dyDescent="0.3">
      <c r="A285" s="5">
        <v>144</v>
      </c>
      <c r="B285" s="6"/>
      <c r="C285" s="21"/>
      <c r="D285" s="8" t="s">
        <v>260</v>
      </c>
      <c r="E285" s="9"/>
      <c r="F285" s="17"/>
      <c r="G285" s="17"/>
      <c r="H285" s="17"/>
      <c r="I285" s="8" t="str">
        <f>IF(J285=0," ",VLOOKUP(J285,ИНФО!$Y$4:$AD$412,2,0))</f>
        <v xml:space="preserve"> </v>
      </c>
      <c r="J285" s="9"/>
      <c r="K285" s="17"/>
      <c r="L285" s="27"/>
      <c r="M285" s="28"/>
      <c r="N285" s="22"/>
      <c r="O285" s="23" t="e">
        <f>VLOOKUP(B285,ИНФО!$L$4:$T$172,3,0)</f>
        <v>#N/A</v>
      </c>
      <c r="P285" s="11" t="s">
        <v>72</v>
      </c>
      <c r="Q285" s="24">
        <f t="shared" si="28"/>
        <v>144</v>
      </c>
      <c r="R285" s="24" t="e">
        <f>VLOOKUP(B285,ИНФО!$L$4:$T$140,6,0)</f>
        <v>#N/A</v>
      </c>
      <c r="S285" s="24" t="s">
        <v>260</v>
      </c>
      <c r="T285" s="13" t="s">
        <v>260</v>
      </c>
      <c r="U285" s="24" t="s">
        <v>260</v>
      </c>
      <c r="V285" s="26" t="s">
        <v>260</v>
      </c>
      <c r="W285" s="24" t="s">
        <v>260</v>
      </c>
      <c r="X285" s="24">
        <f t="shared" si="29"/>
        <v>0</v>
      </c>
      <c r="Y285" s="13" t="e">
        <f>VLOOKUP(J285,ИНФО!$Y$5:$AD$412,6,0)</f>
        <v>#N/A</v>
      </c>
      <c r="Z285" s="24" t="e">
        <f>VLOOKUP(J285,ИНФО!$Y$5:$AD$412,5,0)</f>
        <v>#N/A</v>
      </c>
      <c r="AA285" s="26">
        <f t="shared" si="30"/>
        <v>0</v>
      </c>
      <c r="AB285" s="24" t="e">
        <f>VLOOKUP(L285,ИНФО!$C$21:$D$24,2,0)</f>
        <v>#N/A</v>
      </c>
      <c r="AC285" s="19">
        <f t="shared" si="31"/>
        <v>0</v>
      </c>
      <c r="AD285" s="24" t="e">
        <f>VLOOKUP(N285,ИНФО!$C$26:$D$38,2,0)</f>
        <v>#N/A</v>
      </c>
      <c r="AE285" s="24" t="e">
        <f>VLOOKUP(B285,ИНФО!$L$4:$T$172,8,0)</f>
        <v>#N/A</v>
      </c>
      <c r="AF285" s="11" t="s">
        <v>74</v>
      </c>
      <c r="AG285" s="24" t="e">
        <f>VLOOKUP(J285,ИНФО!$Y$5:$AD$413,7,0)</f>
        <v>#N/A</v>
      </c>
    </row>
    <row r="286" spans="1:33" ht="15.75" hidden="1" customHeight="1" x14ac:dyDescent="0.3">
      <c r="A286" s="5">
        <v>145</v>
      </c>
      <c r="B286" s="6"/>
      <c r="C286" s="21"/>
      <c r="D286" s="8" t="s">
        <v>260</v>
      </c>
      <c r="E286" s="9"/>
      <c r="F286" s="17"/>
      <c r="G286" s="17"/>
      <c r="H286" s="17"/>
      <c r="I286" s="8" t="str">
        <f>IF(J286=0," ",VLOOKUP(J286,ИНФО!$Y$4:$AD$412,2,0))</f>
        <v xml:space="preserve"> </v>
      </c>
      <c r="J286" s="9"/>
      <c r="K286" s="17"/>
      <c r="L286" s="27"/>
      <c r="M286" s="28"/>
      <c r="N286" s="22"/>
      <c r="O286" s="23" t="e">
        <f>VLOOKUP(B286,ИНФО!$L$4:$T$172,3,0)</f>
        <v>#N/A</v>
      </c>
      <c r="P286" s="11" t="s">
        <v>72</v>
      </c>
      <c r="Q286" s="24">
        <f t="shared" si="28"/>
        <v>145</v>
      </c>
      <c r="R286" s="24" t="e">
        <f>VLOOKUP(B286,ИНФО!$L$4:$T$140,6,0)</f>
        <v>#N/A</v>
      </c>
      <c r="S286" s="24" t="s">
        <v>260</v>
      </c>
      <c r="T286" s="13" t="s">
        <v>260</v>
      </c>
      <c r="U286" s="24" t="s">
        <v>260</v>
      </c>
      <c r="V286" s="26" t="s">
        <v>260</v>
      </c>
      <c r="W286" s="24" t="s">
        <v>260</v>
      </c>
      <c r="X286" s="24">
        <f t="shared" si="29"/>
        <v>0</v>
      </c>
      <c r="Y286" s="13" t="e">
        <f>VLOOKUP(J286,ИНФО!$Y$5:$AD$412,6,0)</f>
        <v>#N/A</v>
      </c>
      <c r="Z286" s="24" t="e">
        <f>VLOOKUP(J286,ИНФО!$Y$5:$AD$412,5,0)</f>
        <v>#N/A</v>
      </c>
      <c r="AA286" s="26">
        <f t="shared" si="30"/>
        <v>0</v>
      </c>
      <c r="AB286" s="24" t="e">
        <f>VLOOKUP(L286,ИНФО!$C$21:$D$24,2,0)</f>
        <v>#N/A</v>
      </c>
      <c r="AC286" s="19">
        <f t="shared" si="31"/>
        <v>0</v>
      </c>
      <c r="AD286" s="24" t="e">
        <f>VLOOKUP(N286,ИНФО!$C$26:$D$38,2,0)</f>
        <v>#N/A</v>
      </c>
      <c r="AE286" s="24" t="e">
        <f>VLOOKUP(B286,ИНФО!$L$4:$T$172,8,0)</f>
        <v>#N/A</v>
      </c>
      <c r="AF286" s="11" t="s">
        <v>74</v>
      </c>
      <c r="AG286" s="24" t="e">
        <f>VLOOKUP(J286,ИНФО!$Y$5:$AD$413,7,0)</f>
        <v>#N/A</v>
      </c>
    </row>
    <row r="287" spans="1:33" ht="15.75" hidden="1" customHeight="1" x14ac:dyDescent="0.3">
      <c r="A287" s="5">
        <v>146</v>
      </c>
      <c r="B287" s="6"/>
      <c r="C287" s="21"/>
      <c r="D287" s="8" t="s">
        <v>260</v>
      </c>
      <c r="E287" s="9"/>
      <c r="F287" s="17"/>
      <c r="G287" s="17"/>
      <c r="H287" s="17"/>
      <c r="I287" s="8" t="str">
        <f>IF(J287=0," ",VLOOKUP(J287,ИНФО!$Y$4:$AD$412,2,0))</f>
        <v xml:space="preserve"> </v>
      </c>
      <c r="J287" s="9"/>
      <c r="K287" s="17"/>
      <c r="L287" s="27"/>
      <c r="M287" s="28"/>
      <c r="N287" s="22"/>
      <c r="O287" s="23" t="e">
        <f>VLOOKUP(B287,ИНФО!$L$4:$T$172,3,0)</f>
        <v>#N/A</v>
      </c>
      <c r="P287" s="11" t="s">
        <v>72</v>
      </c>
      <c r="Q287" s="24">
        <f t="shared" si="28"/>
        <v>146</v>
      </c>
      <c r="R287" s="24" t="e">
        <f>VLOOKUP(B287,ИНФО!$L$4:$T$140,6,0)</f>
        <v>#N/A</v>
      </c>
      <c r="S287" s="24" t="s">
        <v>260</v>
      </c>
      <c r="T287" s="13" t="s">
        <v>260</v>
      </c>
      <c r="U287" s="24" t="s">
        <v>260</v>
      </c>
      <c r="V287" s="26" t="s">
        <v>260</v>
      </c>
      <c r="W287" s="24" t="s">
        <v>260</v>
      </c>
      <c r="X287" s="24">
        <f t="shared" si="29"/>
        <v>0</v>
      </c>
      <c r="Y287" s="13" t="e">
        <f>VLOOKUP(J287,ИНФО!$Y$5:$AD$412,6,0)</f>
        <v>#N/A</v>
      </c>
      <c r="Z287" s="24" t="e">
        <f>VLOOKUP(J287,ИНФО!$Y$5:$AD$412,5,0)</f>
        <v>#N/A</v>
      </c>
      <c r="AA287" s="26">
        <f t="shared" si="30"/>
        <v>0</v>
      </c>
      <c r="AB287" s="24" t="e">
        <f>VLOOKUP(L287,ИНФО!$C$21:$D$24,2,0)</f>
        <v>#N/A</v>
      </c>
      <c r="AC287" s="19">
        <f t="shared" si="31"/>
        <v>0</v>
      </c>
      <c r="AD287" s="24" t="e">
        <f>VLOOKUP(N287,ИНФО!$C$26:$D$38,2,0)</f>
        <v>#N/A</v>
      </c>
      <c r="AE287" s="24" t="e">
        <f>VLOOKUP(B287,ИНФО!$L$4:$T$172,8,0)</f>
        <v>#N/A</v>
      </c>
      <c r="AF287" s="11" t="s">
        <v>74</v>
      </c>
      <c r="AG287" s="24" t="e">
        <f>VLOOKUP(J287,ИНФО!$Y$5:$AD$413,7,0)</f>
        <v>#N/A</v>
      </c>
    </row>
    <row r="288" spans="1:33" ht="15.75" hidden="1" customHeight="1" x14ac:dyDescent="0.3">
      <c r="A288" s="5">
        <v>147</v>
      </c>
      <c r="B288" s="6"/>
      <c r="C288" s="21"/>
      <c r="D288" s="8" t="s">
        <v>260</v>
      </c>
      <c r="E288" s="9"/>
      <c r="F288" s="17"/>
      <c r="G288" s="17"/>
      <c r="H288" s="17"/>
      <c r="I288" s="8" t="str">
        <f>IF(J288=0," ",VLOOKUP(J288,ИНФО!$Y$4:$AD$412,2,0))</f>
        <v xml:space="preserve"> </v>
      </c>
      <c r="J288" s="9"/>
      <c r="K288" s="17"/>
      <c r="L288" s="27"/>
      <c r="M288" s="28"/>
      <c r="N288" s="22"/>
      <c r="O288" s="23" t="e">
        <f>VLOOKUP(B288,ИНФО!$L$4:$T$172,3,0)</f>
        <v>#N/A</v>
      </c>
      <c r="P288" s="11" t="s">
        <v>72</v>
      </c>
      <c r="Q288" s="24">
        <f t="shared" si="28"/>
        <v>147</v>
      </c>
      <c r="R288" s="24" t="e">
        <f>VLOOKUP(B288,ИНФО!$L$4:$T$140,6,0)</f>
        <v>#N/A</v>
      </c>
      <c r="S288" s="24" t="s">
        <v>260</v>
      </c>
      <c r="T288" s="13" t="s">
        <v>260</v>
      </c>
      <c r="U288" s="24" t="s">
        <v>260</v>
      </c>
      <c r="V288" s="26" t="s">
        <v>260</v>
      </c>
      <c r="W288" s="24" t="s">
        <v>260</v>
      </c>
      <c r="X288" s="24">
        <f t="shared" si="29"/>
        <v>0</v>
      </c>
      <c r="Y288" s="13" t="e">
        <f>VLOOKUP(J288,ИНФО!$Y$5:$AD$412,6,0)</f>
        <v>#N/A</v>
      </c>
      <c r="Z288" s="24" t="e">
        <f>VLOOKUP(J288,ИНФО!$Y$5:$AD$412,5,0)</f>
        <v>#N/A</v>
      </c>
      <c r="AA288" s="26">
        <f t="shared" si="30"/>
        <v>0</v>
      </c>
      <c r="AB288" s="24" t="e">
        <f>VLOOKUP(L288,ИНФО!$C$21:$D$24,2,0)</f>
        <v>#N/A</v>
      </c>
      <c r="AC288" s="19">
        <f t="shared" si="31"/>
        <v>0</v>
      </c>
      <c r="AD288" s="24" t="e">
        <f>VLOOKUP(N288,ИНФО!$C$26:$D$38,2,0)</f>
        <v>#N/A</v>
      </c>
      <c r="AE288" s="24" t="e">
        <f>VLOOKUP(B288,ИНФО!$L$4:$T$172,8,0)</f>
        <v>#N/A</v>
      </c>
      <c r="AF288" s="11" t="s">
        <v>74</v>
      </c>
      <c r="AG288" s="24" t="e">
        <f>VLOOKUP(J288,ИНФО!$Y$5:$AD$413,7,0)</f>
        <v>#N/A</v>
      </c>
    </row>
    <row r="289" spans="1:33" ht="15.75" hidden="1" customHeight="1" x14ac:dyDescent="0.3">
      <c r="A289" s="5">
        <v>148</v>
      </c>
      <c r="B289" s="6"/>
      <c r="C289" s="21"/>
      <c r="D289" s="8" t="s">
        <v>260</v>
      </c>
      <c r="E289" s="9"/>
      <c r="F289" s="17"/>
      <c r="G289" s="17"/>
      <c r="H289" s="17"/>
      <c r="I289" s="8" t="str">
        <f>IF(J289=0," ",VLOOKUP(J289,ИНФО!$Y$4:$AD$412,2,0))</f>
        <v xml:space="preserve"> </v>
      </c>
      <c r="J289" s="9"/>
      <c r="K289" s="17"/>
      <c r="L289" s="27"/>
      <c r="M289" s="28"/>
      <c r="N289" s="22"/>
      <c r="O289" s="23" t="e">
        <f>VLOOKUP(B289,ИНФО!$L$4:$T$172,3,0)</f>
        <v>#N/A</v>
      </c>
      <c r="P289" s="11" t="s">
        <v>72</v>
      </c>
      <c r="Q289" s="24">
        <f t="shared" si="28"/>
        <v>148</v>
      </c>
      <c r="R289" s="24" t="e">
        <f>VLOOKUP(B289,ИНФО!$L$4:$T$140,6,0)</f>
        <v>#N/A</v>
      </c>
      <c r="S289" s="24" t="s">
        <v>260</v>
      </c>
      <c r="T289" s="13" t="s">
        <v>260</v>
      </c>
      <c r="U289" s="24" t="s">
        <v>260</v>
      </c>
      <c r="V289" s="26" t="s">
        <v>260</v>
      </c>
      <c r="W289" s="24" t="s">
        <v>260</v>
      </c>
      <c r="X289" s="24">
        <f t="shared" si="29"/>
        <v>0</v>
      </c>
      <c r="Y289" s="13" t="e">
        <f>VLOOKUP(J289,ИНФО!$Y$5:$AD$412,6,0)</f>
        <v>#N/A</v>
      </c>
      <c r="Z289" s="24" t="e">
        <f>VLOOKUP(J289,ИНФО!$Y$5:$AD$412,5,0)</f>
        <v>#N/A</v>
      </c>
      <c r="AA289" s="26">
        <f t="shared" si="30"/>
        <v>0</v>
      </c>
      <c r="AB289" s="24" t="e">
        <f>VLOOKUP(L289,ИНФО!$C$21:$D$24,2,0)</f>
        <v>#N/A</v>
      </c>
      <c r="AC289" s="19">
        <f t="shared" si="31"/>
        <v>0</v>
      </c>
      <c r="AD289" s="24" t="e">
        <f>VLOOKUP(N289,ИНФО!$C$26:$D$38,2,0)</f>
        <v>#N/A</v>
      </c>
      <c r="AE289" s="24" t="e">
        <f>VLOOKUP(B289,ИНФО!$L$4:$T$172,8,0)</f>
        <v>#N/A</v>
      </c>
      <c r="AF289" s="11" t="s">
        <v>74</v>
      </c>
      <c r="AG289" s="24" t="e">
        <f>VLOOKUP(J289,ИНФО!$Y$5:$AD$413,7,0)</f>
        <v>#N/A</v>
      </c>
    </row>
    <row r="290" spans="1:33" ht="15.75" hidden="1" customHeight="1" x14ac:dyDescent="0.3">
      <c r="A290" s="5">
        <v>149</v>
      </c>
      <c r="B290" s="6"/>
      <c r="C290" s="21"/>
      <c r="D290" s="8" t="s">
        <v>260</v>
      </c>
      <c r="E290" s="9"/>
      <c r="F290" s="17"/>
      <c r="G290" s="17"/>
      <c r="H290" s="17"/>
      <c r="I290" s="8" t="str">
        <f>IF(J290=0," ",VLOOKUP(J290,ИНФО!$Y$4:$AD$412,2,0))</f>
        <v xml:space="preserve"> </v>
      </c>
      <c r="J290" s="9"/>
      <c r="K290" s="17"/>
      <c r="L290" s="27"/>
      <c r="M290" s="28"/>
      <c r="N290" s="22"/>
      <c r="O290" s="23" t="e">
        <f>VLOOKUP(B290,ИНФО!$L$4:$T$172,3,0)</f>
        <v>#N/A</v>
      </c>
      <c r="P290" s="11" t="s">
        <v>72</v>
      </c>
      <c r="Q290" s="24">
        <f t="shared" si="28"/>
        <v>149</v>
      </c>
      <c r="R290" s="24" t="e">
        <f>VLOOKUP(B290,ИНФО!$L$4:$T$140,6,0)</f>
        <v>#N/A</v>
      </c>
      <c r="S290" s="24" t="s">
        <v>260</v>
      </c>
      <c r="T290" s="13" t="s">
        <v>260</v>
      </c>
      <c r="U290" s="24" t="s">
        <v>260</v>
      </c>
      <c r="V290" s="26" t="s">
        <v>260</v>
      </c>
      <c r="W290" s="24" t="s">
        <v>260</v>
      </c>
      <c r="X290" s="24">
        <f t="shared" si="29"/>
        <v>0</v>
      </c>
      <c r="Y290" s="13" t="e">
        <f>VLOOKUP(J290,ИНФО!$Y$5:$AD$412,6,0)</f>
        <v>#N/A</v>
      </c>
      <c r="Z290" s="24" t="e">
        <f>VLOOKUP(J290,ИНФО!$Y$5:$AD$412,5,0)</f>
        <v>#N/A</v>
      </c>
      <c r="AA290" s="26">
        <f t="shared" si="30"/>
        <v>0</v>
      </c>
      <c r="AB290" s="24" t="e">
        <f>VLOOKUP(L290,ИНФО!$C$21:$D$24,2,0)</f>
        <v>#N/A</v>
      </c>
      <c r="AC290" s="19">
        <f t="shared" si="31"/>
        <v>0</v>
      </c>
      <c r="AD290" s="24" t="e">
        <f>VLOOKUP(N290,ИНФО!$C$26:$D$38,2,0)</f>
        <v>#N/A</v>
      </c>
      <c r="AE290" s="24" t="e">
        <f>VLOOKUP(B290,ИНФО!$L$4:$T$172,8,0)</f>
        <v>#N/A</v>
      </c>
      <c r="AF290" s="11" t="s">
        <v>74</v>
      </c>
      <c r="AG290" s="24" t="e">
        <f>VLOOKUP(J290,ИНФО!$Y$5:$AD$413,7,0)</f>
        <v>#N/A</v>
      </c>
    </row>
    <row r="291" spans="1:33" ht="15.75" hidden="1" customHeight="1" x14ac:dyDescent="0.3">
      <c r="A291" s="5">
        <v>150</v>
      </c>
      <c r="B291" s="6"/>
      <c r="C291" s="21"/>
      <c r="D291" s="8" t="s">
        <v>260</v>
      </c>
      <c r="E291" s="9"/>
      <c r="F291" s="17"/>
      <c r="G291" s="17"/>
      <c r="H291" s="17"/>
      <c r="I291" s="8" t="str">
        <f>IF(J291=0," ",VLOOKUP(J291,ИНФО!$Y$4:$AD$412,2,0))</f>
        <v xml:space="preserve"> </v>
      </c>
      <c r="J291" s="9"/>
      <c r="K291" s="17"/>
      <c r="L291" s="27"/>
      <c r="M291" s="28"/>
      <c r="N291" s="22"/>
      <c r="O291" s="23" t="e">
        <f>VLOOKUP(B291,ИНФО!$L$4:$T$172,3,0)</f>
        <v>#N/A</v>
      </c>
      <c r="P291" s="11" t="s">
        <v>72</v>
      </c>
      <c r="Q291" s="24">
        <f t="shared" si="28"/>
        <v>150</v>
      </c>
      <c r="R291" s="24" t="e">
        <f>VLOOKUP(B291,ИНФО!$L$4:$T$140,6,0)</f>
        <v>#N/A</v>
      </c>
      <c r="S291" s="24" t="s">
        <v>260</v>
      </c>
      <c r="T291" s="13" t="s">
        <v>260</v>
      </c>
      <c r="U291" s="24" t="s">
        <v>260</v>
      </c>
      <c r="V291" s="26" t="s">
        <v>260</v>
      </c>
      <c r="W291" s="24" t="s">
        <v>260</v>
      </c>
      <c r="X291" s="24">
        <f t="shared" si="29"/>
        <v>0</v>
      </c>
      <c r="Y291" s="13" t="e">
        <f>VLOOKUP(J291,ИНФО!$Y$5:$AD$412,6,0)</f>
        <v>#N/A</v>
      </c>
      <c r="Z291" s="24" t="e">
        <f>VLOOKUP(J291,ИНФО!$Y$5:$AD$412,5,0)</f>
        <v>#N/A</v>
      </c>
      <c r="AA291" s="26">
        <f t="shared" si="30"/>
        <v>0</v>
      </c>
      <c r="AB291" s="24" t="e">
        <f>VLOOKUP(L291,ИНФО!$C$21:$D$24,2,0)</f>
        <v>#N/A</v>
      </c>
      <c r="AC291" s="19">
        <f t="shared" si="31"/>
        <v>0</v>
      </c>
      <c r="AD291" s="24" t="e">
        <f>VLOOKUP(N291,ИНФО!$C$26:$D$38,2,0)</f>
        <v>#N/A</v>
      </c>
      <c r="AE291" s="24" t="e">
        <f>VLOOKUP(B291,ИНФО!$L$4:$T$172,8,0)</f>
        <v>#N/A</v>
      </c>
      <c r="AF291" s="11" t="s">
        <v>74</v>
      </c>
      <c r="AG291" s="24" t="e">
        <f>VLOOKUP(J291,ИНФО!$Y$5:$AD$413,7,0)</f>
        <v>#N/A</v>
      </c>
    </row>
    <row r="292" spans="1:33" ht="15.75" hidden="1" customHeight="1" x14ac:dyDescent="0.3">
      <c r="A292" s="5">
        <v>151</v>
      </c>
      <c r="B292" s="6"/>
      <c r="C292" s="21"/>
      <c r="D292" s="8" t="s">
        <v>260</v>
      </c>
      <c r="E292" s="9"/>
      <c r="F292" s="17"/>
      <c r="G292" s="17"/>
      <c r="H292" s="17"/>
      <c r="I292" s="8" t="str">
        <f>IF(J292=0," ",VLOOKUP(J292,ИНФО!$Y$4:$AD$412,2,0))</f>
        <v xml:space="preserve"> </v>
      </c>
      <c r="J292" s="9"/>
      <c r="K292" s="17"/>
      <c r="L292" s="27"/>
      <c r="M292" s="28"/>
      <c r="N292" s="22"/>
      <c r="O292" s="23" t="e">
        <f>VLOOKUP(B292,ИНФО!$L$4:$T$172,3,0)</f>
        <v>#N/A</v>
      </c>
      <c r="P292" s="11" t="s">
        <v>72</v>
      </c>
      <c r="Q292" s="24">
        <f t="shared" si="28"/>
        <v>151</v>
      </c>
      <c r="R292" s="24" t="e">
        <f>VLOOKUP(B292,ИНФО!$L$4:$T$140,6,0)</f>
        <v>#N/A</v>
      </c>
      <c r="S292" s="24" t="s">
        <v>260</v>
      </c>
      <c r="T292" s="13" t="s">
        <v>260</v>
      </c>
      <c r="U292" s="24" t="s">
        <v>260</v>
      </c>
      <c r="V292" s="26" t="s">
        <v>260</v>
      </c>
      <c r="W292" s="24" t="s">
        <v>260</v>
      </c>
      <c r="X292" s="24">
        <f t="shared" si="29"/>
        <v>0</v>
      </c>
      <c r="Y292" s="13" t="e">
        <f>VLOOKUP(J292,ИНФО!$Y$5:$AD$412,6,0)</f>
        <v>#N/A</v>
      </c>
      <c r="Z292" s="24" t="e">
        <f>VLOOKUP(J292,ИНФО!$Y$5:$AD$412,5,0)</f>
        <v>#N/A</v>
      </c>
      <c r="AA292" s="26">
        <f t="shared" si="30"/>
        <v>0</v>
      </c>
      <c r="AB292" s="24" t="e">
        <f>VLOOKUP(L292,ИНФО!$C$21:$D$24,2,0)</f>
        <v>#N/A</v>
      </c>
      <c r="AC292" s="19">
        <f t="shared" si="31"/>
        <v>0</v>
      </c>
      <c r="AD292" s="24" t="e">
        <f>VLOOKUP(N292,ИНФО!$C$26:$D$38,2,0)</f>
        <v>#N/A</v>
      </c>
      <c r="AE292" s="24" t="e">
        <f>VLOOKUP(B292,ИНФО!$L$4:$T$172,8,0)</f>
        <v>#N/A</v>
      </c>
      <c r="AF292" s="11" t="s">
        <v>74</v>
      </c>
      <c r="AG292" s="24" t="e">
        <f>VLOOKUP(J292,ИНФО!$Y$5:$AD$413,7,0)</f>
        <v>#N/A</v>
      </c>
    </row>
    <row r="293" spans="1:33" ht="15.75" hidden="1" customHeight="1" x14ac:dyDescent="0.3">
      <c r="A293" s="5">
        <v>152</v>
      </c>
      <c r="B293" s="6"/>
      <c r="C293" s="21"/>
      <c r="D293" s="8" t="s">
        <v>260</v>
      </c>
      <c r="E293" s="9"/>
      <c r="F293" s="17"/>
      <c r="G293" s="17"/>
      <c r="H293" s="17"/>
      <c r="I293" s="8" t="str">
        <f>IF(J293=0," ",VLOOKUP(J293,ИНФО!$Y$4:$AD$412,2,0))</f>
        <v xml:space="preserve"> </v>
      </c>
      <c r="J293" s="9"/>
      <c r="K293" s="17"/>
      <c r="L293" s="27"/>
      <c r="M293" s="28"/>
      <c r="N293" s="22"/>
      <c r="O293" s="23" t="e">
        <f>VLOOKUP(B293,ИНФО!$L$4:$T$172,3,0)</f>
        <v>#N/A</v>
      </c>
      <c r="P293" s="11" t="s">
        <v>72</v>
      </c>
      <c r="Q293" s="24">
        <f t="shared" si="28"/>
        <v>152</v>
      </c>
      <c r="R293" s="24" t="e">
        <f>VLOOKUP(B293,ИНФО!$L$4:$T$140,6,0)</f>
        <v>#N/A</v>
      </c>
      <c r="S293" s="24" t="s">
        <v>260</v>
      </c>
      <c r="T293" s="13" t="s">
        <v>260</v>
      </c>
      <c r="U293" s="24" t="s">
        <v>260</v>
      </c>
      <c r="V293" s="26" t="s">
        <v>260</v>
      </c>
      <c r="W293" s="24" t="s">
        <v>260</v>
      </c>
      <c r="X293" s="24">
        <f t="shared" si="29"/>
        <v>0</v>
      </c>
      <c r="Y293" s="13" t="e">
        <f>VLOOKUP(J293,ИНФО!$Y$5:$AD$412,6,0)</f>
        <v>#N/A</v>
      </c>
      <c r="Z293" s="24" t="e">
        <f>VLOOKUP(J293,ИНФО!$Y$5:$AD$412,5,0)</f>
        <v>#N/A</v>
      </c>
      <c r="AA293" s="26">
        <f t="shared" si="30"/>
        <v>0</v>
      </c>
      <c r="AB293" s="24" t="e">
        <f>VLOOKUP(L293,ИНФО!$C$21:$D$24,2,0)</f>
        <v>#N/A</v>
      </c>
      <c r="AC293" s="19">
        <f t="shared" si="31"/>
        <v>0</v>
      </c>
      <c r="AD293" s="24" t="e">
        <f>VLOOKUP(N293,ИНФО!$C$26:$D$38,2,0)</f>
        <v>#N/A</v>
      </c>
      <c r="AE293" s="24" t="e">
        <f>VLOOKUP(B293,ИНФО!$L$4:$T$172,8,0)</f>
        <v>#N/A</v>
      </c>
      <c r="AF293" s="11" t="s">
        <v>74</v>
      </c>
      <c r="AG293" s="24" t="e">
        <f>VLOOKUP(J293,ИНФО!$Y$5:$AD$413,7,0)</f>
        <v>#N/A</v>
      </c>
    </row>
    <row r="294" spans="1:33" ht="15.75" hidden="1" customHeight="1" x14ac:dyDescent="0.3">
      <c r="A294" s="5">
        <v>153</v>
      </c>
      <c r="B294" s="6"/>
      <c r="C294" s="21"/>
      <c r="D294" s="8" t="s">
        <v>260</v>
      </c>
      <c r="E294" s="9"/>
      <c r="F294" s="17"/>
      <c r="G294" s="17"/>
      <c r="H294" s="17"/>
      <c r="I294" s="8" t="str">
        <f>IF(J294=0," ",VLOOKUP(J294,ИНФО!$Y$4:$AD$412,2,0))</f>
        <v xml:space="preserve"> </v>
      </c>
      <c r="J294" s="9"/>
      <c r="K294" s="17"/>
      <c r="L294" s="27"/>
      <c r="M294" s="28"/>
      <c r="N294" s="22"/>
      <c r="O294" s="23" t="e">
        <f>VLOOKUP(B294,ИНФО!$L$4:$T$172,3,0)</f>
        <v>#N/A</v>
      </c>
      <c r="P294" s="11" t="s">
        <v>72</v>
      </c>
      <c r="Q294" s="24">
        <f t="shared" si="28"/>
        <v>153</v>
      </c>
      <c r="R294" s="24" t="e">
        <f>VLOOKUP(B294,ИНФО!$L$4:$T$140,6,0)</f>
        <v>#N/A</v>
      </c>
      <c r="S294" s="24" t="s">
        <v>260</v>
      </c>
      <c r="T294" s="13" t="s">
        <v>260</v>
      </c>
      <c r="U294" s="24" t="s">
        <v>260</v>
      </c>
      <c r="V294" s="26" t="s">
        <v>260</v>
      </c>
      <c r="W294" s="24" t="s">
        <v>260</v>
      </c>
      <c r="X294" s="24">
        <f t="shared" si="29"/>
        <v>0</v>
      </c>
      <c r="Y294" s="13" t="e">
        <f>VLOOKUP(J294,ИНФО!$Y$5:$AD$412,6,0)</f>
        <v>#N/A</v>
      </c>
      <c r="Z294" s="24" t="e">
        <f>VLOOKUP(J294,ИНФО!$Y$5:$AD$412,5,0)</f>
        <v>#N/A</v>
      </c>
      <c r="AA294" s="26">
        <f t="shared" si="30"/>
        <v>0</v>
      </c>
      <c r="AB294" s="24" t="e">
        <f>VLOOKUP(L294,ИНФО!$C$21:$D$24,2,0)</f>
        <v>#N/A</v>
      </c>
      <c r="AC294" s="19">
        <f t="shared" si="31"/>
        <v>0</v>
      </c>
      <c r="AD294" s="24" t="e">
        <f>VLOOKUP(N294,ИНФО!$C$26:$D$38,2,0)</f>
        <v>#N/A</v>
      </c>
      <c r="AE294" s="24" t="e">
        <f>VLOOKUP(B294,ИНФО!$L$4:$T$172,8,0)</f>
        <v>#N/A</v>
      </c>
      <c r="AF294" s="11" t="s">
        <v>74</v>
      </c>
      <c r="AG294" s="24" t="e">
        <f>VLOOKUP(J294,ИНФО!$Y$5:$AD$413,7,0)</f>
        <v>#N/A</v>
      </c>
    </row>
    <row r="295" spans="1:33" ht="15.75" hidden="1" customHeight="1" x14ac:dyDescent="0.3">
      <c r="A295" s="5">
        <v>154</v>
      </c>
      <c r="B295" s="6"/>
      <c r="C295" s="21"/>
      <c r="D295" s="8" t="s">
        <v>260</v>
      </c>
      <c r="E295" s="9"/>
      <c r="F295" s="17"/>
      <c r="G295" s="17"/>
      <c r="H295" s="17"/>
      <c r="I295" s="8" t="str">
        <f>IF(J295=0," ",VLOOKUP(J295,ИНФО!$Y$4:$AD$412,2,0))</f>
        <v xml:space="preserve"> </v>
      </c>
      <c r="J295" s="9"/>
      <c r="K295" s="17"/>
      <c r="L295" s="27"/>
      <c r="M295" s="28"/>
      <c r="N295" s="22"/>
      <c r="O295" s="23" t="e">
        <f>VLOOKUP(B295,ИНФО!$L$4:$T$172,3,0)</f>
        <v>#N/A</v>
      </c>
      <c r="P295" s="11" t="s">
        <v>72</v>
      </c>
      <c r="Q295" s="24">
        <f t="shared" si="28"/>
        <v>154</v>
      </c>
      <c r="R295" s="24" t="e">
        <f>VLOOKUP(B295,ИНФО!$L$4:$T$140,6,0)</f>
        <v>#N/A</v>
      </c>
      <c r="S295" s="24" t="s">
        <v>260</v>
      </c>
      <c r="T295" s="13" t="s">
        <v>260</v>
      </c>
      <c r="U295" s="24" t="s">
        <v>260</v>
      </c>
      <c r="V295" s="26" t="s">
        <v>260</v>
      </c>
      <c r="W295" s="24" t="s">
        <v>260</v>
      </c>
      <c r="X295" s="24">
        <f t="shared" si="29"/>
        <v>0</v>
      </c>
      <c r="Y295" s="13" t="e">
        <f>VLOOKUP(J295,ИНФО!$Y$5:$AD$412,6,0)</f>
        <v>#N/A</v>
      </c>
      <c r="Z295" s="24" t="e">
        <f>VLOOKUP(J295,ИНФО!$Y$5:$AD$412,5,0)</f>
        <v>#N/A</v>
      </c>
      <c r="AA295" s="26">
        <f t="shared" si="30"/>
        <v>0</v>
      </c>
      <c r="AB295" s="24" t="e">
        <f>VLOOKUP(L295,ИНФО!$C$21:$D$24,2,0)</f>
        <v>#N/A</v>
      </c>
      <c r="AC295" s="19">
        <f t="shared" si="31"/>
        <v>0</v>
      </c>
      <c r="AD295" s="24" t="e">
        <f>VLOOKUP(N295,ИНФО!$C$26:$D$38,2,0)</f>
        <v>#N/A</v>
      </c>
      <c r="AE295" s="24" t="e">
        <f>VLOOKUP(B295,ИНФО!$L$4:$T$172,8,0)</f>
        <v>#N/A</v>
      </c>
      <c r="AF295" s="11" t="s">
        <v>74</v>
      </c>
      <c r="AG295" s="24" t="e">
        <f>VLOOKUP(J295,ИНФО!$Y$5:$AD$413,7,0)</f>
        <v>#N/A</v>
      </c>
    </row>
    <row r="296" spans="1:33" ht="15.75" hidden="1" customHeight="1" x14ac:dyDescent="0.3">
      <c r="A296" s="5">
        <v>155</v>
      </c>
      <c r="B296" s="6"/>
      <c r="C296" s="21"/>
      <c r="D296" s="8" t="s">
        <v>260</v>
      </c>
      <c r="E296" s="9"/>
      <c r="F296" s="17"/>
      <c r="G296" s="17"/>
      <c r="H296" s="17"/>
      <c r="I296" s="8" t="str">
        <f>IF(J296=0," ",VLOOKUP(J296,ИНФО!$Y$4:$AD$412,2,0))</f>
        <v xml:space="preserve"> </v>
      </c>
      <c r="J296" s="9"/>
      <c r="K296" s="17"/>
      <c r="L296" s="27"/>
      <c r="M296" s="28"/>
      <c r="N296" s="22"/>
      <c r="O296" s="23" t="e">
        <f>VLOOKUP(B296,ИНФО!$L$4:$T$172,3,0)</f>
        <v>#N/A</v>
      </c>
      <c r="P296" s="11" t="s">
        <v>72</v>
      </c>
      <c r="Q296" s="24">
        <f t="shared" si="28"/>
        <v>155</v>
      </c>
      <c r="R296" s="24" t="e">
        <f>VLOOKUP(B296,ИНФО!$L$4:$T$140,6,0)</f>
        <v>#N/A</v>
      </c>
      <c r="S296" s="24" t="s">
        <v>260</v>
      </c>
      <c r="T296" s="13" t="s">
        <v>260</v>
      </c>
      <c r="U296" s="24" t="s">
        <v>260</v>
      </c>
      <c r="V296" s="26" t="s">
        <v>260</v>
      </c>
      <c r="W296" s="24" t="s">
        <v>260</v>
      </c>
      <c r="X296" s="24">
        <f t="shared" si="29"/>
        <v>0</v>
      </c>
      <c r="Y296" s="13" t="e">
        <f>VLOOKUP(J296,ИНФО!$Y$5:$AD$412,6,0)</f>
        <v>#N/A</v>
      </c>
      <c r="Z296" s="24" t="e">
        <f>VLOOKUP(J296,ИНФО!$Y$5:$AD$412,5,0)</f>
        <v>#N/A</v>
      </c>
      <c r="AA296" s="26">
        <f t="shared" si="30"/>
        <v>0</v>
      </c>
      <c r="AB296" s="24" t="e">
        <f>VLOOKUP(L296,ИНФО!$C$21:$D$24,2,0)</f>
        <v>#N/A</v>
      </c>
      <c r="AC296" s="19">
        <f t="shared" si="31"/>
        <v>0</v>
      </c>
      <c r="AD296" s="24" t="e">
        <f>VLOOKUP(N296,ИНФО!$C$26:$D$38,2,0)</f>
        <v>#N/A</v>
      </c>
      <c r="AE296" s="24" t="e">
        <f>VLOOKUP(B296,ИНФО!$L$4:$T$172,8,0)</f>
        <v>#N/A</v>
      </c>
      <c r="AF296" s="11" t="s">
        <v>74</v>
      </c>
      <c r="AG296" s="24" t="e">
        <f>VLOOKUP(J296,ИНФО!$Y$5:$AD$413,7,0)</f>
        <v>#N/A</v>
      </c>
    </row>
    <row r="297" spans="1:33" ht="15.75" hidden="1" customHeight="1" x14ac:dyDescent="0.3">
      <c r="A297" s="5">
        <v>156</v>
      </c>
      <c r="B297" s="6"/>
      <c r="C297" s="21"/>
      <c r="D297" s="8" t="s">
        <v>260</v>
      </c>
      <c r="E297" s="9"/>
      <c r="F297" s="17"/>
      <c r="G297" s="17"/>
      <c r="H297" s="17"/>
      <c r="I297" s="8" t="str">
        <f>IF(J297=0," ",VLOOKUP(J297,ИНФО!$Y$4:$AD$412,2,0))</f>
        <v xml:space="preserve"> </v>
      </c>
      <c r="J297" s="9"/>
      <c r="K297" s="17"/>
      <c r="L297" s="27"/>
      <c r="M297" s="28"/>
      <c r="N297" s="22"/>
      <c r="O297" s="23" t="e">
        <f>VLOOKUP(B297,ИНФО!$L$4:$T$172,3,0)</f>
        <v>#N/A</v>
      </c>
      <c r="P297" s="11" t="s">
        <v>72</v>
      </c>
      <c r="Q297" s="24">
        <f t="shared" si="28"/>
        <v>156</v>
      </c>
      <c r="R297" s="24" t="e">
        <f>VLOOKUP(B297,ИНФО!$L$4:$T$140,6,0)</f>
        <v>#N/A</v>
      </c>
      <c r="S297" s="24" t="s">
        <v>260</v>
      </c>
      <c r="T297" s="13" t="s">
        <v>260</v>
      </c>
      <c r="U297" s="24" t="s">
        <v>260</v>
      </c>
      <c r="V297" s="26" t="s">
        <v>260</v>
      </c>
      <c r="W297" s="24" t="s">
        <v>260</v>
      </c>
      <c r="X297" s="24">
        <f t="shared" si="29"/>
        <v>0</v>
      </c>
      <c r="Y297" s="13" t="e">
        <f>VLOOKUP(J297,ИНФО!$Y$5:$AD$412,6,0)</f>
        <v>#N/A</v>
      </c>
      <c r="Z297" s="24" t="e">
        <f>VLOOKUP(J297,ИНФО!$Y$5:$AD$412,5,0)</f>
        <v>#N/A</v>
      </c>
      <c r="AA297" s="26">
        <f t="shared" si="30"/>
        <v>0</v>
      </c>
      <c r="AB297" s="24" t="e">
        <f>VLOOKUP(L297,ИНФО!$C$21:$D$24,2,0)</f>
        <v>#N/A</v>
      </c>
      <c r="AC297" s="19">
        <f t="shared" si="31"/>
        <v>0</v>
      </c>
      <c r="AD297" s="24" t="e">
        <f>VLOOKUP(N297,ИНФО!$C$26:$D$38,2,0)</f>
        <v>#N/A</v>
      </c>
      <c r="AE297" s="24" t="e">
        <f>VLOOKUP(B297,ИНФО!$L$4:$T$172,8,0)</f>
        <v>#N/A</v>
      </c>
      <c r="AF297" s="11" t="s">
        <v>74</v>
      </c>
      <c r="AG297" s="24" t="e">
        <f>VLOOKUP(J297,ИНФО!$Y$5:$AD$413,7,0)</f>
        <v>#N/A</v>
      </c>
    </row>
    <row r="298" spans="1:33" ht="15.75" hidden="1" customHeight="1" x14ac:dyDescent="0.3">
      <c r="A298" s="5">
        <v>157</v>
      </c>
      <c r="B298" s="6"/>
      <c r="C298" s="21"/>
      <c r="D298" s="8" t="s">
        <v>260</v>
      </c>
      <c r="E298" s="9"/>
      <c r="F298" s="17"/>
      <c r="G298" s="17"/>
      <c r="H298" s="17"/>
      <c r="I298" s="8" t="str">
        <f>IF(J298=0," ",VLOOKUP(J298,ИНФО!$Y$4:$AD$412,2,0))</f>
        <v xml:space="preserve"> </v>
      </c>
      <c r="J298" s="9"/>
      <c r="K298" s="17"/>
      <c r="L298" s="27"/>
      <c r="M298" s="28"/>
      <c r="N298" s="22"/>
      <c r="O298" s="23" t="e">
        <f>VLOOKUP(B298,ИНФО!$L$4:$T$172,3,0)</f>
        <v>#N/A</v>
      </c>
      <c r="P298" s="11" t="s">
        <v>72</v>
      </c>
      <c r="Q298" s="24">
        <f t="shared" si="28"/>
        <v>157</v>
      </c>
      <c r="R298" s="24" t="e">
        <f>VLOOKUP(B298,ИНФО!$L$4:$T$140,6,0)</f>
        <v>#N/A</v>
      </c>
      <c r="S298" s="24" t="s">
        <v>260</v>
      </c>
      <c r="T298" s="13" t="s">
        <v>260</v>
      </c>
      <c r="U298" s="24" t="s">
        <v>260</v>
      </c>
      <c r="V298" s="26" t="s">
        <v>260</v>
      </c>
      <c r="W298" s="24" t="s">
        <v>260</v>
      </c>
      <c r="X298" s="24">
        <f t="shared" si="29"/>
        <v>0</v>
      </c>
      <c r="Y298" s="13" t="e">
        <f>VLOOKUP(J298,ИНФО!$Y$5:$AD$412,6,0)</f>
        <v>#N/A</v>
      </c>
      <c r="Z298" s="24" t="e">
        <f>VLOOKUP(J298,ИНФО!$Y$5:$AD$412,5,0)</f>
        <v>#N/A</v>
      </c>
      <c r="AA298" s="26">
        <f t="shared" si="30"/>
        <v>0</v>
      </c>
      <c r="AB298" s="24" t="e">
        <f>VLOOKUP(L298,ИНФО!$C$21:$D$24,2,0)</f>
        <v>#N/A</v>
      </c>
      <c r="AC298" s="19">
        <f t="shared" si="31"/>
        <v>0</v>
      </c>
      <c r="AD298" s="24" t="e">
        <f>VLOOKUP(N298,ИНФО!$C$26:$D$38,2,0)</f>
        <v>#N/A</v>
      </c>
      <c r="AE298" s="24" t="e">
        <f>VLOOKUP(B298,ИНФО!$L$4:$T$172,8,0)</f>
        <v>#N/A</v>
      </c>
      <c r="AF298" s="11" t="s">
        <v>74</v>
      </c>
      <c r="AG298" s="24" t="e">
        <f>VLOOKUP(J298,ИНФО!$Y$5:$AD$413,7,0)</f>
        <v>#N/A</v>
      </c>
    </row>
    <row r="299" spans="1:33" ht="15.75" hidden="1" customHeight="1" x14ac:dyDescent="0.3">
      <c r="A299" s="5">
        <v>158</v>
      </c>
      <c r="B299" s="6"/>
      <c r="C299" s="21"/>
      <c r="D299" s="8" t="s">
        <v>260</v>
      </c>
      <c r="E299" s="9"/>
      <c r="F299" s="17"/>
      <c r="G299" s="17"/>
      <c r="H299" s="17"/>
      <c r="I299" s="8" t="str">
        <f>IF(J299=0," ",VLOOKUP(J299,ИНФО!$Y$4:$AD$412,2,0))</f>
        <v xml:space="preserve"> </v>
      </c>
      <c r="J299" s="9"/>
      <c r="K299" s="17"/>
      <c r="L299" s="27"/>
      <c r="M299" s="28"/>
      <c r="N299" s="22"/>
      <c r="O299" s="23" t="e">
        <f>VLOOKUP(B299,ИНФО!$L$4:$T$172,3,0)</f>
        <v>#N/A</v>
      </c>
      <c r="P299" s="11" t="s">
        <v>72</v>
      </c>
      <c r="Q299" s="24">
        <f t="shared" si="28"/>
        <v>158</v>
      </c>
      <c r="R299" s="24" t="e">
        <f>VLOOKUP(B299,ИНФО!$L$4:$T$140,6,0)</f>
        <v>#N/A</v>
      </c>
      <c r="S299" s="24" t="s">
        <v>260</v>
      </c>
      <c r="T299" s="13" t="s">
        <v>260</v>
      </c>
      <c r="U299" s="24" t="s">
        <v>260</v>
      </c>
      <c r="V299" s="26" t="s">
        <v>260</v>
      </c>
      <c r="W299" s="24" t="s">
        <v>260</v>
      </c>
      <c r="X299" s="24">
        <f t="shared" si="29"/>
        <v>0</v>
      </c>
      <c r="Y299" s="13" t="e">
        <f>VLOOKUP(J299,ИНФО!$Y$5:$AD$412,6,0)</f>
        <v>#N/A</v>
      </c>
      <c r="Z299" s="24" t="e">
        <f>VLOOKUP(J299,ИНФО!$Y$5:$AD$412,5,0)</f>
        <v>#N/A</v>
      </c>
      <c r="AA299" s="26">
        <f t="shared" si="30"/>
        <v>0</v>
      </c>
      <c r="AB299" s="24" t="e">
        <f>VLOOKUP(L299,ИНФО!$C$21:$D$24,2,0)</f>
        <v>#N/A</v>
      </c>
      <c r="AC299" s="19">
        <f t="shared" si="31"/>
        <v>0</v>
      </c>
      <c r="AD299" s="24" t="e">
        <f>VLOOKUP(N299,ИНФО!$C$26:$D$38,2,0)</f>
        <v>#N/A</v>
      </c>
      <c r="AE299" s="24" t="e">
        <f>VLOOKUP(B299,ИНФО!$L$4:$T$172,8,0)</f>
        <v>#N/A</v>
      </c>
      <c r="AF299" s="11" t="s">
        <v>74</v>
      </c>
      <c r="AG299" s="24" t="e">
        <f>VLOOKUP(J299,ИНФО!$Y$5:$AD$413,7,0)</f>
        <v>#N/A</v>
      </c>
    </row>
    <row r="300" spans="1:33" ht="15.75" hidden="1" customHeight="1" x14ac:dyDescent="0.3">
      <c r="A300" s="5">
        <v>159</v>
      </c>
      <c r="B300" s="6"/>
      <c r="C300" s="21"/>
      <c r="D300" s="8" t="s">
        <v>260</v>
      </c>
      <c r="E300" s="9"/>
      <c r="F300" s="17"/>
      <c r="G300" s="17"/>
      <c r="H300" s="17"/>
      <c r="I300" s="8" t="str">
        <f>IF(J300=0," ",VLOOKUP(J300,ИНФО!$Y$4:$AD$412,2,0))</f>
        <v xml:space="preserve"> </v>
      </c>
      <c r="J300" s="9"/>
      <c r="K300" s="17"/>
      <c r="L300" s="27"/>
      <c r="M300" s="28"/>
      <c r="N300" s="22"/>
      <c r="O300" s="23" t="e">
        <f>VLOOKUP(B300,ИНФО!$L$4:$T$172,3,0)</f>
        <v>#N/A</v>
      </c>
      <c r="P300" s="11" t="s">
        <v>72</v>
      </c>
      <c r="Q300" s="24">
        <f t="shared" si="28"/>
        <v>159</v>
      </c>
      <c r="R300" s="24" t="e">
        <f>VLOOKUP(B300,ИНФО!$L$4:$T$140,6,0)</f>
        <v>#N/A</v>
      </c>
      <c r="S300" s="24" t="s">
        <v>260</v>
      </c>
      <c r="T300" s="13" t="s">
        <v>260</v>
      </c>
      <c r="U300" s="24" t="s">
        <v>260</v>
      </c>
      <c r="V300" s="26" t="s">
        <v>260</v>
      </c>
      <c r="W300" s="24" t="s">
        <v>260</v>
      </c>
      <c r="X300" s="24">
        <f t="shared" si="29"/>
        <v>0</v>
      </c>
      <c r="Y300" s="13" t="e">
        <f>VLOOKUP(J300,ИНФО!$Y$5:$AD$412,6,0)</f>
        <v>#N/A</v>
      </c>
      <c r="Z300" s="24" t="e">
        <f>VLOOKUP(J300,ИНФО!$Y$5:$AD$412,5,0)</f>
        <v>#N/A</v>
      </c>
      <c r="AA300" s="26">
        <f t="shared" si="30"/>
        <v>0</v>
      </c>
      <c r="AB300" s="24" t="e">
        <f>VLOOKUP(L300,ИНФО!$C$21:$D$24,2,0)</f>
        <v>#N/A</v>
      </c>
      <c r="AC300" s="19">
        <f t="shared" si="31"/>
        <v>0</v>
      </c>
      <c r="AD300" s="24" t="e">
        <f>VLOOKUP(N300,ИНФО!$C$26:$D$38,2,0)</f>
        <v>#N/A</v>
      </c>
      <c r="AE300" s="24" t="e">
        <f>VLOOKUP(B300,ИНФО!$L$4:$T$172,8,0)</f>
        <v>#N/A</v>
      </c>
      <c r="AF300" s="11" t="s">
        <v>74</v>
      </c>
      <c r="AG300" s="24" t="e">
        <f>VLOOKUP(J300,ИНФО!$Y$5:$AD$413,7,0)</f>
        <v>#N/A</v>
      </c>
    </row>
    <row r="301" spans="1:33" ht="15.6" hidden="1" x14ac:dyDescent="0.3">
      <c r="A301" s="5">
        <v>160</v>
      </c>
      <c r="B301" s="6"/>
      <c r="C301" s="21"/>
      <c r="D301" s="8" t="s">
        <v>260</v>
      </c>
      <c r="E301" s="9"/>
      <c r="F301" s="17"/>
      <c r="G301" s="17"/>
      <c r="H301" s="17"/>
      <c r="I301" s="8" t="str">
        <f>IF(J301=0," ",VLOOKUP(J301,ИНФО!$Y$4:$AD$412,2,0))</f>
        <v xml:space="preserve"> </v>
      </c>
      <c r="J301" s="9"/>
      <c r="K301" s="17"/>
      <c r="L301" s="27"/>
      <c r="M301" s="28"/>
      <c r="N301" s="22"/>
      <c r="O301" s="23" t="e">
        <f>VLOOKUP(B301,ИНФО!$L$4:$T$172,3,0)</f>
        <v>#N/A</v>
      </c>
      <c r="P301" s="11" t="s">
        <v>72</v>
      </c>
      <c r="Q301" s="24">
        <f t="shared" si="28"/>
        <v>160</v>
      </c>
      <c r="R301" s="24" t="e">
        <f>VLOOKUP(B301,ИНФО!$L$4:$T$140,6,0)</f>
        <v>#N/A</v>
      </c>
      <c r="S301" s="24" t="s">
        <v>260</v>
      </c>
      <c r="T301" s="13" t="s">
        <v>260</v>
      </c>
      <c r="U301" s="24" t="s">
        <v>260</v>
      </c>
      <c r="V301" s="26" t="s">
        <v>260</v>
      </c>
      <c r="W301" s="24" t="s">
        <v>260</v>
      </c>
      <c r="X301" s="24">
        <f t="shared" si="29"/>
        <v>0</v>
      </c>
      <c r="Y301" s="13" t="e">
        <f>VLOOKUP(J301,ИНФО!$Y$5:$AD$412,6,0)</f>
        <v>#N/A</v>
      </c>
      <c r="Z301" s="24" t="e">
        <f>VLOOKUP(J301,ИНФО!$Y$5:$AD$412,5,0)</f>
        <v>#N/A</v>
      </c>
      <c r="AA301" s="26">
        <f t="shared" si="30"/>
        <v>0</v>
      </c>
      <c r="AB301" s="24" t="e">
        <f>VLOOKUP(L301,ИНФО!$C$21:$D$24,2,0)</f>
        <v>#N/A</v>
      </c>
      <c r="AC301" s="19">
        <f t="shared" si="31"/>
        <v>0</v>
      </c>
      <c r="AD301" s="24" t="e">
        <f>VLOOKUP(N301,ИНФО!$C$26:$D$38,2,0)</f>
        <v>#N/A</v>
      </c>
      <c r="AE301" s="24" t="e">
        <f>VLOOKUP(B301,ИНФО!$L$4:$T$172,8,0)</f>
        <v>#N/A</v>
      </c>
      <c r="AF301" s="11" t="s">
        <v>74</v>
      </c>
      <c r="AG301" s="24" t="e">
        <f>VLOOKUP(J301,ИНФО!$Y$5:$AD$413,7,0)</f>
        <v>#N/A</v>
      </c>
    </row>
    <row r="302" spans="1:33" ht="15.75" hidden="1" customHeight="1" x14ac:dyDescent="0.3">
      <c r="A302" s="5">
        <v>161</v>
      </c>
      <c r="B302" s="6"/>
      <c r="C302" s="21"/>
      <c r="D302" s="8" t="s">
        <v>260</v>
      </c>
      <c r="E302" s="9"/>
      <c r="F302" s="17"/>
      <c r="G302" s="17"/>
      <c r="H302" s="17"/>
      <c r="I302" s="8" t="str">
        <f>IF(J302=0," ",VLOOKUP(J302,ИНФО!$Y$4:$AD$412,2,0))</f>
        <v xml:space="preserve"> </v>
      </c>
      <c r="J302" s="9"/>
      <c r="K302" s="17"/>
      <c r="L302" s="27"/>
      <c r="M302" s="28"/>
      <c r="N302" s="22"/>
      <c r="O302" s="23" t="e">
        <f>VLOOKUP(B302,ИНФО!$L$4:$T$172,3,0)</f>
        <v>#N/A</v>
      </c>
      <c r="P302" s="11" t="s">
        <v>72</v>
      </c>
      <c r="Q302" s="24">
        <f t="shared" si="28"/>
        <v>161</v>
      </c>
      <c r="R302" s="24" t="e">
        <f>VLOOKUP(B302,ИНФО!$L$4:$T$140,6,0)</f>
        <v>#N/A</v>
      </c>
      <c r="S302" s="24" t="s">
        <v>260</v>
      </c>
      <c r="T302" s="13" t="s">
        <v>260</v>
      </c>
      <c r="U302" s="24" t="s">
        <v>260</v>
      </c>
      <c r="V302" s="26" t="s">
        <v>260</v>
      </c>
      <c r="W302" s="24" t="s">
        <v>260</v>
      </c>
      <c r="X302" s="24">
        <f t="shared" si="29"/>
        <v>0</v>
      </c>
      <c r="Y302" s="13" t="e">
        <f>VLOOKUP(J302,ИНФО!$Y$5:$AD$412,6,0)</f>
        <v>#N/A</v>
      </c>
      <c r="Z302" s="24" t="e">
        <f>VLOOKUP(J302,ИНФО!$Y$5:$AD$412,5,0)</f>
        <v>#N/A</v>
      </c>
      <c r="AA302" s="26">
        <f t="shared" si="30"/>
        <v>0</v>
      </c>
      <c r="AB302" s="24" t="e">
        <f>VLOOKUP(L302,ИНФО!$C$21:$D$24,2,0)</f>
        <v>#N/A</v>
      </c>
      <c r="AC302" s="19">
        <f t="shared" si="31"/>
        <v>0</v>
      </c>
      <c r="AD302" s="24" t="e">
        <f>VLOOKUP(N302,ИНФО!$C$26:$D$38,2,0)</f>
        <v>#N/A</v>
      </c>
      <c r="AE302" s="24" t="e">
        <f>VLOOKUP(B302,ИНФО!$L$4:$T$172,8,0)</f>
        <v>#N/A</v>
      </c>
      <c r="AF302" s="11" t="s">
        <v>74</v>
      </c>
      <c r="AG302" s="24" t="e">
        <f>VLOOKUP(J302,ИНФО!$Y$5:$AD$413,7,0)</f>
        <v>#N/A</v>
      </c>
    </row>
    <row r="303" spans="1:33" ht="15.75" hidden="1" customHeight="1" x14ac:dyDescent="0.3">
      <c r="A303" s="5">
        <v>162</v>
      </c>
      <c r="B303" s="6"/>
      <c r="C303" s="21"/>
      <c r="D303" s="8" t="s">
        <v>260</v>
      </c>
      <c r="E303" s="9"/>
      <c r="F303" s="17"/>
      <c r="G303" s="17"/>
      <c r="H303" s="17"/>
      <c r="I303" s="8" t="str">
        <f>IF(J303=0," ",VLOOKUP(J303,ИНФО!$Y$4:$AD$412,2,0))</f>
        <v xml:space="preserve"> </v>
      </c>
      <c r="J303" s="9"/>
      <c r="K303" s="17"/>
      <c r="L303" s="27"/>
      <c r="M303" s="28"/>
      <c r="N303" s="22"/>
      <c r="O303" s="23" t="e">
        <f>VLOOKUP(B303,ИНФО!$L$4:$T$172,3,0)</f>
        <v>#N/A</v>
      </c>
      <c r="P303" s="11" t="s">
        <v>72</v>
      </c>
      <c r="Q303" s="24">
        <f t="shared" si="28"/>
        <v>162</v>
      </c>
      <c r="R303" s="24" t="e">
        <f>VLOOKUP(B303,ИНФО!$L$4:$T$140,6,0)</f>
        <v>#N/A</v>
      </c>
      <c r="S303" s="24" t="s">
        <v>260</v>
      </c>
      <c r="T303" s="13" t="s">
        <v>260</v>
      </c>
      <c r="U303" s="24" t="s">
        <v>260</v>
      </c>
      <c r="V303" s="26" t="s">
        <v>260</v>
      </c>
      <c r="W303" s="24" t="s">
        <v>260</v>
      </c>
      <c r="X303" s="24">
        <f t="shared" si="29"/>
        <v>0</v>
      </c>
      <c r="Y303" s="13" t="e">
        <f>VLOOKUP(J303,ИНФО!$Y$5:$AD$412,6,0)</f>
        <v>#N/A</v>
      </c>
      <c r="Z303" s="24" t="e">
        <f>VLOOKUP(J303,ИНФО!$Y$5:$AD$412,5,0)</f>
        <v>#N/A</v>
      </c>
      <c r="AA303" s="26">
        <f t="shared" si="30"/>
        <v>0</v>
      </c>
      <c r="AB303" s="24" t="e">
        <f>VLOOKUP(L303,ИНФО!$C$21:$D$24,2,0)</f>
        <v>#N/A</v>
      </c>
      <c r="AC303" s="19">
        <f t="shared" si="31"/>
        <v>0</v>
      </c>
      <c r="AD303" s="24" t="e">
        <f>VLOOKUP(N303,ИНФО!$C$26:$D$38,2,0)</f>
        <v>#N/A</v>
      </c>
      <c r="AE303" s="24" t="e">
        <f>VLOOKUP(B303,ИНФО!$L$4:$T$172,8,0)</f>
        <v>#N/A</v>
      </c>
      <c r="AF303" s="11" t="s">
        <v>74</v>
      </c>
      <c r="AG303" s="24" t="e">
        <f>VLOOKUP(J303,ИНФО!$Y$5:$AD$413,7,0)</f>
        <v>#N/A</v>
      </c>
    </row>
    <row r="304" spans="1:33" ht="15.75" hidden="1" customHeight="1" x14ac:dyDescent="0.3">
      <c r="A304" s="5">
        <v>163</v>
      </c>
      <c r="B304" s="6"/>
      <c r="C304" s="21"/>
      <c r="D304" s="8" t="s">
        <v>260</v>
      </c>
      <c r="E304" s="9"/>
      <c r="F304" s="17"/>
      <c r="G304" s="17"/>
      <c r="H304" s="17"/>
      <c r="I304" s="8" t="str">
        <f>IF(J304=0," ",VLOOKUP(J304,ИНФО!$Y$4:$AD$412,2,0))</f>
        <v xml:space="preserve"> </v>
      </c>
      <c r="J304" s="9"/>
      <c r="K304" s="17"/>
      <c r="L304" s="27"/>
      <c r="M304" s="28"/>
      <c r="N304" s="22"/>
      <c r="O304" s="23" t="e">
        <f>VLOOKUP(B304,ИНФО!$L$4:$T$172,3,0)</f>
        <v>#N/A</v>
      </c>
      <c r="P304" s="11" t="s">
        <v>72</v>
      </c>
      <c r="Q304" s="24">
        <f t="shared" si="28"/>
        <v>163</v>
      </c>
      <c r="R304" s="24" t="e">
        <f>VLOOKUP(B304,ИНФО!$L$4:$T$140,6,0)</f>
        <v>#N/A</v>
      </c>
      <c r="S304" s="24" t="s">
        <v>260</v>
      </c>
      <c r="T304" s="13" t="s">
        <v>260</v>
      </c>
      <c r="U304" s="24" t="s">
        <v>260</v>
      </c>
      <c r="V304" s="26" t="s">
        <v>260</v>
      </c>
      <c r="W304" s="24" t="s">
        <v>260</v>
      </c>
      <c r="X304" s="24">
        <f t="shared" si="29"/>
        <v>0</v>
      </c>
      <c r="Y304" s="13" t="e">
        <f>VLOOKUP(J304,ИНФО!$Y$5:$AD$412,6,0)</f>
        <v>#N/A</v>
      </c>
      <c r="Z304" s="24" t="e">
        <f>VLOOKUP(J304,ИНФО!$Y$5:$AD$412,5,0)</f>
        <v>#N/A</v>
      </c>
      <c r="AA304" s="26">
        <f t="shared" si="30"/>
        <v>0</v>
      </c>
      <c r="AB304" s="24" t="e">
        <f>VLOOKUP(L304,ИНФО!$C$21:$D$24,2,0)</f>
        <v>#N/A</v>
      </c>
      <c r="AC304" s="19">
        <f t="shared" si="31"/>
        <v>0</v>
      </c>
      <c r="AD304" s="24" t="e">
        <f>VLOOKUP(N304,ИНФО!$C$26:$D$38,2,0)</f>
        <v>#N/A</v>
      </c>
      <c r="AE304" s="24" t="e">
        <f>VLOOKUP(B304,ИНФО!$L$4:$T$172,8,0)</f>
        <v>#N/A</v>
      </c>
      <c r="AF304" s="11" t="s">
        <v>74</v>
      </c>
      <c r="AG304" s="24" t="e">
        <f>VLOOKUP(J304,ИНФО!$Y$5:$AD$413,7,0)</f>
        <v>#N/A</v>
      </c>
    </row>
    <row r="305" spans="1:33" ht="15.75" hidden="1" customHeight="1" x14ac:dyDescent="0.3">
      <c r="A305" s="5">
        <v>164</v>
      </c>
      <c r="B305" s="6"/>
      <c r="C305" s="21"/>
      <c r="D305" s="8" t="s">
        <v>260</v>
      </c>
      <c r="E305" s="9"/>
      <c r="F305" s="17"/>
      <c r="G305" s="17"/>
      <c r="H305" s="17"/>
      <c r="I305" s="8" t="str">
        <f>IF(J305=0," ",VLOOKUP(J305,ИНФО!$Y$4:$AD$412,2,0))</f>
        <v xml:space="preserve"> </v>
      </c>
      <c r="J305" s="9"/>
      <c r="K305" s="17"/>
      <c r="L305" s="27"/>
      <c r="M305" s="28"/>
      <c r="N305" s="22"/>
      <c r="O305" s="23" t="e">
        <f>VLOOKUP(B305,ИНФО!$L$4:$T$172,3,0)</f>
        <v>#N/A</v>
      </c>
      <c r="P305" s="11" t="s">
        <v>72</v>
      </c>
      <c r="Q305" s="24">
        <f t="shared" si="28"/>
        <v>164</v>
      </c>
      <c r="R305" s="24" t="e">
        <f>VLOOKUP(B305,ИНФО!$L$4:$T$140,6,0)</f>
        <v>#N/A</v>
      </c>
      <c r="S305" s="24" t="s">
        <v>260</v>
      </c>
      <c r="T305" s="13" t="s">
        <v>260</v>
      </c>
      <c r="U305" s="24" t="s">
        <v>260</v>
      </c>
      <c r="V305" s="26" t="s">
        <v>260</v>
      </c>
      <c r="W305" s="24" t="s">
        <v>260</v>
      </c>
      <c r="X305" s="24">
        <f t="shared" si="29"/>
        <v>0</v>
      </c>
      <c r="Y305" s="13" t="e">
        <f>VLOOKUP(J305,ИНФО!$Y$5:$AD$412,6,0)</f>
        <v>#N/A</v>
      </c>
      <c r="Z305" s="24" t="e">
        <f>VLOOKUP(J305,ИНФО!$Y$5:$AD$412,5,0)</f>
        <v>#N/A</v>
      </c>
      <c r="AA305" s="26">
        <f t="shared" si="30"/>
        <v>0</v>
      </c>
      <c r="AB305" s="24" t="e">
        <f>VLOOKUP(L305,ИНФО!$C$21:$D$24,2,0)</f>
        <v>#N/A</v>
      </c>
      <c r="AC305" s="19">
        <f t="shared" si="31"/>
        <v>0</v>
      </c>
      <c r="AD305" s="24" t="e">
        <f>VLOOKUP(N305,ИНФО!$C$26:$D$38,2,0)</f>
        <v>#N/A</v>
      </c>
      <c r="AE305" s="24" t="e">
        <f>VLOOKUP(B305,ИНФО!$L$4:$T$172,8,0)</f>
        <v>#N/A</v>
      </c>
      <c r="AF305" s="11" t="s">
        <v>74</v>
      </c>
      <c r="AG305" s="24" t="e">
        <f>VLOOKUP(J305,ИНФО!$Y$5:$AD$413,7,0)</f>
        <v>#N/A</v>
      </c>
    </row>
    <row r="306" spans="1:33" ht="15.75" hidden="1" customHeight="1" x14ac:dyDescent="0.3">
      <c r="A306" s="5">
        <v>165</v>
      </c>
      <c r="B306" s="6"/>
      <c r="C306" s="21"/>
      <c r="D306" s="8" t="s">
        <v>260</v>
      </c>
      <c r="E306" s="9"/>
      <c r="F306" s="17"/>
      <c r="G306" s="17"/>
      <c r="H306" s="17"/>
      <c r="I306" s="8" t="str">
        <f>IF(J306=0," ",VLOOKUP(J306,ИНФО!$Y$4:$AD$412,2,0))</f>
        <v xml:space="preserve"> </v>
      </c>
      <c r="J306" s="9"/>
      <c r="K306" s="17"/>
      <c r="L306" s="27"/>
      <c r="M306" s="28"/>
      <c r="N306" s="22"/>
      <c r="O306" s="23" t="e">
        <f>VLOOKUP(B306,ИНФО!$L$4:$T$172,3,0)</f>
        <v>#N/A</v>
      </c>
      <c r="P306" s="11" t="s">
        <v>72</v>
      </c>
      <c r="Q306" s="24">
        <f t="shared" si="28"/>
        <v>165</v>
      </c>
      <c r="R306" s="24" t="e">
        <f>VLOOKUP(B306,ИНФО!$L$4:$T$140,6,0)</f>
        <v>#N/A</v>
      </c>
      <c r="S306" s="24" t="s">
        <v>260</v>
      </c>
      <c r="T306" s="13" t="s">
        <v>260</v>
      </c>
      <c r="U306" s="24" t="s">
        <v>260</v>
      </c>
      <c r="V306" s="26" t="s">
        <v>260</v>
      </c>
      <c r="W306" s="24" t="s">
        <v>260</v>
      </c>
      <c r="X306" s="24">
        <f t="shared" si="29"/>
        <v>0</v>
      </c>
      <c r="Y306" s="13" t="e">
        <f>VLOOKUP(J306,ИНФО!$Y$5:$AD$412,6,0)</f>
        <v>#N/A</v>
      </c>
      <c r="Z306" s="24" t="e">
        <f>VLOOKUP(J306,ИНФО!$Y$5:$AD$412,5,0)</f>
        <v>#N/A</v>
      </c>
      <c r="AA306" s="26">
        <f t="shared" si="30"/>
        <v>0</v>
      </c>
      <c r="AB306" s="24" t="e">
        <f>VLOOKUP(L306,ИНФО!$C$21:$D$24,2,0)</f>
        <v>#N/A</v>
      </c>
      <c r="AC306" s="19">
        <f t="shared" si="31"/>
        <v>0</v>
      </c>
      <c r="AD306" s="24" t="e">
        <f>VLOOKUP(N306,ИНФО!$C$26:$D$38,2,0)</f>
        <v>#N/A</v>
      </c>
      <c r="AE306" s="24" t="e">
        <f>VLOOKUP(B306,ИНФО!$L$4:$T$172,8,0)</f>
        <v>#N/A</v>
      </c>
      <c r="AF306" s="11" t="s">
        <v>74</v>
      </c>
      <c r="AG306" s="24" t="e">
        <f>VLOOKUP(J306,ИНФО!$Y$5:$AD$413,7,0)</f>
        <v>#N/A</v>
      </c>
    </row>
    <row r="307" spans="1:33" ht="15.75" hidden="1" customHeight="1" x14ac:dyDescent="0.3">
      <c r="A307" s="5">
        <v>166</v>
      </c>
      <c r="B307" s="6"/>
      <c r="C307" s="21"/>
      <c r="D307" s="8" t="s">
        <v>260</v>
      </c>
      <c r="E307" s="9"/>
      <c r="F307" s="17"/>
      <c r="G307" s="17"/>
      <c r="H307" s="17"/>
      <c r="I307" s="8" t="str">
        <f>IF(J307=0," ",VLOOKUP(J307,ИНФО!$Y$4:$AD$412,2,0))</f>
        <v xml:space="preserve"> </v>
      </c>
      <c r="J307" s="9"/>
      <c r="K307" s="17"/>
      <c r="L307" s="27"/>
      <c r="M307" s="28"/>
      <c r="N307" s="22"/>
      <c r="O307" s="23" t="e">
        <f>VLOOKUP(B307,ИНФО!$L$4:$T$172,3,0)</f>
        <v>#N/A</v>
      </c>
      <c r="P307" s="11" t="s">
        <v>72</v>
      </c>
      <c r="Q307" s="24">
        <f t="shared" si="28"/>
        <v>166</v>
      </c>
      <c r="R307" s="24" t="e">
        <f>VLOOKUP(B307,ИНФО!$L$4:$T$140,6,0)</f>
        <v>#N/A</v>
      </c>
      <c r="S307" s="24" t="s">
        <v>260</v>
      </c>
      <c r="T307" s="13" t="s">
        <v>260</v>
      </c>
      <c r="U307" s="24" t="s">
        <v>260</v>
      </c>
      <c r="V307" s="26" t="s">
        <v>260</v>
      </c>
      <c r="W307" s="24" t="s">
        <v>260</v>
      </c>
      <c r="X307" s="24">
        <f t="shared" si="29"/>
        <v>0</v>
      </c>
      <c r="Y307" s="13" t="e">
        <f>VLOOKUP(J307,ИНФО!$Y$5:$AD$412,6,0)</f>
        <v>#N/A</v>
      </c>
      <c r="Z307" s="24" t="e">
        <f>VLOOKUP(J307,ИНФО!$Y$5:$AD$412,5,0)</f>
        <v>#N/A</v>
      </c>
      <c r="AA307" s="26">
        <f t="shared" si="30"/>
        <v>0</v>
      </c>
      <c r="AB307" s="24" t="e">
        <f>VLOOKUP(L307,ИНФО!$C$21:$D$24,2,0)</f>
        <v>#N/A</v>
      </c>
      <c r="AC307" s="19">
        <f t="shared" si="31"/>
        <v>0</v>
      </c>
      <c r="AD307" s="24" t="e">
        <f>VLOOKUP(N307,ИНФО!$C$26:$D$38,2,0)</f>
        <v>#N/A</v>
      </c>
      <c r="AE307" s="24" t="e">
        <f>VLOOKUP(B307,ИНФО!$L$4:$T$172,8,0)</f>
        <v>#N/A</v>
      </c>
      <c r="AF307" s="11" t="s">
        <v>74</v>
      </c>
      <c r="AG307" s="24" t="e">
        <f>VLOOKUP(J307,ИНФО!$Y$5:$AD$413,7,0)</f>
        <v>#N/A</v>
      </c>
    </row>
    <row r="308" spans="1:33" ht="15.75" hidden="1" customHeight="1" x14ac:dyDescent="0.3">
      <c r="A308" s="5">
        <v>167</v>
      </c>
      <c r="B308" s="6"/>
      <c r="C308" s="21"/>
      <c r="D308" s="8" t="s">
        <v>260</v>
      </c>
      <c r="E308" s="9"/>
      <c r="F308" s="17"/>
      <c r="G308" s="17"/>
      <c r="H308" s="17"/>
      <c r="I308" s="8" t="str">
        <f>IF(J308=0," ",VLOOKUP(J308,ИНФО!$Y$4:$AD$412,2,0))</f>
        <v xml:space="preserve"> </v>
      </c>
      <c r="J308" s="9"/>
      <c r="K308" s="17"/>
      <c r="L308" s="27"/>
      <c r="M308" s="28"/>
      <c r="N308" s="22"/>
      <c r="O308" s="23" t="e">
        <f>VLOOKUP(B308,ИНФО!$L$4:$T$172,3,0)</f>
        <v>#N/A</v>
      </c>
      <c r="P308" s="11" t="s">
        <v>72</v>
      </c>
      <c r="Q308" s="24">
        <f t="shared" si="28"/>
        <v>167</v>
      </c>
      <c r="R308" s="24" t="e">
        <f>VLOOKUP(B308,ИНФО!$L$4:$T$140,6,0)</f>
        <v>#N/A</v>
      </c>
      <c r="S308" s="24" t="s">
        <v>260</v>
      </c>
      <c r="T308" s="13" t="s">
        <v>260</v>
      </c>
      <c r="U308" s="24" t="s">
        <v>260</v>
      </c>
      <c r="V308" s="26" t="s">
        <v>260</v>
      </c>
      <c r="W308" s="24" t="s">
        <v>260</v>
      </c>
      <c r="X308" s="24">
        <f t="shared" si="29"/>
        <v>0</v>
      </c>
      <c r="Y308" s="13" t="e">
        <f>VLOOKUP(J308,ИНФО!$Y$5:$AD$412,6,0)</f>
        <v>#N/A</v>
      </c>
      <c r="Z308" s="24" t="e">
        <f>VLOOKUP(J308,ИНФО!$Y$5:$AD$412,5,0)</f>
        <v>#N/A</v>
      </c>
      <c r="AA308" s="26">
        <f t="shared" si="30"/>
        <v>0</v>
      </c>
      <c r="AB308" s="24" t="e">
        <f>VLOOKUP(L308,ИНФО!$C$21:$D$24,2,0)</f>
        <v>#N/A</v>
      </c>
      <c r="AC308" s="19">
        <f t="shared" si="31"/>
        <v>0</v>
      </c>
      <c r="AD308" s="24" t="e">
        <f>VLOOKUP(N308,ИНФО!$C$26:$D$38,2,0)</f>
        <v>#N/A</v>
      </c>
      <c r="AE308" s="24" t="e">
        <f>VLOOKUP(B308,ИНФО!$L$4:$T$172,8,0)</f>
        <v>#N/A</v>
      </c>
      <c r="AF308" s="11" t="s">
        <v>74</v>
      </c>
      <c r="AG308" s="24" t="e">
        <f>VLOOKUP(J308,ИНФО!$Y$5:$AD$413,7,0)</f>
        <v>#N/A</v>
      </c>
    </row>
    <row r="309" spans="1:33" ht="15.75" hidden="1" customHeight="1" x14ac:dyDescent="0.3">
      <c r="A309" s="5">
        <v>168</v>
      </c>
      <c r="B309" s="6"/>
      <c r="C309" s="21"/>
      <c r="D309" s="8" t="s">
        <v>260</v>
      </c>
      <c r="E309" s="9"/>
      <c r="F309" s="17"/>
      <c r="G309" s="17"/>
      <c r="H309" s="17"/>
      <c r="I309" s="8" t="str">
        <f>IF(J309=0," ",VLOOKUP(J309,ИНФО!$Y$4:$AD$412,2,0))</f>
        <v xml:space="preserve"> </v>
      </c>
      <c r="J309" s="9"/>
      <c r="K309" s="17"/>
      <c r="L309" s="27"/>
      <c r="M309" s="28"/>
      <c r="N309" s="22"/>
      <c r="O309" s="23" t="e">
        <f>VLOOKUP(B309,ИНФО!$L$4:$T$172,3,0)</f>
        <v>#N/A</v>
      </c>
      <c r="P309" s="11" t="s">
        <v>72</v>
      </c>
      <c r="Q309" s="24">
        <f t="shared" si="28"/>
        <v>168</v>
      </c>
      <c r="R309" s="24" t="e">
        <f>VLOOKUP(B309,ИНФО!$L$4:$T$140,6,0)</f>
        <v>#N/A</v>
      </c>
      <c r="S309" s="24" t="s">
        <v>260</v>
      </c>
      <c r="T309" s="13" t="s">
        <v>260</v>
      </c>
      <c r="U309" s="24" t="s">
        <v>260</v>
      </c>
      <c r="V309" s="26" t="s">
        <v>260</v>
      </c>
      <c r="W309" s="24" t="s">
        <v>260</v>
      </c>
      <c r="X309" s="24">
        <f t="shared" si="29"/>
        <v>0</v>
      </c>
      <c r="Y309" s="13" t="e">
        <f>VLOOKUP(J309,ИНФО!$Y$5:$AD$412,6,0)</f>
        <v>#N/A</v>
      </c>
      <c r="Z309" s="24" t="e">
        <f>VLOOKUP(J309,ИНФО!$Y$5:$AD$412,5,0)</f>
        <v>#N/A</v>
      </c>
      <c r="AA309" s="26">
        <f t="shared" si="30"/>
        <v>0</v>
      </c>
      <c r="AB309" s="24" t="e">
        <f>VLOOKUP(L309,ИНФО!$C$21:$D$24,2,0)</f>
        <v>#N/A</v>
      </c>
      <c r="AC309" s="19">
        <f t="shared" si="31"/>
        <v>0</v>
      </c>
      <c r="AD309" s="24" t="e">
        <f>VLOOKUP(N309,ИНФО!$C$26:$D$38,2,0)</f>
        <v>#N/A</v>
      </c>
      <c r="AE309" s="24" t="e">
        <f>VLOOKUP(B309,ИНФО!$L$4:$T$172,8,0)</f>
        <v>#N/A</v>
      </c>
      <c r="AF309" s="11" t="s">
        <v>74</v>
      </c>
      <c r="AG309" s="24" t="e">
        <f>VLOOKUP(J309,ИНФО!$Y$5:$AD$413,7,0)</f>
        <v>#N/A</v>
      </c>
    </row>
    <row r="310" spans="1:33" ht="15.75" hidden="1" customHeight="1" x14ac:dyDescent="0.3">
      <c r="A310" s="5">
        <v>169</v>
      </c>
      <c r="B310" s="6"/>
      <c r="C310" s="21"/>
      <c r="D310" s="8" t="s">
        <v>260</v>
      </c>
      <c r="E310" s="9"/>
      <c r="F310" s="17"/>
      <c r="G310" s="17"/>
      <c r="H310" s="17"/>
      <c r="I310" s="8" t="str">
        <f>IF(J310=0," ",VLOOKUP(J310,ИНФО!$Y$4:$AD$412,2,0))</f>
        <v xml:space="preserve"> </v>
      </c>
      <c r="J310" s="9"/>
      <c r="K310" s="17"/>
      <c r="L310" s="27"/>
      <c r="M310" s="28"/>
      <c r="N310" s="22"/>
      <c r="O310" s="23" t="e">
        <f>VLOOKUP(B310,ИНФО!$L$4:$T$172,3,0)</f>
        <v>#N/A</v>
      </c>
      <c r="P310" s="11" t="s">
        <v>72</v>
      </c>
      <c r="Q310" s="24">
        <f t="shared" si="28"/>
        <v>169</v>
      </c>
      <c r="R310" s="24" t="e">
        <f>VLOOKUP(B310,ИНФО!$L$4:$T$140,6,0)</f>
        <v>#N/A</v>
      </c>
      <c r="S310" s="24" t="s">
        <v>260</v>
      </c>
      <c r="T310" s="13" t="s">
        <v>260</v>
      </c>
      <c r="U310" s="24" t="s">
        <v>260</v>
      </c>
      <c r="V310" s="26" t="s">
        <v>260</v>
      </c>
      <c r="W310" s="24" t="s">
        <v>260</v>
      </c>
      <c r="X310" s="24">
        <f t="shared" si="29"/>
        <v>0</v>
      </c>
      <c r="Y310" s="13" t="e">
        <f>VLOOKUP(J310,ИНФО!$Y$5:$AD$412,6,0)</f>
        <v>#N/A</v>
      </c>
      <c r="Z310" s="24" t="e">
        <f>VLOOKUP(J310,ИНФО!$Y$5:$AD$412,5,0)</f>
        <v>#N/A</v>
      </c>
      <c r="AA310" s="26">
        <f t="shared" si="30"/>
        <v>0</v>
      </c>
      <c r="AB310" s="24" t="e">
        <f>VLOOKUP(L310,ИНФО!$C$21:$D$24,2,0)</f>
        <v>#N/A</v>
      </c>
      <c r="AC310" s="19">
        <f t="shared" si="31"/>
        <v>0</v>
      </c>
      <c r="AD310" s="24" t="e">
        <f>VLOOKUP(N310,ИНФО!$C$26:$D$38,2,0)</f>
        <v>#N/A</v>
      </c>
      <c r="AE310" s="24" t="e">
        <f>VLOOKUP(B310,ИНФО!$L$4:$T$172,8,0)</f>
        <v>#N/A</v>
      </c>
      <c r="AF310" s="11" t="s">
        <v>74</v>
      </c>
      <c r="AG310" s="24" t="e">
        <f>VLOOKUP(J310,ИНФО!$Y$5:$AD$413,7,0)</f>
        <v>#N/A</v>
      </c>
    </row>
    <row r="311" spans="1:33" ht="15.75" hidden="1" customHeight="1" x14ac:dyDescent="0.3">
      <c r="A311" s="5">
        <v>170</v>
      </c>
      <c r="B311" s="6"/>
      <c r="C311" s="21"/>
      <c r="D311" s="8" t="s">
        <v>260</v>
      </c>
      <c r="E311" s="9"/>
      <c r="F311" s="17"/>
      <c r="G311" s="17"/>
      <c r="H311" s="17"/>
      <c r="I311" s="8" t="str">
        <f>IF(J311=0," ",VLOOKUP(J311,ИНФО!$Y$4:$AD$412,2,0))</f>
        <v xml:space="preserve"> </v>
      </c>
      <c r="J311" s="9"/>
      <c r="K311" s="17"/>
      <c r="L311" s="27"/>
      <c r="M311" s="28"/>
      <c r="N311" s="22"/>
      <c r="O311" s="23" t="e">
        <f>VLOOKUP(B311,ИНФО!$L$4:$T$172,3,0)</f>
        <v>#N/A</v>
      </c>
      <c r="P311" s="11" t="s">
        <v>72</v>
      </c>
      <c r="Q311" s="24">
        <f t="shared" si="28"/>
        <v>170</v>
      </c>
      <c r="R311" s="24" t="e">
        <f>VLOOKUP(B311,ИНФО!$L$4:$T$140,6,0)</f>
        <v>#N/A</v>
      </c>
      <c r="S311" s="24" t="s">
        <v>260</v>
      </c>
      <c r="T311" s="13" t="s">
        <v>260</v>
      </c>
      <c r="U311" s="24" t="s">
        <v>260</v>
      </c>
      <c r="V311" s="26" t="s">
        <v>260</v>
      </c>
      <c r="W311" s="24" t="s">
        <v>260</v>
      </c>
      <c r="X311" s="24">
        <f t="shared" si="29"/>
        <v>0</v>
      </c>
      <c r="Y311" s="13" t="e">
        <f>VLOOKUP(J311,ИНФО!$Y$5:$AD$412,6,0)</f>
        <v>#N/A</v>
      </c>
      <c r="Z311" s="24" t="e">
        <f>VLOOKUP(J311,ИНФО!$Y$5:$AD$412,5,0)</f>
        <v>#N/A</v>
      </c>
      <c r="AA311" s="26">
        <f t="shared" si="30"/>
        <v>0</v>
      </c>
      <c r="AB311" s="24" t="e">
        <f>VLOOKUP(L311,ИНФО!$C$21:$D$24,2,0)</f>
        <v>#N/A</v>
      </c>
      <c r="AC311" s="19">
        <f t="shared" si="31"/>
        <v>0</v>
      </c>
      <c r="AD311" s="24" t="e">
        <f>VLOOKUP(N311,ИНФО!$C$26:$D$38,2,0)</f>
        <v>#N/A</v>
      </c>
      <c r="AE311" s="24" t="e">
        <f>VLOOKUP(B311,ИНФО!$L$4:$T$172,8,0)</f>
        <v>#N/A</v>
      </c>
      <c r="AF311" s="11" t="s">
        <v>74</v>
      </c>
      <c r="AG311" s="24" t="e">
        <f>VLOOKUP(J311,ИНФО!$Y$5:$AD$413,7,0)</f>
        <v>#N/A</v>
      </c>
    </row>
    <row r="312" spans="1:33" ht="15.75" hidden="1" customHeight="1" x14ac:dyDescent="0.3">
      <c r="A312" s="5">
        <v>171</v>
      </c>
      <c r="B312" s="6"/>
      <c r="C312" s="21"/>
      <c r="D312" s="8" t="s">
        <v>260</v>
      </c>
      <c r="E312" s="9"/>
      <c r="F312" s="17"/>
      <c r="G312" s="17"/>
      <c r="H312" s="17"/>
      <c r="I312" s="8" t="str">
        <f>IF(J312=0," ",VLOOKUP(J312,ИНФО!$Y$4:$AD$412,2,0))</f>
        <v xml:space="preserve"> </v>
      </c>
      <c r="J312" s="9"/>
      <c r="K312" s="17"/>
      <c r="L312" s="27"/>
      <c r="M312" s="28"/>
      <c r="N312" s="22"/>
      <c r="O312" s="23" t="e">
        <f>VLOOKUP(B312,ИНФО!$L$4:$T$172,3,0)</f>
        <v>#N/A</v>
      </c>
      <c r="P312" s="11" t="s">
        <v>72</v>
      </c>
      <c r="Q312" s="24">
        <f t="shared" si="28"/>
        <v>171</v>
      </c>
      <c r="R312" s="24" t="e">
        <f>VLOOKUP(B312,ИНФО!$L$4:$T$140,6,0)</f>
        <v>#N/A</v>
      </c>
      <c r="S312" s="24" t="s">
        <v>260</v>
      </c>
      <c r="T312" s="13" t="s">
        <v>260</v>
      </c>
      <c r="U312" s="24" t="s">
        <v>260</v>
      </c>
      <c r="V312" s="26" t="s">
        <v>260</v>
      </c>
      <c r="W312" s="24" t="s">
        <v>260</v>
      </c>
      <c r="X312" s="24">
        <f t="shared" si="29"/>
        <v>0</v>
      </c>
      <c r="Y312" s="13" t="e">
        <f>VLOOKUP(J312,ИНФО!$Y$5:$AD$412,6,0)</f>
        <v>#N/A</v>
      </c>
      <c r="Z312" s="24" t="e">
        <f>VLOOKUP(J312,ИНФО!$Y$5:$AD$412,5,0)</f>
        <v>#N/A</v>
      </c>
      <c r="AA312" s="26">
        <f t="shared" si="30"/>
        <v>0</v>
      </c>
      <c r="AB312" s="24" t="e">
        <f>VLOOKUP(L312,ИНФО!$C$21:$D$24,2,0)</f>
        <v>#N/A</v>
      </c>
      <c r="AC312" s="19">
        <f t="shared" si="31"/>
        <v>0</v>
      </c>
      <c r="AD312" s="24" t="e">
        <f>VLOOKUP(N312,ИНФО!$C$26:$D$38,2,0)</f>
        <v>#N/A</v>
      </c>
      <c r="AE312" s="24" t="e">
        <f>VLOOKUP(B312,ИНФО!$L$4:$T$172,8,0)</f>
        <v>#N/A</v>
      </c>
      <c r="AF312" s="11" t="s">
        <v>74</v>
      </c>
      <c r="AG312" s="24" t="e">
        <f>VLOOKUP(J312,ИНФО!$Y$5:$AD$413,7,0)</f>
        <v>#N/A</v>
      </c>
    </row>
    <row r="313" spans="1:33" ht="15.75" hidden="1" customHeight="1" x14ac:dyDescent="0.3">
      <c r="A313" s="5">
        <v>172</v>
      </c>
      <c r="B313" s="6"/>
      <c r="C313" s="21"/>
      <c r="D313" s="8" t="s">
        <v>260</v>
      </c>
      <c r="E313" s="9"/>
      <c r="F313" s="17"/>
      <c r="G313" s="17"/>
      <c r="H313" s="17"/>
      <c r="I313" s="8" t="str">
        <f>IF(J313=0," ",VLOOKUP(J313,ИНФО!$Y$4:$AD$412,2,0))</f>
        <v xml:space="preserve"> </v>
      </c>
      <c r="J313" s="9"/>
      <c r="K313" s="17"/>
      <c r="L313" s="27"/>
      <c r="M313" s="28"/>
      <c r="N313" s="22"/>
      <c r="O313" s="23" t="e">
        <f>VLOOKUP(B313,ИНФО!$L$4:$T$172,3,0)</f>
        <v>#N/A</v>
      </c>
      <c r="P313" s="11" t="s">
        <v>72</v>
      </c>
      <c r="Q313" s="24">
        <f t="shared" si="28"/>
        <v>172</v>
      </c>
      <c r="R313" s="24" t="e">
        <f>VLOOKUP(B313,ИНФО!$L$4:$T$140,6,0)</f>
        <v>#N/A</v>
      </c>
      <c r="S313" s="24" t="s">
        <v>260</v>
      </c>
      <c r="T313" s="13" t="s">
        <v>260</v>
      </c>
      <c r="U313" s="24" t="s">
        <v>260</v>
      </c>
      <c r="V313" s="26" t="s">
        <v>260</v>
      </c>
      <c r="W313" s="24" t="s">
        <v>260</v>
      </c>
      <c r="X313" s="24">
        <f t="shared" si="29"/>
        <v>0</v>
      </c>
      <c r="Y313" s="13" t="e">
        <f>VLOOKUP(J313,ИНФО!$Y$5:$AD$412,6,0)</f>
        <v>#N/A</v>
      </c>
      <c r="Z313" s="24" t="e">
        <f>VLOOKUP(J313,ИНФО!$Y$5:$AD$412,5,0)</f>
        <v>#N/A</v>
      </c>
      <c r="AA313" s="26">
        <f t="shared" si="30"/>
        <v>0</v>
      </c>
      <c r="AB313" s="24" t="e">
        <f>VLOOKUP(L313,ИНФО!$C$21:$D$24,2,0)</f>
        <v>#N/A</v>
      </c>
      <c r="AC313" s="19">
        <f t="shared" si="31"/>
        <v>0</v>
      </c>
      <c r="AD313" s="24" t="e">
        <f>VLOOKUP(N313,ИНФО!$C$26:$D$38,2,0)</f>
        <v>#N/A</v>
      </c>
      <c r="AE313" s="24" t="e">
        <f>VLOOKUP(B313,ИНФО!$L$4:$T$172,8,0)</f>
        <v>#N/A</v>
      </c>
      <c r="AF313" s="11" t="s">
        <v>74</v>
      </c>
      <c r="AG313" s="24" t="e">
        <f>VLOOKUP(J313,ИНФО!$Y$5:$AD$413,7,0)</f>
        <v>#N/A</v>
      </c>
    </row>
    <row r="314" spans="1:33" ht="15.75" hidden="1" customHeight="1" x14ac:dyDescent="0.3">
      <c r="A314" s="5">
        <v>173</v>
      </c>
      <c r="B314" s="6"/>
      <c r="C314" s="21"/>
      <c r="D314" s="8" t="s">
        <v>260</v>
      </c>
      <c r="E314" s="9"/>
      <c r="F314" s="17"/>
      <c r="G314" s="17"/>
      <c r="H314" s="17"/>
      <c r="I314" s="8" t="str">
        <f>IF(J314=0," ",VLOOKUP(J314,ИНФО!$Y$4:$AD$412,2,0))</f>
        <v xml:space="preserve"> </v>
      </c>
      <c r="J314" s="9"/>
      <c r="K314" s="17"/>
      <c r="L314" s="27"/>
      <c r="M314" s="28"/>
      <c r="N314" s="22"/>
      <c r="O314" s="23" t="e">
        <f>VLOOKUP(B314,ИНФО!$L$4:$T$172,3,0)</f>
        <v>#N/A</v>
      </c>
      <c r="P314" s="11" t="s">
        <v>72</v>
      </c>
      <c r="Q314" s="24">
        <f t="shared" si="28"/>
        <v>173</v>
      </c>
      <c r="R314" s="24" t="e">
        <f>VLOOKUP(B314,ИНФО!$L$4:$T$140,6,0)</f>
        <v>#N/A</v>
      </c>
      <c r="S314" s="24" t="s">
        <v>260</v>
      </c>
      <c r="T314" s="13" t="s">
        <v>260</v>
      </c>
      <c r="U314" s="24" t="s">
        <v>260</v>
      </c>
      <c r="V314" s="26" t="s">
        <v>260</v>
      </c>
      <c r="W314" s="24" t="s">
        <v>260</v>
      </c>
      <c r="X314" s="24">
        <f t="shared" si="29"/>
        <v>0</v>
      </c>
      <c r="Y314" s="13" t="e">
        <f>VLOOKUP(J314,ИНФО!$Y$5:$AD$412,6,0)</f>
        <v>#N/A</v>
      </c>
      <c r="Z314" s="24" t="e">
        <f>VLOOKUP(J314,ИНФО!$Y$5:$AD$412,5,0)</f>
        <v>#N/A</v>
      </c>
      <c r="AA314" s="26">
        <f t="shared" si="30"/>
        <v>0</v>
      </c>
      <c r="AB314" s="24" t="e">
        <f>VLOOKUP(L314,ИНФО!$C$21:$D$24,2,0)</f>
        <v>#N/A</v>
      </c>
      <c r="AC314" s="19">
        <f t="shared" si="31"/>
        <v>0</v>
      </c>
      <c r="AD314" s="24" t="e">
        <f>VLOOKUP(N314,ИНФО!$C$26:$D$38,2,0)</f>
        <v>#N/A</v>
      </c>
      <c r="AE314" s="24" t="e">
        <f>VLOOKUP(B314,ИНФО!$L$4:$T$172,8,0)</f>
        <v>#N/A</v>
      </c>
      <c r="AF314" s="11" t="s">
        <v>74</v>
      </c>
      <c r="AG314" s="24" t="e">
        <f>VLOOKUP(J314,ИНФО!$Y$5:$AD$413,7,0)</f>
        <v>#N/A</v>
      </c>
    </row>
    <row r="315" spans="1:33" ht="15.75" hidden="1" customHeight="1" x14ac:dyDescent="0.3">
      <c r="A315" s="5">
        <v>174</v>
      </c>
      <c r="B315" s="6"/>
      <c r="C315" s="21"/>
      <c r="D315" s="8" t="s">
        <v>260</v>
      </c>
      <c r="E315" s="9"/>
      <c r="F315" s="17"/>
      <c r="G315" s="17"/>
      <c r="H315" s="17"/>
      <c r="I315" s="8" t="str">
        <f>IF(J315=0," ",VLOOKUP(J315,ИНФО!$Y$4:$AD$412,2,0))</f>
        <v xml:space="preserve"> </v>
      </c>
      <c r="J315" s="9"/>
      <c r="K315" s="17"/>
      <c r="L315" s="27"/>
      <c r="M315" s="28"/>
      <c r="N315" s="22"/>
      <c r="O315" s="23" t="e">
        <f>VLOOKUP(B315,ИНФО!$L$4:$T$172,3,0)</f>
        <v>#N/A</v>
      </c>
      <c r="P315" s="11" t="s">
        <v>72</v>
      </c>
      <c r="Q315" s="24">
        <f t="shared" si="28"/>
        <v>174</v>
      </c>
      <c r="R315" s="24" t="e">
        <f>VLOOKUP(B315,ИНФО!$L$4:$T$140,6,0)</f>
        <v>#N/A</v>
      </c>
      <c r="S315" s="24" t="s">
        <v>260</v>
      </c>
      <c r="T315" s="13" t="s">
        <v>260</v>
      </c>
      <c r="U315" s="24" t="s">
        <v>260</v>
      </c>
      <c r="V315" s="26" t="s">
        <v>260</v>
      </c>
      <c r="W315" s="24" t="s">
        <v>260</v>
      </c>
      <c r="X315" s="24">
        <f t="shared" si="29"/>
        <v>0</v>
      </c>
      <c r="Y315" s="13" t="e">
        <f>VLOOKUP(J315,ИНФО!$Y$5:$AD$412,6,0)</f>
        <v>#N/A</v>
      </c>
      <c r="Z315" s="24" t="e">
        <f>VLOOKUP(J315,ИНФО!$Y$5:$AD$412,5,0)</f>
        <v>#N/A</v>
      </c>
      <c r="AA315" s="26">
        <f t="shared" si="30"/>
        <v>0</v>
      </c>
      <c r="AB315" s="24" t="e">
        <f>VLOOKUP(L315,ИНФО!$C$21:$D$24,2,0)</f>
        <v>#N/A</v>
      </c>
      <c r="AC315" s="19">
        <f t="shared" si="31"/>
        <v>0</v>
      </c>
      <c r="AD315" s="24" t="e">
        <f>VLOOKUP(N315,ИНФО!$C$26:$D$38,2,0)</f>
        <v>#N/A</v>
      </c>
      <c r="AE315" s="24" t="e">
        <f>VLOOKUP(B315,ИНФО!$L$4:$T$172,8,0)</f>
        <v>#N/A</v>
      </c>
      <c r="AF315" s="11" t="s">
        <v>74</v>
      </c>
      <c r="AG315" s="24" t="e">
        <f>VLOOKUP(J315,ИНФО!$Y$5:$AD$413,7,0)</f>
        <v>#N/A</v>
      </c>
    </row>
    <row r="316" spans="1:33" ht="15.75" hidden="1" customHeight="1" x14ac:dyDescent="0.3">
      <c r="A316" s="5">
        <v>175</v>
      </c>
      <c r="B316" s="6"/>
      <c r="C316" s="21"/>
      <c r="D316" s="8" t="s">
        <v>260</v>
      </c>
      <c r="E316" s="9"/>
      <c r="F316" s="17"/>
      <c r="G316" s="17"/>
      <c r="H316" s="17"/>
      <c r="I316" s="8" t="str">
        <f>IF(J316=0," ",VLOOKUP(J316,ИНФО!$Y$4:$AD$412,2,0))</f>
        <v xml:space="preserve"> </v>
      </c>
      <c r="J316" s="9"/>
      <c r="K316" s="17"/>
      <c r="L316" s="27"/>
      <c r="M316" s="28"/>
      <c r="N316" s="22"/>
      <c r="O316" s="23" t="e">
        <f>VLOOKUP(B316,ИНФО!$L$4:$T$172,3,0)</f>
        <v>#N/A</v>
      </c>
      <c r="P316" s="11" t="s">
        <v>72</v>
      </c>
      <c r="Q316" s="24">
        <f t="shared" si="28"/>
        <v>175</v>
      </c>
      <c r="R316" s="24" t="e">
        <f>VLOOKUP(B316,ИНФО!$L$4:$T$140,6,0)</f>
        <v>#N/A</v>
      </c>
      <c r="S316" s="24" t="s">
        <v>260</v>
      </c>
      <c r="T316" s="13" t="s">
        <v>260</v>
      </c>
      <c r="U316" s="24" t="s">
        <v>260</v>
      </c>
      <c r="V316" s="26" t="s">
        <v>260</v>
      </c>
      <c r="W316" s="24" t="s">
        <v>260</v>
      </c>
      <c r="X316" s="24">
        <f t="shared" si="29"/>
        <v>0</v>
      </c>
      <c r="Y316" s="13" t="e">
        <f>VLOOKUP(J316,ИНФО!$Y$5:$AD$412,6,0)</f>
        <v>#N/A</v>
      </c>
      <c r="Z316" s="24" t="e">
        <f>VLOOKUP(J316,ИНФО!$Y$5:$AD$412,5,0)</f>
        <v>#N/A</v>
      </c>
      <c r="AA316" s="26">
        <f t="shared" si="30"/>
        <v>0</v>
      </c>
      <c r="AB316" s="24" t="e">
        <f>VLOOKUP(L316,ИНФО!$C$21:$D$24,2,0)</f>
        <v>#N/A</v>
      </c>
      <c r="AC316" s="19">
        <f t="shared" si="31"/>
        <v>0</v>
      </c>
      <c r="AD316" s="24" t="e">
        <f>VLOOKUP(N316,ИНФО!$C$26:$D$38,2,0)</f>
        <v>#N/A</v>
      </c>
      <c r="AE316" s="24" t="e">
        <f>VLOOKUP(B316,ИНФО!$L$4:$T$172,8,0)</f>
        <v>#N/A</v>
      </c>
      <c r="AF316" s="11" t="s">
        <v>74</v>
      </c>
      <c r="AG316" s="24" t="e">
        <f>VLOOKUP(J316,ИНФО!$Y$5:$AD$413,7,0)</f>
        <v>#N/A</v>
      </c>
    </row>
    <row r="317" spans="1:33" ht="15.75" hidden="1" customHeight="1" x14ac:dyDescent="0.3">
      <c r="A317" s="5">
        <v>176</v>
      </c>
      <c r="B317" s="6"/>
      <c r="C317" s="21"/>
      <c r="D317" s="8" t="s">
        <v>260</v>
      </c>
      <c r="E317" s="9"/>
      <c r="F317" s="17"/>
      <c r="G317" s="17"/>
      <c r="H317" s="17"/>
      <c r="I317" s="8" t="str">
        <f>IF(J317=0," ",VLOOKUP(J317,ИНФО!$Y$4:$AD$412,2,0))</f>
        <v xml:space="preserve"> </v>
      </c>
      <c r="J317" s="9"/>
      <c r="K317" s="17"/>
      <c r="L317" s="27"/>
      <c r="M317" s="28"/>
      <c r="N317" s="22"/>
      <c r="O317" s="23" t="e">
        <f>VLOOKUP(B317,ИНФО!$L$4:$T$172,3,0)</f>
        <v>#N/A</v>
      </c>
      <c r="P317" s="11" t="s">
        <v>72</v>
      </c>
      <c r="Q317" s="24">
        <f t="shared" si="28"/>
        <v>176</v>
      </c>
      <c r="R317" s="24" t="e">
        <f>VLOOKUP(B317,ИНФО!$L$4:$T$140,6,0)</f>
        <v>#N/A</v>
      </c>
      <c r="S317" s="24" t="s">
        <v>260</v>
      </c>
      <c r="T317" s="13" t="s">
        <v>260</v>
      </c>
      <c r="U317" s="24" t="s">
        <v>260</v>
      </c>
      <c r="V317" s="26" t="s">
        <v>260</v>
      </c>
      <c r="W317" s="24" t="s">
        <v>260</v>
      </c>
      <c r="X317" s="24">
        <f t="shared" si="29"/>
        <v>0</v>
      </c>
      <c r="Y317" s="13" t="e">
        <f>VLOOKUP(J317,ИНФО!$Y$5:$AD$412,6,0)</f>
        <v>#N/A</v>
      </c>
      <c r="Z317" s="24" t="e">
        <f>VLOOKUP(J317,ИНФО!$Y$5:$AD$412,5,0)</f>
        <v>#N/A</v>
      </c>
      <c r="AA317" s="26">
        <f t="shared" si="30"/>
        <v>0</v>
      </c>
      <c r="AB317" s="24" t="e">
        <f>VLOOKUP(L317,ИНФО!$C$21:$D$24,2,0)</f>
        <v>#N/A</v>
      </c>
      <c r="AC317" s="19">
        <f t="shared" si="31"/>
        <v>0</v>
      </c>
      <c r="AD317" s="24" t="e">
        <f>VLOOKUP(N317,ИНФО!$C$26:$D$38,2,0)</f>
        <v>#N/A</v>
      </c>
      <c r="AE317" s="24" t="e">
        <f>VLOOKUP(B317,ИНФО!$L$4:$T$172,8,0)</f>
        <v>#N/A</v>
      </c>
      <c r="AF317" s="11" t="s">
        <v>74</v>
      </c>
      <c r="AG317" s="24" t="e">
        <f>VLOOKUP(J317,ИНФО!$Y$5:$AD$413,7,0)</f>
        <v>#N/A</v>
      </c>
    </row>
    <row r="318" spans="1:33" ht="15.75" hidden="1" customHeight="1" x14ac:dyDescent="0.3">
      <c r="A318" s="5">
        <v>177</v>
      </c>
      <c r="B318" s="6"/>
      <c r="C318" s="21"/>
      <c r="D318" s="8" t="s">
        <v>260</v>
      </c>
      <c r="E318" s="9"/>
      <c r="F318" s="17"/>
      <c r="G318" s="17"/>
      <c r="H318" s="17"/>
      <c r="I318" s="8" t="str">
        <f>IF(J318=0," ",VLOOKUP(J318,ИНФО!$Y$4:$AD$412,2,0))</f>
        <v xml:space="preserve"> </v>
      </c>
      <c r="J318" s="9"/>
      <c r="K318" s="17"/>
      <c r="L318" s="27"/>
      <c r="M318" s="28"/>
      <c r="N318" s="22"/>
      <c r="O318" s="23" t="e">
        <f>VLOOKUP(B318,ИНФО!$L$4:$T$172,3,0)</f>
        <v>#N/A</v>
      </c>
      <c r="P318" s="11" t="s">
        <v>72</v>
      </c>
      <c r="Q318" s="24">
        <f t="shared" si="28"/>
        <v>177</v>
      </c>
      <c r="R318" s="24" t="e">
        <f>VLOOKUP(B318,ИНФО!$L$4:$T$140,6,0)</f>
        <v>#N/A</v>
      </c>
      <c r="S318" s="24" t="s">
        <v>260</v>
      </c>
      <c r="T318" s="13" t="s">
        <v>260</v>
      </c>
      <c r="U318" s="24" t="s">
        <v>260</v>
      </c>
      <c r="V318" s="26" t="s">
        <v>260</v>
      </c>
      <c r="W318" s="24" t="s">
        <v>260</v>
      </c>
      <c r="X318" s="24">
        <f t="shared" si="29"/>
        <v>0</v>
      </c>
      <c r="Y318" s="13" t="e">
        <f>VLOOKUP(J318,ИНФО!$Y$5:$AD$412,6,0)</f>
        <v>#N/A</v>
      </c>
      <c r="Z318" s="24" t="e">
        <f>VLOOKUP(J318,ИНФО!$Y$5:$AD$412,5,0)</f>
        <v>#N/A</v>
      </c>
      <c r="AA318" s="26">
        <f t="shared" si="30"/>
        <v>0</v>
      </c>
      <c r="AB318" s="24" t="e">
        <f>VLOOKUP(L318,ИНФО!$C$21:$D$24,2,0)</f>
        <v>#N/A</v>
      </c>
      <c r="AC318" s="19">
        <f t="shared" si="31"/>
        <v>0</v>
      </c>
      <c r="AD318" s="24" t="e">
        <f>VLOOKUP(N318,ИНФО!$C$26:$D$38,2,0)</f>
        <v>#N/A</v>
      </c>
      <c r="AE318" s="24" t="e">
        <f>VLOOKUP(B318,ИНФО!$L$4:$T$172,8,0)</f>
        <v>#N/A</v>
      </c>
      <c r="AF318" s="11" t="s">
        <v>74</v>
      </c>
      <c r="AG318" s="24" t="e">
        <f>VLOOKUP(J318,ИНФО!$Y$5:$AD$413,7,0)</f>
        <v>#N/A</v>
      </c>
    </row>
    <row r="319" spans="1:33" ht="15.75" hidden="1" customHeight="1" x14ac:dyDescent="0.3">
      <c r="A319" s="5">
        <v>178</v>
      </c>
      <c r="B319" s="6"/>
      <c r="C319" s="21"/>
      <c r="D319" s="8" t="s">
        <v>260</v>
      </c>
      <c r="E319" s="9"/>
      <c r="F319" s="17"/>
      <c r="G319" s="17"/>
      <c r="H319" s="17"/>
      <c r="I319" s="8" t="str">
        <f>IF(J319=0," ",VLOOKUP(J319,ИНФО!$Y$4:$AD$412,2,0))</f>
        <v xml:space="preserve"> </v>
      </c>
      <c r="J319" s="9"/>
      <c r="K319" s="17"/>
      <c r="L319" s="27"/>
      <c r="M319" s="28"/>
      <c r="N319" s="22"/>
      <c r="O319" s="23" t="e">
        <f>VLOOKUP(B319,ИНФО!$L$4:$T$172,3,0)</f>
        <v>#N/A</v>
      </c>
      <c r="P319" s="11" t="s">
        <v>72</v>
      </c>
      <c r="Q319" s="24">
        <f t="shared" si="28"/>
        <v>178</v>
      </c>
      <c r="R319" s="24" t="e">
        <f>VLOOKUP(B319,ИНФО!$L$4:$T$140,6,0)</f>
        <v>#N/A</v>
      </c>
      <c r="S319" s="24" t="s">
        <v>260</v>
      </c>
      <c r="T319" s="13" t="s">
        <v>260</v>
      </c>
      <c r="U319" s="24" t="s">
        <v>260</v>
      </c>
      <c r="V319" s="26" t="s">
        <v>260</v>
      </c>
      <c r="W319" s="24" t="s">
        <v>260</v>
      </c>
      <c r="X319" s="24">
        <f t="shared" si="29"/>
        <v>0</v>
      </c>
      <c r="Y319" s="13" t="e">
        <f>VLOOKUP(J319,ИНФО!$Y$5:$AD$412,6,0)</f>
        <v>#N/A</v>
      </c>
      <c r="Z319" s="24" t="e">
        <f>VLOOKUP(J319,ИНФО!$Y$5:$AD$412,5,0)</f>
        <v>#N/A</v>
      </c>
      <c r="AA319" s="26">
        <f t="shared" si="30"/>
        <v>0</v>
      </c>
      <c r="AB319" s="24" t="e">
        <f>VLOOKUP(L319,ИНФО!$C$21:$D$24,2,0)</f>
        <v>#N/A</v>
      </c>
      <c r="AC319" s="19">
        <f t="shared" si="31"/>
        <v>0</v>
      </c>
      <c r="AD319" s="24" t="e">
        <f>VLOOKUP(N319,ИНФО!$C$26:$D$38,2,0)</f>
        <v>#N/A</v>
      </c>
      <c r="AE319" s="24" t="e">
        <f>VLOOKUP(B319,ИНФО!$L$4:$T$172,8,0)</f>
        <v>#N/A</v>
      </c>
      <c r="AF319" s="11" t="s">
        <v>74</v>
      </c>
      <c r="AG319" s="24" t="e">
        <f>VLOOKUP(J319,ИНФО!$Y$5:$AD$413,7,0)</f>
        <v>#N/A</v>
      </c>
    </row>
    <row r="320" spans="1:33" ht="15.75" hidden="1" customHeight="1" x14ac:dyDescent="0.3">
      <c r="A320" s="5">
        <v>179</v>
      </c>
      <c r="B320" s="6"/>
      <c r="C320" s="21"/>
      <c r="D320" s="8" t="s">
        <v>260</v>
      </c>
      <c r="E320" s="9"/>
      <c r="F320" s="17"/>
      <c r="G320" s="17"/>
      <c r="H320" s="17"/>
      <c r="I320" s="8" t="str">
        <f>IF(J320=0," ",VLOOKUP(J320,ИНФО!$Y$4:$AD$412,2,0))</f>
        <v xml:space="preserve"> </v>
      </c>
      <c r="J320" s="9"/>
      <c r="K320" s="17"/>
      <c r="L320" s="27"/>
      <c r="M320" s="28"/>
      <c r="N320" s="22"/>
      <c r="O320" s="23" t="e">
        <f>VLOOKUP(B320,ИНФО!$L$4:$T$172,3,0)</f>
        <v>#N/A</v>
      </c>
      <c r="P320" s="11" t="s">
        <v>72</v>
      </c>
      <c r="Q320" s="24">
        <f t="shared" si="28"/>
        <v>179</v>
      </c>
      <c r="R320" s="24" t="e">
        <f>VLOOKUP(B320,ИНФО!$L$4:$T$140,6,0)</f>
        <v>#N/A</v>
      </c>
      <c r="S320" s="24" t="s">
        <v>260</v>
      </c>
      <c r="T320" s="13" t="s">
        <v>260</v>
      </c>
      <c r="U320" s="24" t="s">
        <v>260</v>
      </c>
      <c r="V320" s="26" t="s">
        <v>260</v>
      </c>
      <c r="W320" s="24" t="s">
        <v>260</v>
      </c>
      <c r="X320" s="24">
        <f t="shared" si="29"/>
        <v>0</v>
      </c>
      <c r="Y320" s="13" t="e">
        <f>VLOOKUP(J320,ИНФО!$Y$5:$AD$412,6,0)</f>
        <v>#N/A</v>
      </c>
      <c r="Z320" s="24" t="e">
        <f>VLOOKUP(J320,ИНФО!$Y$5:$AD$412,5,0)</f>
        <v>#N/A</v>
      </c>
      <c r="AA320" s="26">
        <f t="shared" si="30"/>
        <v>0</v>
      </c>
      <c r="AB320" s="24" t="e">
        <f>VLOOKUP(L320,ИНФО!$C$21:$D$24,2,0)</f>
        <v>#N/A</v>
      </c>
      <c r="AC320" s="19">
        <f t="shared" si="31"/>
        <v>0</v>
      </c>
      <c r="AD320" s="24" t="e">
        <f>VLOOKUP(N320,ИНФО!$C$26:$D$38,2,0)</f>
        <v>#N/A</v>
      </c>
      <c r="AE320" s="24" t="e">
        <f>VLOOKUP(B320,ИНФО!$L$4:$T$172,8,0)</f>
        <v>#N/A</v>
      </c>
      <c r="AF320" s="11" t="s">
        <v>74</v>
      </c>
      <c r="AG320" s="24" t="e">
        <f>VLOOKUP(J320,ИНФО!$Y$5:$AD$413,7,0)</f>
        <v>#N/A</v>
      </c>
    </row>
    <row r="321" spans="1:33" ht="15.75" hidden="1" customHeight="1" x14ac:dyDescent="0.3">
      <c r="A321" s="5">
        <v>180</v>
      </c>
      <c r="B321" s="6"/>
      <c r="C321" s="21"/>
      <c r="D321" s="8" t="s">
        <v>260</v>
      </c>
      <c r="E321" s="9"/>
      <c r="F321" s="17"/>
      <c r="G321" s="17"/>
      <c r="H321" s="17"/>
      <c r="I321" s="8" t="str">
        <f>IF(J321=0," ",VLOOKUP(J321,ИНФО!$Y$4:$AD$412,2,0))</f>
        <v xml:space="preserve"> </v>
      </c>
      <c r="J321" s="9"/>
      <c r="K321" s="17"/>
      <c r="L321" s="27"/>
      <c r="M321" s="28"/>
      <c r="N321" s="22"/>
      <c r="O321" s="23" t="e">
        <f>VLOOKUP(B321,ИНФО!$L$4:$T$172,3,0)</f>
        <v>#N/A</v>
      </c>
      <c r="P321" s="11" t="s">
        <v>72</v>
      </c>
      <c r="Q321" s="24">
        <f t="shared" si="28"/>
        <v>180</v>
      </c>
      <c r="R321" s="24" t="e">
        <f>VLOOKUP(B321,ИНФО!$L$4:$T$140,6,0)</f>
        <v>#N/A</v>
      </c>
      <c r="S321" s="24" t="s">
        <v>260</v>
      </c>
      <c r="T321" s="13" t="s">
        <v>260</v>
      </c>
      <c r="U321" s="24" t="s">
        <v>260</v>
      </c>
      <c r="V321" s="26" t="s">
        <v>260</v>
      </c>
      <c r="W321" s="24" t="s">
        <v>260</v>
      </c>
      <c r="X321" s="24">
        <f t="shared" si="29"/>
        <v>0</v>
      </c>
      <c r="Y321" s="13" t="e">
        <f>VLOOKUP(J321,ИНФО!$Y$5:$AD$412,6,0)</f>
        <v>#N/A</v>
      </c>
      <c r="Z321" s="24" t="e">
        <f>VLOOKUP(J321,ИНФО!$Y$5:$AD$412,5,0)</f>
        <v>#N/A</v>
      </c>
      <c r="AA321" s="26">
        <f t="shared" si="30"/>
        <v>0</v>
      </c>
      <c r="AB321" s="24" t="e">
        <f>VLOOKUP(L321,ИНФО!$C$21:$D$24,2,0)</f>
        <v>#N/A</v>
      </c>
      <c r="AC321" s="19">
        <f t="shared" si="31"/>
        <v>0</v>
      </c>
      <c r="AD321" s="24" t="e">
        <f>VLOOKUP(N321,ИНФО!$C$26:$D$38,2,0)</f>
        <v>#N/A</v>
      </c>
      <c r="AE321" s="24" t="e">
        <f>VLOOKUP(B321,ИНФО!$L$4:$T$172,8,0)</f>
        <v>#N/A</v>
      </c>
      <c r="AF321" s="11" t="s">
        <v>74</v>
      </c>
      <c r="AG321" s="24" t="e">
        <f>VLOOKUP(J321,ИНФО!$Y$5:$AD$413,7,0)</f>
        <v>#N/A</v>
      </c>
    </row>
    <row r="322" spans="1:33" ht="15.75" hidden="1" customHeight="1" x14ac:dyDescent="0.3">
      <c r="A322" s="5">
        <v>181</v>
      </c>
      <c r="B322" s="6"/>
      <c r="C322" s="21"/>
      <c r="D322" s="8" t="s">
        <v>260</v>
      </c>
      <c r="E322" s="9"/>
      <c r="F322" s="17"/>
      <c r="G322" s="17"/>
      <c r="H322" s="17"/>
      <c r="I322" s="8" t="str">
        <f>IF(J322=0," ",VLOOKUP(J322,ИНФО!$Y$4:$AD$412,2,0))</f>
        <v xml:space="preserve"> </v>
      </c>
      <c r="J322" s="9"/>
      <c r="K322" s="17"/>
      <c r="L322" s="27"/>
      <c r="M322" s="28"/>
      <c r="N322" s="22"/>
      <c r="O322" s="23" t="e">
        <f>VLOOKUP(B322,ИНФО!$L$4:$T$172,3,0)</f>
        <v>#N/A</v>
      </c>
      <c r="P322" s="11" t="s">
        <v>72</v>
      </c>
      <c r="Q322" s="24">
        <f t="shared" si="28"/>
        <v>181</v>
      </c>
      <c r="R322" s="24" t="e">
        <f>VLOOKUP(B322,ИНФО!$L$4:$T$140,6,0)</f>
        <v>#N/A</v>
      </c>
      <c r="S322" s="24" t="s">
        <v>260</v>
      </c>
      <c r="T322" s="13" t="s">
        <v>260</v>
      </c>
      <c r="U322" s="24" t="s">
        <v>260</v>
      </c>
      <c r="V322" s="26" t="s">
        <v>260</v>
      </c>
      <c r="W322" s="24" t="s">
        <v>260</v>
      </c>
      <c r="X322" s="24">
        <f t="shared" si="29"/>
        <v>0</v>
      </c>
      <c r="Y322" s="13" t="e">
        <f>VLOOKUP(J322,ИНФО!$Y$5:$AD$412,6,0)</f>
        <v>#N/A</v>
      </c>
      <c r="Z322" s="24" t="e">
        <f>VLOOKUP(J322,ИНФО!$Y$5:$AD$412,5,0)</f>
        <v>#N/A</v>
      </c>
      <c r="AA322" s="26">
        <f t="shared" si="30"/>
        <v>0</v>
      </c>
      <c r="AB322" s="24" t="e">
        <f>VLOOKUP(L322,ИНФО!$C$21:$D$24,2,0)</f>
        <v>#N/A</v>
      </c>
      <c r="AC322" s="19">
        <f t="shared" si="31"/>
        <v>0</v>
      </c>
      <c r="AD322" s="24" t="e">
        <f>VLOOKUP(N322,ИНФО!$C$26:$D$38,2,0)</f>
        <v>#N/A</v>
      </c>
      <c r="AE322" s="24" t="e">
        <f>VLOOKUP(B322,ИНФО!$L$4:$T$172,8,0)</f>
        <v>#N/A</v>
      </c>
      <c r="AF322" s="11" t="s">
        <v>74</v>
      </c>
      <c r="AG322" s="24" t="e">
        <f>VLOOKUP(J322,ИНФО!$Y$5:$AD$413,7,0)</f>
        <v>#N/A</v>
      </c>
    </row>
    <row r="323" spans="1:33" ht="15.75" hidden="1" customHeight="1" x14ac:dyDescent="0.3">
      <c r="A323" s="5">
        <v>182</v>
      </c>
      <c r="B323" s="6"/>
      <c r="C323" s="21"/>
      <c r="D323" s="8" t="s">
        <v>260</v>
      </c>
      <c r="E323" s="9"/>
      <c r="F323" s="17"/>
      <c r="G323" s="17"/>
      <c r="H323" s="17"/>
      <c r="I323" s="8" t="str">
        <f>IF(J323=0," ",VLOOKUP(J323,ИНФО!$Y$4:$AD$412,2,0))</f>
        <v xml:space="preserve"> </v>
      </c>
      <c r="J323" s="9"/>
      <c r="K323" s="17"/>
      <c r="L323" s="27"/>
      <c r="M323" s="28"/>
      <c r="N323" s="22"/>
      <c r="O323" s="23" t="e">
        <f>VLOOKUP(B323,ИНФО!$L$4:$T$172,3,0)</f>
        <v>#N/A</v>
      </c>
      <c r="P323" s="11" t="s">
        <v>72</v>
      </c>
      <c r="Q323" s="24">
        <f t="shared" si="28"/>
        <v>182</v>
      </c>
      <c r="R323" s="24" t="e">
        <f>VLOOKUP(B323,ИНФО!$L$4:$T$140,6,0)</f>
        <v>#N/A</v>
      </c>
      <c r="S323" s="24" t="s">
        <v>260</v>
      </c>
      <c r="T323" s="13" t="s">
        <v>260</v>
      </c>
      <c r="U323" s="24" t="s">
        <v>260</v>
      </c>
      <c r="V323" s="26" t="s">
        <v>260</v>
      </c>
      <c r="W323" s="24" t="s">
        <v>260</v>
      </c>
      <c r="X323" s="24">
        <f t="shared" si="29"/>
        <v>0</v>
      </c>
      <c r="Y323" s="13" t="e">
        <f>VLOOKUP(J323,ИНФО!$Y$5:$AD$412,6,0)</f>
        <v>#N/A</v>
      </c>
      <c r="Z323" s="24" t="e">
        <f>VLOOKUP(J323,ИНФО!$Y$5:$AD$412,5,0)</f>
        <v>#N/A</v>
      </c>
      <c r="AA323" s="26">
        <f t="shared" si="30"/>
        <v>0</v>
      </c>
      <c r="AB323" s="24" t="e">
        <f>VLOOKUP(L323,ИНФО!$C$21:$D$24,2,0)</f>
        <v>#N/A</v>
      </c>
      <c r="AC323" s="19">
        <f t="shared" si="31"/>
        <v>0</v>
      </c>
      <c r="AD323" s="24" t="e">
        <f>VLOOKUP(N323,ИНФО!$C$26:$D$38,2,0)</f>
        <v>#N/A</v>
      </c>
      <c r="AE323" s="24" t="e">
        <f>VLOOKUP(B323,ИНФО!$L$4:$T$172,8,0)</f>
        <v>#N/A</v>
      </c>
      <c r="AF323" s="11" t="s">
        <v>74</v>
      </c>
      <c r="AG323" s="24" t="e">
        <f>VLOOKUP(J323,ИНФО!$Y$5:$AD$413,7,0)</f>
        <v>#N/A</v>
      </c>
    </row>
    <row r="324" spans="1:33" ht="15.75" hidden="1" customHeight="1" x14ac:dyDescent="0.3">
      <c r="A324" s="5">
        <v>183</v>
      </c>
      <c r="B324" s="6"/>
      <c r="C324" s="21"/>
      <c r="D324" s="8" t="s">
        <v>260</v>
      </c>
      <c r="E324" s="9"/>
      <c r="F324" s="17"/>
      <c r="G324" s="17"/>
      <c r="H324" s="17"/>
      <c r="I324" s="8" t="str">
        <f>IF(J324=0," ",VLOOKUP(J324,ИНФО!$Y$4:$AD$412,2,0))</f>
        <v xml:space="preserve"> </v>
      </c>
      <c r="J324" s="9"/>
      <c r="K324" s="17"/>
      <c r="L324" s="27"/>
      <c r="M324" s="28"/>
      <c r="N324" s="22"/>
      <c r="O324" s="23" t="e">
        <f>VLOOKUP(B324,ИНФО!$L$4:$T$172,3,0)</f>
        <v>#N/A</v>
      </c>
      <c r="P324" s="11" t="s">
        <v>72</v>
      </c>
      <c r="Q324" s="24">
        <f t="shared" si="28"/>
        <v>183</v>
      </c>
      <c r="R324" s="24" t="e">
        <f>VLOOKUP(B324,ИНФО!$L$4:$T$140,6,0)</f>
        <v>#N/A</v>
      </c>
      <c r="S324" s="24" t="s">
        <v>260</v>
      </c>
      <c r="T324" s="13" t="s">
        <v>260</v>
      </c>
      <c r="U324" s="24" t="s">
        <v>260</v>
      </c>
      <c r="V324" s="26" t="s">
        <v>260</v>
      </c>
      <c r="W324" s="24" t="s">
        <v>260</v>
      </c>
      <c r="X324" s="24">
        <f t="shared" si="29"/>
        <v>0</v>
      </c>
      <c r="Y324" s="13" t="e">
        <f>VLOOKUP(J324,ИНФО!$Y$5:$AD$412,6,0)</f>
        <v>#N/A</v>
      </c>
      <c r="Z324" s="24" t="e">
        <f>VLOOKUP(J324,ИНФО!$Y$5:$AD$412,5,0)</f>
        <v>#N/A</v>
      </c>
      <c r="AA324" s="26">
        <f t="shared" si="30"/>
        <v>0</v>
      </c>
      <c r="AB324" s="24" t="e">
        <f>VLOOKUP(L324,ИНФО!$C$21:$D$24,2,0)</f>
        <v>#N/A</v>
      </c>
      <c r="AC324" s="19">
        <f t="shared" si="31"/>
        <v>0</v>
      </c>
      <c r="AD324" s="24" t="e">
        <f>VLOOKUP(N324,ИНФО!$C$26:$D$38,2,0)</f>
        <v>#N/A</v>
      </c>
      <c r="AE324" s="24" t="e">
        <f>VLOOKUP(B324,ИНФО!$L$4:$T$172,8,0)</f>
        <v>#N/A</v>
      </c>
      <c r="AF324" s="11" t="s">
        <v>74</v>
      </c>
      <c r="AG324" s="24" t="e">
        <f>VLOOKUP(J324,ИНФО!$Y$5:$AD$413,7,0)</f>
        <v>#N/A</v>
      </c>
    </row>
    <row r="325" spans="1:33" ht="15.75" hidden="1" customHeight="1" x14ac:dyDescent="0.3">
      <c r="A325" s="5">
        <v>184</v>
      </c>
      <c r="B325" s="6"/>
      <c r="C325" s="21"/>
      <c r="D325" s="8" t="s">
        <v>260</v>
      </c>
      <c r="E325" s="9"/>
      <c r="F325" s="17"/>
      <c r="G325" s="17"/>
      <c r="H325" s="17"/>
      <c r="I325" s="8" t="str">
        <f>IF(J325=0," ",VLOOKUP(J325,ИНФО!$Y$4:$AD$412,2,0))</f>
        <v xml:space="preserve"> </v>
      </c>
      <c r="J325" s="9"/>
      <c r="K325" s="17"/>
      <c r="L325" s="27"/>
      <c r="M325" s="28"/>
      <c r="N325" s="22"/>
      <c r="O325" s="23" t="e">
        <f>VLOOKUP(B325,ИНФО!$L$4:$T$172,3,0)</f>
        <v>#N/A</v>
      </c>
      <c r="P325" s="11" t="s">
        <v>72</v>
      </c>
      <c r="Q325" s="24">
        <f t="shared" ref="Q325:Q388" si="32">A325</f>
        <v>184</v>
      </c>
      <c r="R325" s="24" t="e">
        <f>VLOOKUP(B325,ИНФО!$L$4:$T$140,6,0)</f>
        <v>#N/A</v>
      </c>
      <c r="S325" s="24" t="s">
        <v>260</v>
      </c>
      <c r="T325" s="13" t="s">
        <v>260</v>
      </c>
      <c r="U325" s="24" t="s">
        <v>260</v>
      </c>
      <c r="V325" s="26" t="s">
        <v>260</v>
      </c>
      <c r="W325" s="24" t="s">
        <v>260</v>
      </c>
      <c r="X325" s="24">
        <f t="shared" ref="X325:X388" si="33">H325</f>
        <v>0</v>
      </c>
      <c r="Y325" s="13" t="e">
        <f>VLOOKUP(J325,ИНФО!$Y$5:$AD$412,6,0)</f>
        <v>#N/A</v>
      </c>
      <c r="Z325" s="24" t="e">
        <f>VLOOKUP(J325,ИНФО!$Y$5:$AD$412,5,0)</f>
        <v>#N/A</v>
      </c>
      <c r="AA325" s="26">
        <f t="shared" ref="AA325:AA388" si="34">K325</f>
        <v>0</v>
      </c>
      <c r="AB325" s="24" t="e">
        <f>VLOOKUP(L325,ИНФО!$C$21:$D$24,2,0)</f>
        <v>#N/A</v>
      </c>
      <c r="AC325" s="19">
        <f t="shared" ref="AC325:AC388" si="35">M325</f>
        <v>0</v>
      </c>
      <c r="AD325" s="24" t="e">
        <f>VLOOKUP(N325,ИНФО!$C$26:$D$38,2,0)</f>
        <v>#N/A</v>
      </c>
      <c r="AE325" s="24" t="e">
        <f>VLOOKUP(B325,ИНФО!$L$4:$T$172,8,0)</f>
        <v>#N/A</v>
      </c>
      <c r="AF325" s="11" t="s">
        <v>74</v>
      </c>
      <c r="AG325" s="24" t="e">
        <f>VLOOKUP(J325,ИНФО!$Y$5:$AD$413,7,0)</f>
        <v>#N/A</v>
      </c>
    </row>
    <row r="326" spans="1:33" ht="15.75" hidden="1" customHeight="1" x14ac:dyDescent="0.3">
      <c r="A326" s="5">
        <v>185</v>
      </c>
      <c r="B326" s="6"/>
      <c r="C326" s="21"/>
      <c r="D326" s="8" t="s">
        <v>260</v>
      </c>
      <c r="E326" s="9"/>
      <c r="F326" s="17"/>
      <c r="G326" s="17"/>
      <c r="H326" s="17"/>
      <c r="I326" s="8" t="str">
        <f>IF(J326=0," ",VLOOKUP(J326,ИНФО!$Y$4:$AD$412,2,0))</f>
        <v xml:space="preserve"> </v>
      </c>
      <c r="J326" s="9"/>
      <c r="K326" s="17"/>
      <c r="L326" s="27"/>
      <c r="M326" s="28"/>
      <c r="N326" s="22"/>
      <c r="O326" s="23" t="e">
        <f>VLOOKUP(B326,ИНФО!$L$4:$T$172,3,0)</f>
        <v>#N/A</v>
      </c>
      <c r="P326" s="11" t="s">
        <v>72</v>
      </c>
      <c r="Q326" s="24">
        <f t="shared" si="32"/>
        <v>185</v>
      </c>
      <c r="R326" s="24" t="e">
        <f>VLOOKUP(B326,ИНФО!$L$4:$T$140,6,0)</f>
        <v>#N/A</v>
      </c>
      <c r="S326" s="24" t="s">
        <v>260</v>
      </c>
      <c r="T326" s="13" t="s">
        <v>260</v>
      </c>
      <c r="U326" s="24" t="s">
        <v>260</v>
      </c>
      <c r="V326" s="26" t="s">
        <v>260</v>
      </c>
      <c r="W326" s="24" t="s">
        <v>260</v>
      </c>
      <c r="X326" s="24">
        <f t="shared" si="33"/>
        <v>0</v>
      </c>
      <c r="Y326" s="13" t="e">
        <f>VLOOKUP(J326,ИНФО!$Y$5:$AD$412,6,0)</f>
        <v>#N/A</v>
      </c>
      <c r="Z326" s="24" t="e">
        <f>VLOOKUP(J326,ИНФО!$Y$5:$AD$412,5,0)</f>
        <v>#N/A</v>
      </c>
      <c r="AA326" s="26">
        <f t="shared" si="34"/>
        <v>0</v>
      </c>
      <c r="AB326" s="24" t="e">
        <f>VLOOKUP(L326,ИНФО!$C$21:$D$24,2,0)</f>
        <v>#N/A</v>
      </c>
      <c r="AC326" s="19">
        <f t="shared" si="35"/>
        <v>0</v>
      </c>
      <c r="AD326" s="24" t="e">
        <f>VLOOKUP(N326,ИНФО!$C$26:$D$38,2,0)</f>
        <v>#N/A</v>
      </c>
      <c r="AE326" s="24" t="e">
        <f>VLOOKUP(B326,ИНФО!$L$4:$T$172,8,0)</f>
        <v>#N/A</v>
      </c>
      <c r="AF326" s="11" t="s">
        <v>74</v>
      </c>
      <c r="AG326" s="24" t="e">
        <f>VLOOKUP(J326,ИНФО!$Y$5:$AD$413,7,0)</f>
        <v>#N/A</v>
      </c>
    </row>
    <row r="327" spans="1:33" ht="15.75" hidden="1" customHeight="1" x14ac:dyDescent="0.3">
      <c r="A327" s="5">
        <v>186</v>
      </c>
      <c r="B327" s="6"/>
      <c r="C327" s="21"/>
      <c r="D327" s="8" t="s">
        <v>260</v>
      </c>
      <c r="E327" s="9"/>
      <c r="F327" s="17"/>
      <c r="G327" s="17"/>
      <c r="H327" s="17"/>
      <c r="I327" s="8" t="str">
        <f>IF(J327=0," ",VLOOKUP(J327,ИНФО!$Y$4:$AD$412,2,0))</f>
        <v xml:space="preserve"> </v>
      </c>
      <c r="J327" s="9"/>
      <c r="K327" s="17"/>
      <c r="L327" s="27"/>
      <c r="M327" s="28"/>
      <c r="N327" s="22"/>
      <c r="O327" s="23" t="e">
        <f>VLOOKUP(B327,ИНФО!$L$4:$T$172,3,0)</f>
        <v>#N/A</v>
      </c>
      <c r="P327" s="11" t="s">
        <v>72</v>
      </c>
      <c r="Q327" s="24">
        <f t="shared" si="32"/>
        <v>186</v>
      </c>
      <c r="R327" s="24" t="e">
        <f>VLOOKUP(B327,ИНФО!$L$4:$T$140,6,0)</f>
        <v>#N/A</v>
      </c>
      <c r="S327" s="24" t="s">
        <v>260</v>
      </c>
      <c r="T327" s="13" t="s">
        <v>260</v>
      </c>
      <c r="U327" s="24" t="s">
        <v>260</v>
      </c>
      <c r="V327" s="26" t="s">
        <v>260</v>
      </c>
      <c r="W327" s="24" t="s">
        <v>260</v>
      </c>
      <c r="X327" s="24">
        <f t="shared" si="33"/>
        <v>0</v>
      </c>
      <c r="Y327" s="13" t="e">
        <f>VLOOKUP(J327,ИНФО!$Y$5:$AD$412,6,0)</f>
        <v>#N/A</v>
      </c>
      <c r="Z327" s="24" t="e">
        <f>VLOOKUP(J327,ИНФО!$Y$5:$AD$412,5,0)</f>
        <v>#N/A</v>
      </c>
      <c r="AA327" s="26">
        <f t="shared" si="34"/>
        <v>0</v>
      </c>
      <c r="AB327" s="24" t="e">
        <f>VLOOKUP(L327,ИНФО!$C$21:$D$24,2,0)</f>
        <v>#N/A</v>
      </c>
      <c r="AC327" s="19">
        <f t="shared" si="35"/>
        <v>0</v>
      </c>
      <c r="AD327" s="24" t="e">
        <f>VLOOKUP(N327,ИНФО!$C$26:$D$38,2,0)</f>
        <v>#N/A</v>
      </c>
      <c r="AE327" s="24" t="e">
        <f>VLOOKUP(B327,ИНФО!$L$4:$T$172,8,0)</f>
        <v>#N/A</v>
      </c>
      <c r="AF327" s="11" t="s">
        <v>74</v>
      </c>
      <c r="AG327" s="24" t="e">
        <f>VLOOKUP(J327,ИНФО!$Y$5:$AD$413,7,0)</f>
        <v>#N/A</v>
      </c>
    </row>
    <row r="328" spans="1:33" ht="15.75" hidden="1" customHeight="1" x14ac:dyDescent="0.3">
      <c r="A328" s="5">
        <v>187</v>
      </c>
      <c r="B328" s="6"/>
      <c r="C328" s="21"/>
      <c r="D328" s="8" t="s">
        <v>260</v>
      </c>
      <c r="E328" s="9"/>
      <c r="F328" s="17"/>
      <c r="G328" s="17"/>
      <c r="H328" s="17"/>
      <c r="I328" s="8" t="str">
        <f>IF(J328=0," ",VLOOKUP(J328,ИНФО!$Y$4:$AD$412,2,0))</f>
        <v xml:space="preserve"> </v>
      </c>
      <c r="J328" s="9"/>
      <c r="K328" s="17"/>
      <c r="L328" s="27"/>
      <c r="M328" s="28"/>
      <c r="N328" s="22"/>
      <c r="O328" s="23" t="e">
        <f>VLOOKUP(B328,ИНФО!$L$4:$T$172,3,0)</f>
        <v>#N/A</v>
      </c>
      <c r="P328" s="11" t="s">
        <v>72</v>
      </c>
      <c r="Q328" s="24">
        <f t="shared" si="32"/>
        <v>187</v>
      </c>
      <c r="R328" s="24" t="e">
        <f>VLOOKUP(B328,ИНФО!$L$4:$T$140,6,0)</f>
        <v>#N/A</v>
      </c>
      <c r="S328" s="24" t="s">
        <v>260</v>
      </c>
      <c r="T328" s="13" t="s">
        <v>260</v>
      </c>
      <c r="U328" s="24" t="s">
        <v>260</v>
      </c>
      <c r="V328" s="26" t="s">
        <v>260</v>
      </c>
      <c r="W328" s="24" t="s">
        <v>260</v>
      </c>
      <c r="X328" s="24">
        <f t="shared" si="33"/>
        <v>0</v>
      </c>
      <c r="Y328" s="13" t="e">
        <f>VLOOKUP(J328,ИНФО!$Y$5:$AD$412,6,0)</f>
        <v>#N/A</v>
      </c>
      <c r="Z328" s="24" t="e">
        <f>VLOOKUP(J328,ИНФО!$Y$5:$AD$412,5,0)</f>
        <v>#N/A</v>
      </c>
      <c r="AA328" s="26">
        <f t="shared" si="34"/>
        <v>0</v>
      </c>
      <c r="AB328" s="24" t="e">
        <f>VLOOKUP(L328,ИНФО!$C$21:$D$24,2,0)</f>
        <v>#N/A</v>
      </c>
      <c r="AC328" s="19">
        <f t="shared" si="35"/>
        <v>0</v>
      </c>
      <c r="AD328" s="24" t="e">
        <f>VLOOKUP(N328,ИНФО!$C$26:$D$38,2,0)</f>
        <v>#N/A</v>
      </c>
      <c r="AE328" s="24" t="e">
        <f>VLOOKUP(B328,ИНФО!$L$4:$T$172,8,0)</f>
        <v>#N/A</v>
      </c>
      <c r="AF328" s="11" t="s">
        <v>74</v>
      </c>
      <c r="AG328" s="24" t="e">
        <f>VLOOKUP(J328,ИНФО!$Y$5:$AD$413,7,0)</f>
        <v>#N/A</v>
      </c>
    </row>
    <row r="329" spans="1:33" ht="15.75" hidden="1" customHeight="1" x14ac:dyDescent="0.3">
      <c r="A329" s="5">
        <v>188</v>
      </c>
      <c r="B329" s="6"/>
      <c r="C329" s="21"/>
      <c r="D329" s="8" t="s">
        <v>260</v>
      </c>
      <c r="E329" s="9"/>
      <c r="F329" s="17"/>
      <c r="G329" s="17"/>
      <c r="H329" s="17"/>
      <c r="I329" s="8" t="str">
        <f>IF(J329=0," ",VLOOKUP(J329,ИНФО!$Y$4:$AD$412,2,0))</f>
        <v xml:space="preserve"> </v>
      </c>
      <c r="J329" s="9"/>
      <c r="K329" s="17"/>
      <c r="L329" s="27"/>
      <c r="M329" s="28"/>
      <c r="N329" s="22"/>
      <c r="O329" s="23" t="e">
        <f>VLOOKUP(B329,ИНФО!$L$4:$T$172,3,0)</f>
        <v>#N/A</v>
      </c>
      <c r="P329" s="11" t="s">
        <v>72</v>
      </c>
      <c r="Q329" s="24">
        <f t="shared" si="32"/>
        <v>188</v>
      </c>
      <c r="R329" s="24" t="e">
        <f>VLOOKUP(B329,ИНФО!$L$4:$T$140,6,0)</f>
        <v>#N/A</v>
      </c>
      <c r="S329" s="24" t="s">
        <v>260</v>
      </c>
      <c r="T329" s="13" t="s">
        <v>260</v>
      </c>
      <c r="U329" s="24" t="s">
        <v>260</v>
      </c>
      <c r="V329" s="26" t="s">
        <v>260</v>
      </c>
      <c r="W329" s="24" t="s">
        <v>260</v>
      </c>
      <c r="X329" s="24">
        <f t="shared" si="33"/>
        <v>0</v>
      </c>
      <c r="Y329" s="13" t="e">
        <f>VLOOKUP(J329,ИНФО!$Y$5:$AD$412,6,0)</f>
        <v>#N/A</v>
      </c>
      <c r="Z329" s="24" t="e">
        <f>VLOOKUP(J329,ИНФО!$Y$5:$AD$412,5,0)</f>
        <v>#N/A</v>
      </c>
      <c r="AA329" s="26">
        <f t="shared" si="34"/>
        <v>0</v>
      </c>
      <c r="AB329" s="24" t="e">
        <f>VLOOKUP(L329,ИНФО!$C$21:$D$24,2,0)</f>
        <v>#N/A</v>
      </c>
      <c r="AC329" s="19">
        <f t="shared" si="35"/>
        <v>0</v>
      </c>
      <c r="AD329" s="24" t="e">
        <f>VLOOKUP(N329,ИНФО!$C$26:$D$38,2,0)</f>
        <v>#N/A</v>
      </c>
      <c r="AE329" s="24" t="e">
        <f>VLOOKUP(B329,ИНФО!$L$4:$T$172,8,0)</f>
        <v>#N/A</v>
      </c>
      <c r="AF329" s="11" t="s">
        <v>74</v>
      </c>
      <c r="AG329" s="24" t="e">
        <f>VLOOKUP(J329,ИНФО!$Y$5:$AD$413,7,0)</f>
        <v>#N/A</v>
      </c>
    </row>
    <row r="330" spans="1:33" ht="15.75" hidden="1" customHeight="1" x14ac:dyDescent="0.3">
      <c r="A330" s="5">
        <v>189</v>
      </c>
      <c r="B330" s="6"/>
      <c r="C330" s="21"/>
      <c r="D330" s="8" t="s">
        <v>260</v>
      </c>
      <c r="E330" s="9"/>
      <c r="F330" s="17"/>
      <c r="G330" s="17"/>
      <c r="H330" s="17"/>
      <c r="I330" s="8" t="str">
        <f>IF(J330=0," ",VLOOKUP(J330,ИНФО!$Y$4:$AD$412,2,0))</f>
        <v xml:space="preserve"> </v>
      </c>
      <c r="J330" s="9"/>
      <c r="K330" s="17"/>
      <c r="L330" s="27"/>
      <c r="M330" s="28"/>
      <c r="N330" s="22"/>
      <c r="O330" s="23" t="e">
        <f>VLOOKUP(B330,ИНФО!$L$4:$T$172,3,0)</f>
        <v>#N/A</v>
      </c>
      <c r="P330" s="11" t="s">
        <v>72</v>
      </c>
      <c r="Q330" s="24">
        <f t="shared" si="32"/>
        <v>189</v>
      </c>
      <c r="R330" s="24" t="e">
        <f>VLOOKUP(B330,ИНФО!$L$4:$T$140,6,0)</f>
        <v>#N/A</v>
      </c>
      <c r="S330" s="24" t="s">
        <v>260</v>
      </c>
      <c r="T330" s="13" t="s">
        <v>260</v>
      </c>
      <c r="U330" s="24" t="s">
        <v>260</v>
      </c>
      <c r="V330" s="26" t="s">
        <v>260</v>
      </c>
      <c r="W330" s="24" t="s">
        <v>260</v>
      </c>
      <c r="X330" s="24">
        <f t="shared" si="33"/>
        <v>0</v>
      </c>
      <c r="Y330" s="13" t="e">
        <f>VLOOKUP(J330,ИНФО!$Y$5:$AD$412,6,0)</f>
        <v>#N/A</v>
      </c>
      <c r="Z330" s="24" t="e">
        <f>VLOOKUP(J330,ИНФО!$Y$5:$AD$412,5,0)</f>
        <v>#N/A</v>
      </c>
      <c r="AA330" s="26">
        <f t="shared" si="34"/>
        <v>0</v>
      </c>
      <c r="AB330" s="24" t="e">
        <f>VLOOKUP(L330,ИНФО!$C$21:$D$24,2,0)</f>
        <v>#N/A</v>
      </c>
      <c r="AC330" s="19">
        <f t="shared" si="35"/>
        <v>0</v>
      </c>
      <c r="AD330" s="24" t="e">
        <f>VLOOKUP(N330,ИНФО!$C$26:$D$38,2,0)</f>
        <v>#N/A</v>
      </c>
      <c r="AE330" s="24" t="e">
        <f>VLOOKUP(B330,ИНФО!$L$4:$T$172,8,0)</f>
        <v>#N/A</v>
      </c>
      <c r="AF330" s="11" t="s">
        <v>74</v>
      </c>
      <c r="AG330" s="24" t="e">
        <f>VLOOKUP(J330,ИНФО!$Y$5:$AD$413,7,0)</f>
        <v>#N/A</v>
      </c>
    </row>
    <row r="331" spans="1:33" ht="15.75" hidden="1" customHeight="1" x14ac:dyDescent="0.3">
      <c r="A331" s="5">
        <v>190</v>
      </c>
      <c r="B331" s="6"/>
      <c r="C331" s="21"/>
      <c r="D331" s="8" t="s">
        <v>260</v>
      </c>
      <c r="E331" s="9"/>
      <c r="F331" s="17"/>
      <c r="G331" s="17"/>
      <c r="H331" s="17"/>
      <c r="I331" s="8" t="str">
        <f>IF(J331=0," ",VLOOKUP(J331,ИНФО!$Y$4:$AD$412,2,0))</f>
        <v xml:space="preserve"> </v>
      </c>
      <c r="J331" s="9"/>
      <c r="K331" s="17"/>
      <c r="L331" s="27"/>
      <c r="M331" s="28"/>
      <c r="N331" s="22"/>
      <c r="O331" s="23" t="e">
        <f>VLOOKUP(B331,ИНФО!$L$4:$T$172,3,0)</f>
        <v>#N/A</v>
      </c>
      <c r="P331" s="11" t="s">
        <v>72</v>
      </c>
      <c r="Q331" s="24">
        <f t="shared" si="32"/>
        <v>190</v>
      </c>
      <c r="R331" s="24" t="e">
        <f>VLOOKUP(B331,ИНФО!$L$4:$T$140,6,0)</f>
        <v>#N/A</v>
      </c>
      <c r="S331" s="24" t="s">
        <v>260</v>
      </c>
      <c r="T331" s="13" t="s">
        <v>260</v>
      </c>
      <c r="U331" s="24" t="s">
        <v>260</v>
      </c>
      <c r="V331" s="26" t="s">
        <v>260</v>
      </c>
      <c r="W331" s="24" t="s">
        <v>260</v>
      </c>
      <c r="X331" s="24">
        <f t="shared" si="33"/>
        <v>0</v>
      </c>
      <c r="Y331" s="13" t="e">
        <f>VLOOKUP(J331,ИНФО!$Y$5:$AD$412,6,0)</f>
        <v>#N/A</v>
      </c>
      <c r="Z331" s="24" t="e">
        <f>VLOOKUP(J331,ИНФО!$Y$5:$AD$412,5,0)</f>
        <v>#N/A</v>
      </c>
      <c r="AA331" s="26">
        <f t="shared" si="34"/>
        <v>0</v>
      </c>
      <c r="AB331" s="24" t="e">
        <f>VLOOKUP(L331,ИНФО!$C$21:$D$24,2,0)</f>
        <v>#N/A</v>
      </c>
      <c r="AC331" s="19">
        <f t="shared" si="35"/>
        <v>0</v>
      </c>
      <c r="AD331" s="24" t="e">
        <f>VLOOKUP(N331,ИНФО!$C$26:$D$38,2,0)</f>
        <v>#N/A</v>
      </c>
      <c r="AE331" s="24" t="e">
        <f>VLOOKUP(B331,ИНФО!$L$4:$T$172,8,0)</f>
        <v>#N/A</v>
      </c>
      <c r="AF331" s="11" t="s">
        <v>74</v>
      </c>
      <c r="AG331" s="24" t="e">
        <f>VLOOKUP(J331,ИНФО!$Y$5:$AD$413,7,0)</f>
        <v>#N/A</v>
      </c>
    </row>
    <row r="332" spans="1:33" ht="15.75" hidden="1" customHeight="1" x14ac:dyDescent="0.3">
      <c r="A332" s="5">
        <v>191</v>
      </c>
      <c r="B332" s="6"/>
      <c r="C332" s="21"/>
      <c r="D332" s="8" t="s">
        <v>260</v>
      </c>
      <c r="E332" s="9"/>
      <c r="F332" s="17"/>
      <c r="G332" s="17"/>
      <c r="H332" s="17"/>
      <c r="I332" s="8" t="str">
        <f>IF(J332=0," ",VLOOKUP(J332,ИНФО!$Y$4:$AD$412,2,0))</f>
        <v xml:space="preserve"> </v>
      </c>
      <c r="J332" s="9"/>
      <c r="K332" s="17"/>
      <c r="L332" s="27"/>
      <c r="M332" s="28"/>
      <c r="N332" s="22"/>
      <c r="O332" s="23" t="e">
        <f>VLOOKUP(B332,ИНФО!$L$4:$T$172,3,0)</f>
        <v>#N/A</v>
      </c>
      <c r="P332" s="11" t="s">
        <v>72</v>
      </c>
      <c r="Q332" s="24">
        <f t="shared" si="32"/>
        <v>191</v>
      </c>
      <c r="R332" s="24" t="e">
        <f>VLOOKUP(B332,ИНФО!$L$4:$T$140,6,0)</f>
        <v>#N/A</v>
      </c>
      <c r="S332" s="24" t="s">
        <v>260</v>
      </c>
      <c r="T332" s="13" t="s">
        <v>260</v>
      </c>
      <c r="U332" s="24" t="s">
        <v>260</v>
      </c>
      <c r="V332" s="26" t="s">
        <v>260</v>
      </c>
      <c r="W332" s="24" t="s">
        <v>260</v>
      </c>
      <c r="X332" s="24">
        <f t="shared" si="33"/>
        <v>0</v>
      </c>
      <c r="Y332" s="13" t="e">
        <f>VLOOKUP(J332,ИНФО!$Y$5:$AD$412,6,0)</f>
        <v>#N/A</v>
      </c>
      <c r="Z332" s="24" t="e">
        <f>VLOOKUP(J332,ИНФО!$Y$5:$AD$412,5,0)</f>
        <v>#N/A</v>
      </c>
      <c r="AA332" s="26">
        <f t="shared" si="34"/>
        <v>0</v>
      </c>
      <c r="AB332" s="24" t="e">
        <f>VLOOKUP(L332,ИНФО!$C$21:$D$24,2,0)</f>
        <v>#N/A</v>
      </c>
      <c r="AC332" s="19">
        <f t="shared" si="35"/>
        <v>0</v>
      </c>
      <c r="AD332" s="24" t="e">
        <f>VLOOKUP(N332,ИНФО!$C$26:$D$38,2,0)</f>
        <v>#N/A</v>
      </c>
      <c r="AE332" s="24" t="e">
        <f>VLOOKUP(B332,ИНФО!$L$4:$T$172,8,0)</f>
        <v>#N/A</v>
      </c>
      <c r="AF332" s="11" t="s">
        <v>74</v>
      </c>
      <c r="AG332" s="24" t="e">
        <f>VLOOKUP(J332,ИНФО!$Y$5:$AD$413,7,0)</f>
        <v>#N/A</v>
      </c>
    </row>
    <row r="333" spans="1:33" ht="15.75" hidden="1" customHeight="1" x14ac:dyDescent="0.3">
      <c r="A333" s="5">
        <v>192</v>
      </c>
      <c r="B333" s="6"/>
      <c r="C333" s="21"/>
      <c r="D333" s="8" t="s">
        <v>260</v>
      </c>
      <c r="E333" s="9"/>
      <c r="F333" s="17"/>
      <c r="G333" s="17"/>
      <c r="H333" s="17"/>
      <c r="I333" s="8" t="str">
        <f>IF(J333=0," ",VLOOKUP(J333,ИНФО!$Y$4:$AD$412,2,0))</f>
        <v xml:space="preserve"> </v>
      </c>
      <c r="J333" s="9"/>
      <c r="K333" s="17"/>
      <c r="L333" s="27"/>
      <c r="M333" s="28"/>
      <c r="N333" s="22"/>
      <c r="O333" s="23" t="e">
        <f>VLOOKUP(B333,ИНФО!$L$4:$T$172,3,0)</f>
        <v>#N/A</v>
      </c>
      <c r="P333" s="11" t="s">
        <v>72</v>
      </c>
      <c r="Q333" s="24">
        <f t="shared" si="32"/>
        <v>192</v>
      </c>
      <c r="R333" s="24" t="e">
        <f>VLOOKUP(B333,ИНФО!$L$4:$T$140,6,0)</f>
        <v>#N/A</v>
      </c>
      <c r="S333" s="24" t="s">
        <v>260</v>
      </c>
      <c r="T333" s="13" t="s">
        <v>260</v>
      </c>
      <c r="U333" s="24" t="s">
        <v>260</v>
      </c>
      <c r="V333" s="26" t="s">
        <v>260</v>
      </c>
      <c r="W333" s="24" t="s">
        <v>260</v>
      </c>
      <c r="X333" s="24">
        <f t="shared" si="33"/>
        <v>0</v>
      </c>
      <c r="Y333" s="13" t="e">
        <f>VLOOKUP(J333,ИНФО!$Y$5:$AD$412,6,0)</f>
        <v>#N/A</v>
      </c>
      <c r="Z333" s="24" t="e">
        <f>VLOOKUP(J333,ИНФО!$Y$5:$AD$412,5,0)</f>
        <v>#N/A</v>
      </c>
      <c r="AA333" s="26">
        <f t="shared" si="34"/>
        <v>0</v>
      </c>
      <c r="AB333" s="24" t="e">
        <f>VLOOKUP(L333,ИНФО!$C$21:$D$24,2,0)</f>
        <v>#N/A</v>
      </c>
      <c r="AC333" s="19">
        <f t="shared" si="35"/>
        <v>0</v>
      </c>
      <c r="AD333" s="24" t="e">
        <f>VLOOKUP(N333,ИНФО!$C$26:$D$38,2,0)</f>
        <v>#N/A</v>
      </c>
      <c r="AE333" s="24" t="e">
        <f>VLOOKUP(B333,ИНФО!$L$4:$T$172,8,0)</f>
        <v>#N/A</v>
      </c>
      <c r="AF333" s="11" t="s">
        <v>74</v>
      </c>
      <c r="AG333" s="24" t="e">
        <f>VLOOKUP(J333,ИНФО!$Y$5:$AD$413,7,0)</f>
        <v>#N/A</v>
      </c>
    </row>
    <row r="334" spans="1:33" ht="15.75" hidden="1" customHeight="1" x14ac:dyDescent="0.3">
      <c r="A334" s="5">
        <v>193</v>
      </c>
      <c r="B334" s="6"/>
      <c r="C334" s="21"/>
      <c r="D334" s="8" t="s">
        <v>260</v>
      </c>
      <c r="E334" s="9"/>
      <c r="F334" s="17"/>
      <c r="G334" s="17"/>
      <c r="H334" s="17"/>
      <c r="I334" s="8" t="str">
        <f>IF(J334=0," ",VLOOKUP(J334,ИНФО!$Y$4:$AD$412,2,0))</f>
        <v xml:space="preserve"> </v>
      </c>
      <c r="J334" s="9"/>
      <c r="K334" s="17"/>
      <c r="L334" s="27"/>
      <c r="M334" s="28"/>
      <c r="N334" s="22"/>
      <c r="O334" s="23" t="e">
        <f>VLOOKUP(B334,ИНФО!$L$4:$T$172,3,0)</f>
        <v>#N/A</v>
      </c>
      <c r="P334" s="11" t="s">
        <v>72</v>
      </c>
      <c r="Q334" s="24">
        <f t="shared" si="32"/>
        <v>193</v>
      </c>
      <c r="R334" s="24" t="e">
        <f>VLOOKUP(B334,ИНФО!$L$4:$T$140,6,0)</f>
        <v>#N/A</v>
      </c>
      <c r="S334" s="24" t="s">
        <v>260</v>
      </c>
      <c r="T334" s="13" t="s">
        <v>260</v>
      </c>
      <c r="U334" s="24" t="s">
        <v>260</v>
      </c>
      <c r="V334" s="26" t="s">
        <v>260</v>
      </c>
      <c r="W334" s="24" t="s">
        <v>260</v>
      </c>
      <c r="X334" s="24">
        <f t="shared" si="33"/>
        <v>0</v>
      </c>
      <c r="Y334" s="13" t="e">
        <f>VLOOKUP(J334,ИНФО!$Y$5:$AD$412,6,0)</f>
        <v>#N/A</v>
      </c>
      <c r="Z334" s="24" t="e">
        <f>VLOOKUP(J334,ИНФО!$Y$5:$AD$412,5,0)</f>
        <v>#N/A</v>
      </c>
      <c r="AA334" s="26">
        <f t="shared" si="34"/>
        <v>0</v>
      </c>
      <c r="AB334" s="24" t="e">
        <f>VLOOKUP(L334,ИНФО!$C$21:$D$24,2,0)</f>
        <v>#N/A</v>
      </c>
      <c r="AC334" s="19">
        <f t="shared" si="35"/>
        <v>0</v>
      </c>
      <c r="AD334" s="24" t="e">
        <f>VLOOKUP(N334,ИНФО!$C$26:$D$38,2,0)</f>
        <v>#N/A</v>
      </c>
      <c r="AE334" s="24" t="e">
        <f>VLOOKUP(B334,ИНФО!$L$4:$T$172,8,0)</f>
        <v>#N/A</v>
      </c>
      <c r="AF334" s="11" t="s">
        <v>74</v>
      </c>
      <c r="AG334" s="24" t="e">
        <f>VLOOKUP(J334,ИНФО!$Y$5:$AD$413,7,0)</f>
        <v>#N/A</v>
      </c>
    </row>
    <row r="335" spans="1:33" ht="15.75" hidden="1" customHeight="1" x14ac:dyDescent="0.3">
      <c r="A335" s="5">
        <v>194</v>
      </c>
      <c r="B335" s="6"/>
      <c r="C335" s="21"/>
      <c r="D335" s="8" t="s">
        <v>260</v>
      </c>
      <c r="E335" s="9"/>
      <c r="F335" s="17"/>
      <c r="G335" s="17"/>
      <c r="H335" s="17"/>
      <c r="I335" s="8" t="str">
        <f>IF(J335=0," ",VLOOKUP(J335,ИНФО!$Y$4:$AD$412,2,0))</f>
        <v xml:space="preserve"> </v>
      </c>
      <c r="J335" s="9"/>
      <c r="K335" s="17"/>
      <c r="L335" s="27"/>
      <c r="M335" s="28"/>
      <c r="N335" s="22"/>
      <c r="O335" s="23" t="e">
        <f>VLOOKUP(B335,ИНФО!$L$4:$T$172,3,0)</f>
        <v>#N/A</v>
      </c>
      <c r="P335" s="11" t="s">
        <v>72</v>
      </c>
      <c r="Q335" s="24">
        <f t="shared" si="32"/>
        <v>194</v>
      </c>
      <c r="R335" s="24" t="e">
        <f>VLOOKUP(B335,ИНФО!$L$4:$T$140,6,0)</f>
        <v>#N/A</v>
      </c>
      <c r="S335" s="24" t="s">
        <v>260</v>
      </c>
      <c r="T335" s="13" t="s">
        <v>260</v>
      </c>
      <c r="U335" s="24" t="s">
        <v>260</v>
      </c>
      <c r="V335" s="26" t="s">
        <v>260</v>
      </c>
      <c r="W335" s="24" t="s">
        <v>260</v>
      </c>
      <c r="X335" s="24">
        <f t="shared" si="33"/>
        <v>0</v>
      </c>
      <c r="Y335" s="13" t="e">
        <f>VLOOKUP(J335,ИНФО!$Y$5:$AD$412,6,0)</f>
        <v>#N/A</v>
      </c>
      <c r="Z335" s="24" t="e">
        <f>VLOOKUP(J335,ИНФО!$Y$5:$AD$412,5,0)</f>
        <v>#N/A</v>
      </c>
      <c r="AA335" s="26">
        <f t="shared" si="34"/>
        <v>0</v>
      </c>
      <c r="AB335" s="24" t="e">
        <f>VLOOKUP(L335,ИНФО!$C$21:$D$24,2,0)</f>
        <v>#N/A</v>
      </c>
      <c r="AC335" s="19">
        <f t="shared" si="35"/>
        <v>0</v>
      </c>
      <c r="AD335" s="24" t="e">
        <f>VLOOKUP(N335,ИНФО!$C$26:$D$38,2,0)</f>
        <v>#N/A</v>
      </c>
      <c r="AE335" s="24" t="e">
        <f>VLOOKUP(B335,ИНФО!$L$4:$T$172,8,0)</f>
        <v>#N/A</v>
      </c>
      <c r="AF335" s="11" t="s">
        <v>74</v>
      </c>
      <c r="AG335" s="24" t="e">
        <f>VLOOKUP(J335,ИНФО!$Y$5:$AD$413,7,0)</f>
        <v>#N/A</v>
      </c>
    </row>
    <row r="336" spans="1:33" ht="15.75" hidden="1" customHeight="1" x14ac:dyDescent="0.3">
      <c r="A336" s="5">
        <v>195</v>
      </c>
      <c r="B336" s="6"/>
      <c r="C336" s="21"/>
      <c r="D336" s="8" t="s">
        <v>260</v>
      </c>
      <c r="E336" s="9"/>
      <c r="F336" s="17"/>
      <c r="G336" s="17"/>
      <c r="H336" s="17"/>
      <c r="I336" s="8" t="str">
        <f>IF(J336=0," ",VLOOKUP(J336,ИНФО!$Y$4:$AD$412,2,0))</f>
        <v xml:space="preserve"> </v>
      </c>
      <c r="J336" s="9"/>
      <c r="K336" s="17"/>
      <c r="L336" s="27"/>
      <c r="M336" s="28"/>
      <c r="N336" s="22"/>
      <c r="O336" s="23" t="e">
        <f>VLOOKUP(B336,ИНФО!$L$4:$T$172,3,0)</f>
        <v>#N/A</v>
      </c>
      <c r="P336" s="11" t="s">
        <v>72</v>
      </c>
      <c r="Q336" s="24">
        <f t="shared" si="32"/>
        <v>195</v>
      </c>
      <c r="R336" s="24" t="e">
        <f>VLOOKUP(B336,ИНФО!$L$4:$T$140,6,0)</f>
        <v>#N/A</v>
      </c>
      <c r="S336" s="24" t="s">
        <v>260</v>
      </c>
      <c r="T336" s="13" t="s">
        <v>260</v>
      </c>
      <c r="U336" s="24" t="s">
        <v>260</v>
      </c>
      <c r="V336" s="26" t="s">
        <v>260</v>
      </c>
      <c r="W336" s="24" t="s">
        <v>260</v>
      </c>
      <c r="X336" s="24">
        <f t="shared" si="33"/>
        <v>0</v>
      </c>
      <c r="Y336" s="13" t="e">
        <f>VLOOKUP(J336,ИНФО!$Y$5:$AD$412,6,0)</f>
        <v>#N/A</v>
      </c>
      <c r="Z336" s="24" t="e">
        <f>VLOOKUP(J336,ИНФО!$Y$5:$AD$412,5,0)</f>
        <v>#N/A</v>
      </c>
      <c r="AA336" s="26">
        <f t="shared" si="34"/>
        <v>0</v>
      </c>
      <c r="AB336" s="24" t="e">
        <f>VLOOKUP(L336,ИНФО!$C$21:$D$24,2,0)</f>
        <v>#N/A</v>
      </c>
      <c r="AC336" s="19">
        <f t="shared" si="35"/>
        <v>0</v>
      </c>
      <c r="AD336" s="24" t="e">
        <f>VLOOKUP(N336,ИНФО!$C$26:$D$38,2,0)</f>
        <v>#N/A</v>
      </c>
      <c r="AE336" s="24" t="e">
        <f>VLOOKUP(B336,ИНФО!$L$4:$T$172,8,0)</f>
        <v>#N/A</v>
      </c>
      <c r="AF336" s="11" t="s">
        <v>74</v>
      </c>
      <c r="AG336" s="24" t="e">
        <f>VLOOKUP(J336,ИНФО!$Y$5:$AD$413,7,0)</f>
        <v>#N/A</v>
      </c>
    </row>
    <row r="337" spans="1:33" ht="15.75" hidden="1" customHeight="1" x14ac:dyDescent="0.3">
      <c r="A337" s="5">
        <v>196</v>
      </c>
      <c r="B337" s="6"/>
      <c r="C337" s="21"/>
      <c r="D337" s="8" t="s">
        <v>260</v>
      </c>
      <c r="E337" s="9"/>
      <c r="F337" s="17"/>
      <c r="G337" s="17"/>
      <c r="H337" s="17"/>
      <c r="I337" s="8" t="str">
        <f>IF(J337=0," ",VLOOKUP(J337,ИНФО!$Y$4:$AD$412,2,0))</f>
        <v xml:space="preserve"> </v>
      </c>
      <c r="J337" s="9"/>
      <c r="K337" s="17"/>
      <c r="L337" s="27"/>
      <c r="M337" s="28"/>
      <c r="N337" s="22"/>
      <c r="O337" s="23" t="e">
        <f>VLOOKUP(B337,ИНФО!$L$4:$T$172,3,0)</f>
        <v>#N/A</v>
      </c>
      <c r="P337" s="11" t="s">
        <v>72</v>
      </c>
      <c r="Q337" s="24">
        <f t="shared" si="32"/>
        <v>196</v>
      </c>
      <c r="R337" s="24" t="e">
        <f>VLOOKUP(B337,ИНФО!$L$4:$T$140,6,0)</f>
        <v>#N/A</v>
      </c>
      <c r="S337" s="24" t="s">
        <v>260</v>
      </c>
      <c r="T337" s="13" t="s">
        <v>260</v>
      </c>
      <c r="U337" s="24" t="s">
        <v>260</v>
      </c>
      <c r="V337" s="26" t="s">
        <v>260</v>
      </c>
      <c r="W337" s="24" t="s">
        <v>260</v>
      </c>
      <c r="X337" s="24">
        <f t="shared" si="33"/>
        <v>0</v>
      </c>
      <c r="Y337" s="13" t="e">
        <f>VLOOKUP(J337,ИНФО!$Y$5:$AD$412,6,0)</f>
        <v>#N/A</v>
      </c>
      <c r="Z337" s="24" t="e">
        <f>VLOOKUP(J337,ИНФО!$Y$5:$AD$412,5,0)</f>
        <v>#N/A</v>
      </c>
      <c r="AA337" s="26">
        <f t="shared" si="34"/>
        <v>0</v>
      </c>
      <c r="AB337" s="24" t="e">
        <f>VLOOKUP(L337,ИНФО!$C$21:$D$24,2,0)</f>
        <v>#N/A</v>
      </c>
      <c r="AC337" s="19">
        <f t="shared" si="35"/>
        <v>0</v>
      </c>
      <c r="AD337" s="24" t="e">
        <f>VLOOKUP(N337,ИНФО!$C$26:$D$38,2,0)</f>
        <v>#N/A</v>
      </c>
      <c r="AE337" s="24" t="e">
        <f>VLOOKUP(B337,ИНФО!$L$4:$T$172,8,0)</f>
        <v>#N/A</v>
      </c>
      <c r="AF337" s="11" t="s">
        <v>74</v>
      </c>
      <c r="AG337" s="24" t="e">
        <f>VLOOKUP(J337,ИНФО!$Y$5:$AD$413,7,0)</f>
        <v>#N/A</v>
      </c>
    </row>
    <row r="338" spans="1:33" ht="15.75" hidden="1" customHeight="1" x14ac:dyDescent="0.3">
      <c r="A338" s="5">
        <v>197</v>
      </c>
      <c r="B338" s="6"/>
      <c r="C338" s="21"/>
      <c r="D338" s="8" t="s">
        <v>260</v>
      </c>
      <c r="E338" s="9"/>
      <c r="F338" s="17"/>
      <c r="G338" s="17"/>
      <c r="H338" s="17"/>
      <c r="I338" s="8" t="str">
        <f>IF(J338=0," ",VLOOKUP(J338,ИНФО!$Y$4:$AD$412,2,0))</f>
        <v xml:space="preserve"> </v>
      </c>
      <c r="J338" s="9"/>
      <c r="K338" s="17"/>
      <c r="L338" s="27"/>
      <c r="M338" s="28"/>
      <c r="N338" s="22"/>
      <c r="O338" s="23" t="e">
        <f>VLOOKUP(B338,ИНФО!$L$4:$T$172,3,0)</f>
        <v>#N/A</v>
      </c>
      <c r="P338" s="11" t="s">
        <v>72</v>
      </c>
      <c r="Q338" s="24">
        <f t="shared" si="32"/>
        <v>197</v>
      </c>
      <c r="R338" s="24" t="e">
        <f>VLOOKUP(B338,ИНФО!$L$4:$T$140,6,0)</f>
        <v>#N/A</v>
      </c>
      <c r="S338" s="24" t="s">
        <v>260</v>
      </c>
      <c r="T338" s="13" t="s">
        <v>260</v>
      </c>
      <c r="U338" s="24" t="s">
        <v>260</v>
      </c>
      <c r="V338" s="26" t="s">
        <v>260</v>
      </c>
      <c r="W338" s="24" t="s">
        <v>260</v>
      </c>
      <c r="X338" s="24">
        <f t="shared" si="33"/>
        <v>0</v>
      </c>
      <c r="Y338" s="13" t="e">
        <f>VLOOKUP(J338,ИНФО!$Y$5:$AD$412,6,0)</f>
        <v>#N/A</v>
      </c>
      <c r="Z338" s="24" t="e">
        <f>VLOOKUP(J338,ИНФО!$Y$5:$AD$412,5,0)</f>
        <v>#N/A</v>
      </c>
      <c r="AA338" s="26">
        <f t="shared" si="34"/>
        <v>0</v>
      </c>
      <c r="AB338" s="24" t="e">
        <f>VLOOKUP(L338,ИНФО!$C$21:$D$24,2,0)</f>
        <v>#N/A</v>
      </c>
      <c r="AC338" s="19">
        <f t="shared" si="35"/>
        <v>0</v>
      </c>
      <c r="AD338" s="24" t="e">
        <f>VLOOKUP(N338,ИНФО!$C$26:$D$38,2,0)</f>
        <v>#N/A</v>
      </c>
      <c r="AE338" s="24" t="e">
        <f>VLOOKUP(B338,ИНФО!$L$4:$T$172,8,0)</f>
        <v>#N/A</v>
      </c>
      <c r="AF338" s="11" t="s">
        <v>74</v>
      </c>
      <c r="AG338" s="24" t="e">
        <f>VLOOKUP(J338,ИНФО!$Y$5:$AD$413,7,0)</f>
        <v>#N/A</v>
      </c>
    </row>
    <row r="339" spans="1:33" ht="15.75" hidden="1" customHeight="1" x14ac:dyDescent="0.3">
      <c r="A339" s="5">
        <v>198</v>
      </c>
      <c r="B339" s="6"/>
      <c r="C339" s="21"/>
      <c r="D339" s="8" t="s">
        <v>260</v>
      </c>
      <c r="E339" s="9"/>
      <c r="F339" s="17"/>
      <c r="G339" s="17"/>
      <c r="H339" s="17"/>
      <c r="I339" s="8" t="str">
        <f>IF(J339=0," ",VLOOKUP(J339,ИНФО!$Y$4:$AD$412,2,0))</f>
        <v xml:space="preserve"> </v>
      </c>
      <c r="J339" s="9"/>
      <c r="K339" s="17"/>
      <c r="L339" s="27"/>
      <c r="M339" s="28"/>
      <c r="N339" s="22"/>
      <c r="O339" s="23" t="e">
        <f>VLOOKUP(B339,ИНФО!$L$4:$T$172,3,0)</f>
        <v>#N/A</v>
      </c>
      <c r="P339" s="11" t="s">
        <v>72</v>
      </c>
      <c r="Q339" s="24">
        <f t="shared" si="32"/>
        <v>198</v>
      </c>
      <c r="R339" s="24" t="e">
        <f>VLOOKUP(B339,ИНФО!$L$4:$T$140,6,0)</f>
        <v>#N/A</v>
      </c>
      <c r="S339" s="24" t="s">
        <v>260</v>
      </c>
      <c r="T339" s="13" t="s">
        <v>260</v>
      </c>
      <c r="U339" s="24" t="s">
        <v>260</v>
      </c>
      <c r="V339" s="26" t="s">
        <v>260</v>
      </c>
      <c r="W339" s="24" t="s">
        <v>260</v>
      </c>
      <c r="X339" s="24">
        <f t="shared" si="33"/>
        <v>0</v>
      </c>
      <c r="Y339" s="13" t="e">
        <f>VLOOKUP(J339,ИНФО!$Y$5:$AD$412,6,0)</f>
        <v>#N/A</v>
      </c>
      <c r="Z339" s="24" t="e">
        <f>VLOOKUP(J339,ИНФО!$Y$5:$AD$412,5,0)</f>
        <v>#N/A</v>
      </c>
      <c r="AA339" s="26">
        <f t="shared" si="34"/>
        <v>0</v>
      </c>
      <c r="AB339" s="24" t="e">
        <f>VLOOKUP(L339,ИНФО!$C$21:$D$24,2,0)</f>
        <v>#N/A</v>
      </c>
      <c r="AC339" s="19">
        <f t="shared" si="35"/>
        <v>0</v>
      </c>
      <c r="AD339" s="24" t="e">
        <f>VLOOKUP(N339,ИНФО!$C$26:$D$38,2,0)</f>
        <v>#N/A</v>
      </c>
      <c r="AE339" s="24" t="e">
        <f>VLOOKUP(B339,ИНФО!$L$4:$T$172,8,0)</f>
        <v>#N/A</v>
      </c>
      <c r="AF339" s="11" t="s">
        <v>74</v>
      </c>
      <c r="AG339" s="24" t="e">
        <f>VLOOKUP(J339,ИНФО!$Y$5:$AD$413,7,0)</f>
        <v>#N/A</v>
      </c>
    </row>
    <row r="340" spans="1:33" ht="15.75" hidden="1" customHeight="1" x14ac:dyDescent="0.3">
      <c r="A340" s="5">
        <v>199</v>
      </c>
      <c r="B340" s="6"/>
      <c r="C340" s="21"/>
      <c r="D340" s="8" t="s">
        <v>260</v>
      </c>
      <c r="E340" s="9"/>
      <c r="F340" s="17"/>
      <c r="G340" s="17"/>
      <c r="H340" s="17"/>
      <c r="I340" s="8" t="str">
        <f>IF(J340=0," ",VLOOKUP(J340,ИНФО!$Y$4:$AD$412,2,0))</f>
        <v xml:space="preserve"> </v>
      </c>
      <c r="J340" s="9"/>
      <c r="K340" s="17"/>
      <c r="L340" s="27"/>
      <c r="M340" s="28"/>
      <c r="N340" s="22"/>
      <c r="O340" s="23" t="e">
        <f>VLOOKUP(B340,ИНФО!$L$4:$T$172,3,0)</f>
        <v>#N/A</v>
      </c>
      <c r="P340" s="11" t="s">
        <v>72</v>
      </c>
      <c r="Q340" s="24">
        <f t="shared" si="32"/>
        <v>199</v>
      </c>
      <c r="R340" s="24" t="e">
        <f>VLOOKUP(B340,ИНФО!$L$4:$T$140,6,0)</f>
        <v>#N/A</v>
      </c>
      <c r="S340" s="24" t="s">
        <v>260</v>
      </c>
      <c r="T340" s="13" t="s">
        <v>260</v>
      </c>
      <c r="U340" s="24" t="s">
        <v>260</v>
      </c>
      <c r="V340" s="26" t="s">
        <v>260</v>
      </c>
      <c r="W340" s="24" t="s">
        <v>260</v>
      </c>
      <c r="X340" s="24">
        <f t="shared" si="33"/>
        <v>0</v>
      </c>
      <c r="Y340" s="13" t="e">
        <f>VLOOKUP(J340,ИНФО!$Y$5:$AD$412,6,0)</f>
        <v>#N/A</v>
      </c>
      <c r="Z340" s="24" t="e">
        <f>VLOOKUP(J340,ИНФО!$Y$5:$AD$412,5,0)</f>
        <v>#N/A</v>
      </c>
      <c r="AA340" s="26">
        <f t="shared" si="34"/>
        <v>0</v>
      </c>
      <c r="AB340" s="24" t="e">
        <f>VLOOKUP(L340,ИНФО!$C$21:$D$24,2,0)</f>
        <v>#N/A</v>
      </c>
      <c r="AC340" s="19">
        <f t="shared" si="35"/>
        <v>0</v>
      </c>
      <c r="AD340" s="24" t="e">
        <f>VLOOKUP(N340,ИНФО!$C$26:$D$38,2,0)</f>
        <v>#N/A</v>
      </c>
      <c r="AE340" s="24" t="e">
        <f>VLOOKUP(B340,ИНФО!$L$4:$T$172,8,0)</f>
        <v>#N/A</v>
      </c>
      <c r="AF340" s="11" t="s">
        <v>74</v>
      </c>
      <c r="AG340" s="24" t="e">
        <f>VLOOKUP(J340,ИНФО!$Y$5:$AD$413,7,0)</f>
        <v>#N/A</v>
      </c>
    </row>
    <row r="341" spans="1:33" ht="15.75" hidden="1" customHeight="1" x14ac:dyDescent="0.3">
      <c r="A341" s="5">
        <v>200</v>
      </c>
      <c r="B341" s="6"/>
      <c r="C341" s="21"/>
      <c r="D341" s="8" t="s">
        <v>260</v>
      </c>
      <c r="E341" s="9"/>
      <c r="F341" s="17"/>
      <c r="G341" s="17"/>
      <c r="H341" s="17"/>
      <c r="I341" s="8" t="str">
        <f>IF(J341=0," ",VLOOKUP(J341,ИНФО!$Y$4:$AD$412,2,0))</f>
        <v xml:space="preserve"> </v>
      </c>
      <c r="J341" s="9"/>
      <c r="K341" s="17"/>
      <c r="L341" s="27"/>
      <c r="M341" s="28"/>
      <c r="N341" s="22"/>
      <c r="O341" s="23" t="e">
        <f>VLOOKUP(B341,ИНФО!$L$4:$T$172,3,0)</f>
        <v>#N/A</v>
      </c>
      <c r="P341" s="11" t="s">
        <v>72</v>
      </c>
      <c r="Q341" s="24">
        <f t="shared" si="32"/>
        <v>200</v>
      </c>
      <c r="R341" s="24" t="e">
        <f>VLOOKUP(B341,ИНФО!$L$4:$T$140,6,0)</f>
        <v>#N/A</v>
      </c>
      <c r="S341" s="24" t="s">
        <v>260</v>
      </c>
      <c r="T341" s="13" t="s">
        <v>260</v>
      </c>
      <c r="U341" s="24" t="s">
        <v>260</v>
      </c>
      <c r="V341" s="26" t="s">
        <v>260</v>
      </c>
      <c r="W341" s="24" t="s">
        <v>260</v>
      </c>
      <c r="X341" s="24">
        <f t="shared" si="33"/>
        <v>0</v>
      </c>
      <c r="Y341" s="13" t="e">
        <f>VLOOKUP(J341,ИНФО!$Y$5:$AD$412,6,0)</f>
        <v>#N/A</v>
      </c>
      <c r="Z341" s="24" t="e">
        <f>VLOOKUP(J341,ИНФО!$Y$5:$AD$412,5,0)</f>
        <v>#N/A</v>
      </c>
      <c r="AA341" s="26">
        <f t="shared" si="34"/>
        <v>0</v>
      </c>
      <c r="AB341" s="24" t="e">
        <f>VLOOKUP(L341,ИНФО!$C$21:$D$24,2,0)</f>
        <v>#N/A</v>
      </c>
      <c r="AC341" s="19">
        <f t="shared" si="35"/>
        <v>0</v>
      </c>
      <c r="AD341" s="24" t="e">
        <f>VLOOKUP(N341,ИНФО!$C$26:$D$38,2,0)</f>
        <v>#N/A</v>
      </c>
      <c r="AE341" s="24" t="e">
        <f>VLOOKUP(B341,ИНФО!$L$4:$T$172,8,0)</f>
        <v>#N/A</v>
      </c>
      <c r="AF341" s="11" t="s">
        <v>74</v>
      </c>
      <c r="AG341" s="24" t="e">
        <f>VLOOKUP(J341,ИНФО!$Y$5:$AD$413,7,0)</f>
        <v>#N/A</v>
      </c>
    </row>
    <row r="342" spans="1:33" ht="18.75" hidden="1" customHeight="1" x14ac:dyDescent="0.3">
      <c r="A342" s="5">
        <v>201</v>
      </c>
      <c r="B342" s="6"/>
      <c r="C342" s="21"/>
      <c r="D342" s="8" t="s">
        <v>260</v>
      </c>
      <c r="E342" s="9"/>
      <c r="F342" s="17"/>
      <c r="G342" s="17"/>
      <c r="H342" s="17"/>
      <c r="I342" s="8" t="str">
        <f>IF(J342=0," ",VLOOKUP(J342,ИНФО!$Y$4:$AD$412,2,0))</f>
        <v xml:space="preserve"> </v>
      </c>
      <c r="J342" s="9"/>
      <c r="K342" s="17"/>
      <c r="L342" s="27"/>
      <c r="M342" s="28"/>
      <c r="N342" s="22"/>
      <c r="O342" s="23" t="e">
        <f>VLOOKUP(B342,ИНФО!$L$4:$T$172,3,0)</f>
        <v>#N/A</v>
      </c>
      <c r="P342" s="11" t="s">
        <v>72</v>
      </c>
      <c r="Q342" s="24">
        <f t="shared" si="32"/>
        <v>201</v>
      </c>
      <c r="R342" s="24" t="e">
        <f>VLOOKUP(B342,ИНФО!$L$4:$T$140,6,0)</f>
        <v>#N/A</v>
      </c>
      <c r="S342" s="24" t="s">
        <v>260</v>
      </c>
      <c r="T342" s="13" t="s">
        <v>260</v>
      </c>
      <c r="U342" s="24" t="s">
        <v>260</v>
      </c>
      <c r="V342" s="26" t="s">
        <v>260</v>
      </c>
      <c r="W342" s="24" t="s">
        <v>260</v>
      </c>
      <c r="X342" s="24">
        <f t="shared" si="33"/>
        <v>0</v>
      </c>
      <c r="Y342" s="13" t="e">
        <f>VLOOKUP(J342,ИНФО!$Y$5:$AD$412,6,0)</f>
        <v>#N/A</v>
      </c>
      <c r="Z342" s="24" t="e">
        <f>VLOOKUP(J342,ИНФО!$Y$5:$AD$412,5,0)</f>
        <v>#N/A</v>
      </c>
      <c r="AA342" s="26">
        <f t="shared" si="34"/>
        <v>0</v>
      </c>
      <c r="AB342" s="24" t="e">
        <f>VLOOKUP(L342,ИНФО!$C$21:$D$24,2,0)</f>
        <v>#N/A</v>
      </c>
      <c r="AC342" s="19">
        <f t="shared" si="35"/>
        <v>0</v>
      </c>
      <c r="AD342" s="24" t="e">
        <f>VLOOKUP(N342,ИНФО!$C$26:$D$38,2,0)</f>
        <v>#N/A</v>
      </c>
      <c r="AE342" s="24" t="e">
        <f>VLOOKUP(B342,ИНФО!$L$4:$T$172,8,0)</f>
        <v>#N/A</v>
      </c>
      <c r="AF342" s="11" t="s">
        <v>74</v>
      </c>
      <c r="AG342" s="24" t="e">
        <f>VLOOKUP(J342,ИНФО!$Y$5:$AD$413,7,0)</f>
        <v>#N/A</v>
      </c>
    </row>
    <row r="343" spans="1:33" ht="18.75" hidden="1" customHeight="1" x14ac:dyDescent="0.3">
      <c r="A343" s="5">
        <v>202</v>
      </c>
      <c r="B343" s="6"/>
      <c r="C343" s="21"/>
      <c r="D343" s="8" t="s">
        <v>260</v>
      </c>
      <c r="E343" s="9"/>
      <c r="F343" s="17"/>
      <c r="G343" s="17"/>
      <c r="H343" s="17"/>
      <c r="I343" s="8" t="str">
        <f>IF(J343=0," ",VLOOKUP(J343,ИНФО!$Y$4:$AD$412,2,0))</f>
        <v xml:space="preserve"> </v>
      </c>
      <c r="J343" s="9"/>
      <c r="K343" s="17"/>
      <c r="L343" s="27"/>
      <c r="M343" s="28"/>
      <c r="N343" s="22"/>
      <c r="O343" s="23" t="e">
        <f>VLOOKUP(B343,ИНФО!$L$4:$T$172,3,0)</f>
        <v>#N/A</v>
      </c>
      <c r="P343" s="11" t="s">
        <v>72</v>
      </c>
      <c r="Q343" s="24">
        <f t="shared" si="32"/>
        <v>202</v>
      </c>
      <c r="R343" s="24" t="e">
        <f>VLOOKUP(B343,ИНФО!$L$4:$T$140,6,0)</f>
        <v>#N/A</v>
      </c>
      <c r="S343" s="24" t="s">
        <v>260</v>
      </c>
      <c r="T343" s="13" t="s">
        <v>260</v>
      </c>
      <c r="U343" s="24" t="s">
        <v>260</v>
      </c>
      <c r="V343" s="26" t="s">
        <v>260</v>
      </c>
      <c r="W343" s="24" t="s">
        <v>260</v>
      </c>
      <c r="X343" s="24">
        <f t="shared" si="33"/>
        <v>0</v>
      </c>
      <c r="Y343" s="13" t="e">
        <f>VLOOKUP(J343,ИНФО!$Y$5:$AD$412,6,0)</f>
        <v>#N/A</v>
      </c>
      <c r="Z343" s="24" t="e">
        <f>VLOOKUP(J343,ИНФО!$Y$5:$AD$412,5,0)</f>
        <v>#N/A</v>
      </c>
      <c r="AA343" s="26">
        <f t="shared" si="34"/>
        <v>0</v>
      </c>
      <c r="AB343" s="24" t="e">
        <f>VLOOKUP(L343,ИНФО!$C$21:$D$24,2,0)</f>
        <v>#N/A</v>
      </c>
      <c r="AC343" s="19">
        <f t="shared" si="35"/>
        <v>0</v>
      </c>
      <c r="AD343" s="24" t="e">
        <f>VLOOKUP(N343,ИНФО!$C$26:$D$38,2,0)</f>
        <v>#N/A</v>
      </c>
      <c r="AE343" s="24" t="e">
        <f>VLOOKUP(B343,ИНФО!$L$4:$T$172,8,0)</f>
        <v>#N/A</v>
      </c>
      <c r="AF343" s="11" t="s">
        <v>74</v>
      </c>
      <c r="AG343" s="24" t="e">
        <f>VLOOKUP(J343,ИНФО!$Y$5:$AD$413,7,0)</f>
        <v>#N/A</v>
      </c>
    </row>
    <row r="344" spans="1:33" ht="15.75" hidden="1" customHeight="1" x14ac:dyDescent="0.3">
      <c r="A344" s="5">
        <v>203</v>
      </c>
      <c r="B344" s="6"/>
      <c r="C344" s="21"/>
      <c r="D344" s="8" t="s">
        <v>260</v>
      </c>
      <c r="E344" s="9"/>
      <c r="F344" s="17"/>
      <c r="G344" s="17"/>
      <c r="H344" s="17"/>
      <c r="I344" s="8" t="str">
        <f>IF(J344=0," ",VLOOKUP(J344,ИНФО!$Y$4:$AD$412,2,0))</f>
        <v xml:space="preserve"> </v>
      </c>
      <c r="J344" s="9"/>
      <c r="K344" s="17"/>
      <c r="L344" s="27"/>
      <c r="M344" s="28"/>
      <c r="N344" s="22"/>
      <c r="O344" s="23" t="e">
        <f>VLOOKUP(B344,ИНФО!$L$4:$T$172,3,0)</f>
        <v>#N/A</v>
      </c>
      <c r="P344" s="11" t="s">
        <v>72</v>
      </c>
      <c r="Q344" s="24">
        <f t="shared" si="32"/>
        <v>203</v>
      </c>
      <c r="R344" s="24" t="e">
        <f>VLOOKUP(B344,ИНФО!$L$4:$T$140,6,0)</f>
        <v>#N/A</v>
      </c>
      <c r="S344" s="24" t="s">
        <v>260</v>
      </c>
      <c r="T344" s="13" t="s">
        <v>260</v>
      </c>
      <c r="U344" s="24" t="s">
        <v>260</v>
      </c>
      <c r="V344" s="26" t="s">
        <v>260</v>
      </c>
      <c r="W344" s="24" t="s">
        <v>260</v>
      </c>
      <c r="X344" s="24">
        <f t="shared" si="33"/>
        <v>0</v>
      </c>
      <c r="Y344" s="13" t="e">
        <f>VLOOKUP(J344,ИНФО!$Y$5:$AD$412,6,0)</f>
        <v>#N/A</v>
      </c>
      <c r="Z344" s="24" t="e">
        <f>VLOOKUP(J344,ИНФО!$Y$5:$AD$412,5,0)</f>
        <v>#N/A</v>
      </c>
      <c r="AA344" s="26">
        <f t="shared" si="34"/>
        <v>0</v>
      </c>
      <c r="AB344" s="24" t="e">
        <f>VLOOKUP(L344,ИНФО!$C$21:$D$24,2,0)</f>
        <v>#N/A</v>
      </c>
      <c r="AC344" s="19">
        <f t="shared" si="35"/>
        <v>0</v>
      </c>
      <c r="AD344" s="24" t="e">
        <f>VLOOKUP(N344,ИНФО!$C$26:$D$38,2,0)</f>
        <v>#N/A</v>
      </c>
      <c r="AE344" s="24" t="e">
        <f>VLOOKUP(B344,ИНФО!$L$4:$T$172,8,0)</f>
        <v>#N/A</v>
      </c>
      <c r="AF344" s="11" t="s">
        <v>74</v>
      </c>
      <c r="AG344" s="24" t="e">
        <f>VLOOKUP(J344,ИНФО!$Y$5:$AD$413,7,0)</f>
        <v>#N/A</v>
      </c>
    </row>
    <row r="345" spans="1:33" ht="15.75" hidden="1" customHeight="1" x14ac:dyDescent="0.3">
      <c r="A345" s="5">
        <v>204</v>
      </c>
      <c r="B345" s="6"/>
      <c r="C345" s="21"/>
      <c r="D345" s="8" t="s">
        <v>260</v>
      </c>
      <c r="E345" s="9"/>
      <c r="F345" s="17"/>
      <c r="G345" s="17"/>
      <c r="H345" s="17"/>
      <c r="I345" s="8" t="str">
        <f>IF(J345=0," ",VLOOKUP(J345,ИНФО!$Y$4:$AD$412,2,0))</f>
        <v xml:space="preserve"> </v>
      </c>
      <c r="J345" s="9"/>
      <c r="K345" s="17"/>
      <c r="L345" s="27"/>
      <c r="M345" s="28"/>
      <c r="N345" s="22"/>
      <c r="O345" s="23" t="e">
        <f>VLOOKUP(B345,ИНФО!$L$4:$T$172,3,0)</f>
        <v>#N/A</v>
      </c>
      <c r="P345" s="11" t="s">
        <v>72</v>
      </c>
      <c r="Q345" s="24">
        <f t="shared" si="32"/>
        <v>204</v>
      </c>
      <c r="R345" s="24" t="e">
        <f>VLOOKUP(B345,ИНФО!$L$4:$T$140,6,0)</f>
        <v>#N/A</v>
      </c>
      <c r="S345" s="24" t="s">
        <v>260</v>
      </c>
      <c r="T345" s="13" t="s">
        <v>260</v>
      </c>
      <c r="U345" s="24" t="s">
        <v>260</v>
      </c>
      <c r="V345" s="26" t="s">
        <v>260</v>
      </c>
      <c r="W345" s="24" t="s">
        <v>260</v>
      </c>
      <c r="X345" s="24">
        <f t="shared" si="33"/>
        <v>0</v>
      </c>
      <c r="Y345" s="13" t="e">
        <f>VLOOKUP(J345,ИНФО!$Y$5:$AD$412,6,0)</f>
        <v>#N/A</v>
      </c>
      <c r="Z345" s="24" t="e">
        <f>VLOOKUP(J345,ИНФО!$Y$5:$AD$412,5,0)</f>
        <v>#N/A</v>
      </c>
      <c r="AA345" s="26">
        <f t="shared" si="34"/>
        <v>0</v>
      </c>
      <c r="AB345" s="24" t="e">
        <f>VLOOKUP(L345,ИНФО!$C$21:$D$24,2,0)</f>
        <v>#N/A</v>
      </c>
      <c r="AC345" s="19">
        <f t="shared" si="35"/>
        <v>0</v>
      </c>
      <c r="AD345" s="24" t="e">
        <f>VLOOKUP(N345,ИНФО!$C$26:$D$38,2,0)</f>
        <v>#N/A</v>
      </c>
      <c r="AE345" s="24" t="e">
        <f>VLOOKUP(B345,ИНФО!$L$4:$T$172,8,0)</f>
        <v>#N/A</v>
      </c>
      <c r="AF345" s="11" t="s">
        <v>74</v>
      </c>
      <c r="AG345" s="24" t="e">
        <f>VLOOKUP(J345,ИНФО!$Y$5:$AD$413,7,0)</f>
        <v>#N/A</v>
      </c>
    </row>
    <row r="346" spans="1:33" ht="18.75" hidden="1" customHeight="1" x14ac:dyDescent="0.3">
      <c r="A346" s="5">
        <v>205</v>
      </c>
      <c r="B346" s="6"/>
      <c r="C346" s="21"/>
      <c r="D346" s="8" t="s">
        <v>260</v>
      </c>
      <c r="E346" s="9"/>
      <c r="F346" s="17"/>
      <c r="G346" s="17"/>
      <c r="H346" s="17"/>
      <c r="I346" s="8" t="str">
        <f>IF(J346=0," ",VLOOKUP(J346,ИНФО!$Y$4:$AD$412,2,0))</f>
        <v xml:space="preserve"> </v>
      </c>
      <c r="J346" s="9"/>
      <c r="K346" s="17"/>
      <c r="L346" s="27"/>
      <c r="M346" s="28"/>
      <c r="N346" s="22"/>
      <c r="O346" s="23" t="e">
        <f>VLOOKUP(B346,ИНФО!$L$4:$T$172,3,0)</f>
        <v>#N/A</v>
      </c>
      <c r="P346" s="11" t="s">
        <v>72</v>
      </c>
      <c r="Q346" s="24">
        <f t="shared" si="32"/>
        <v>205</v>
      </c>
      <c r="R346" s="24" t="e">
        <f>VLOOKUP(B346,ИНФО!$L$4:$T$140,6,0)</f>
        <v>#N/A</v>
      </c>
      <c r="S346" s="24" t="s">
        <v>260</v>
      </c>
      <c r="T346" s="13" t="s">
        <v>260</v>
      </c>
      <c r="U346" s="24" t="s">
        <v>260</v>
      </c>
      <c r="V346" s="26" t="s">
        <v>260</v>
      </c>
      <c r="W346" s="24" t="s">
        <v>260</v>
      </c>
      <c r="X346" s="24">
        <f t="shared" si="33"/>
        <v>0</v>
      </c>
      <c r="Y346" s="13" t="e">
        <f>VLOOKUP(J346,ИНФО!$Y$5:$AD$412,6,0)</f>
        <v>#N/A</v>
      </c>
      <c r="Z346" s="24" t="e">
        <f>VLOOKUP(J346,ИНФО!$Y$5:$AD$412,5,0)</f>
        <v>#N/A</v>
      </c>
      <c r="AA346" s="26">
        <f t="shared" si="34"/>
        <v>0</v>
      </c>
      <c r="AB346" s="24" t="e">
        <f>VLOOKUP(L346,ИНФО!$C$21:$D$24,2,0)</f>
        <v>#N/A</v>
      </c>
      <c r="AC346" s="19">
        <f t="shared" si="35"/>
        <v>0</v>
      </c>
      <c r="AD346" s="24" t="e">
        <f>VLOOKUP(N346,ИНФО!$C$26:$D$38,2,0)</f>
        <v>#N/A</v>
      </c>
      <c r="AE346" s="24" t="e">
        <f>VLOOKUP(B346,ИНФО!$L$4:$T$172,8,0)</f>
        <v>#N/A</v>
      </c>
      <c r="AF346" s="11" t="s">
        <v>74</v>
      </c>
      <c r="AG346" s="24" t="e">
        <f>VLOOKUP(J346,ИНФО!$Y$5:$AD$413,7,0)</f>
        <v>#N/A</v>
      </c>
    </row>
    <row r="347" spans="1:33" ht="18.75" hidden="1" customHeight="1" x14ac:dyDescent="0.3">
      <c r="A347" s="5">
        <v>206</v>
      </c>
      <c r="B347" s="6"/>
      <c r="C347" s="21"/>
      <c r="D347" s="8" t="s">
        <v>260</v>
      </c>
      <c r="E347" s="9"/>
      <c r="F347" s="17"/>
      <c r="G347" s="17"/>
      <c r="H347" s="17"/>
      <c r="I347" s="8" t="str">
        <f>IF(J347=0," ",VLOOKUP(J347,ИНФО!$Y$4:$AD$412,2,0))</f>
        <v xml:space="preserve"> </v>
      </c>
      <c r="J347" s="9"/>
      <c r="K347" s="17"/>
      <c r="L347" s="27"/>
      <c r="M347" s="28"/>
      <c r="N347" s="22"/>
      <c r="O347" s="23" t="e">
        <f>VLOOKUP(B347,ИНФО!$L$4:$T$172,3,0)</f>
        <v>#N/A</v>
      </c>
      <c r="P347" s="11" t="s">
        <v>72</v>
      </c>
      <c r="Q347" s="24">
        <f t="shared" si="32"/>
        <v>206</v>
      </c>
      <c r="R347" s="24" t="e">
        <f>VLOOKUP(B347,ИНФО!$L$4:$T$140,6,0)</f>
        <v>#N/A</v>
      </c>
      <c r="S347" s="24" t="s">
        <v>260</v>
      </c>
      <c r="T347" s="13" t="s">
        <v>260</v>
      </c>
      <c r="U347" s="24" t="s">
        <v>260</v>
      </c>
      <c r="V347" s="26" t="s">
        <v>260</v>
      </c>
      <c r="W347" s="24" t="s">
        <v>260</v>
      </c>
      <c r="X347" s="24">
        <f t="shared" si="33"/>
        <v>0</v>
      </c>
      <c r="Y347" s="13" t="e">
        <f>VLOOKUP(J347,ИНФО!$Y$5:$AD$412,6,0)</f>
        <v>#N/A</v>
      </c>
      <c r="Z347" s="24" t="e">
        <f>VLOOKUP(J347,ИНФО!$Y$5:$AD$412,5,0)</f>
        <v>#N/A</v>
      </c>
      <c r="AA347" s="26">
        <f t="shared" si="34"/>
        <v>0</v>
      </c>
      <c r="AB347" s="24" t="e">
        <f>VLOOKUP(L347,ИНФО!$C$21:$D$24,2,0)</f>
        <v>#N/A</v>
      </c>
      <c r="AC347" s="19">
        <f t="shared" si="35"/>
        <v>0</v>
      </c>
      <c r="AD347" s="24" t="e">
        <f>VLOOKUP(N347,ИНФО!$C$26:$D$38,2,0)</f>
        <v>#N/A</v>
      </c>
      <c r="AE347" s="24" t="e">
        <f>VLOOKUP(B347,ИНФО!$L$4:$T$172,8,0)</f>
        <v>#N/A</v>
      </c>
      <c r="AF347" s="11" t="s">
        <v>74</v>
      </c>
      <c r="AG347" s="24" t="e">
        <f>VLOOKUP(J347,ИНФО!$Y$5:$AD$413,7,0)</f>
        <v>#N/A</v>
      </c>
    </row>
    <row r="348" spans="1:33" ht="18.75" hidden="1" customHeight="1" x14ac:dyDescent="0.3">
      <c r="A348" s="5">
        <v>207</v>
      </c>
      <c r="B348" s="6"/>
      <c r="C348" s="21"/>
      <c r="D348" s="8" t="s">
        <v>260</v>
      </c>
      <c r="E348" s="9"/>
      <c r="F348" s="17"/>
      <c r="G348" s="17"/>
      <c r="H348" s="17"/>
      <c r="I348" s="8" t="str">
        <f>IF(J348=0," ",VLOOKUP(J348,ИНФО!$Y$4:$AD$412,2,0))</f>
        <v xml:space="preserve"> </v>
      </c>
      <c r="J348" s="9"/>
      <c r="K348" s="17"/>
      <c r="L348" s="27"/>
      <c r="M348" s="28"/>
      <c r="N348" s="22"/>
      <c r="O348" s="23" t="e">
        <f>VLOOKUP(B348,ИНФО!$L$4:$T$172,3,0)</f>
        <v>#N/A</v>
      </c>
      <c r="P348" s="11" t="s">
        <v>72</v>
      </c>
      <c r="Q348" s="24">
        <f t="shared" si="32"/>
        <v>207</v>
      </c>
      <c r="R348" s="24" t="e">
        <f>VLOOKUP(B348,ИНФО!$L$4:$T$140,6,0)</f>
        <v>#N/A</v>
      </c>
      <c r="S348" s="24" t="s">
        <v>260</v>
      </c>
      <c r="T348" s="13" t="s">
        <v>260</v>
      </c>
      <c r="U348" s="24" t="s">
        <v>260</v>
      </c>
      <c r="V348" s="26" t="s">
        <v>260</v>
      </c>
      <c r="W348" s="24" t="s">
        <v>260</v>
      </c>
      <c r="X348" s="24">
        <f t="shared" si="33"/>
        <v>0</v>
      </c>
      <c r="Y348" s="13" t="e">
        <f>VLOOKUP(J348,ИНФО!$Y$5:$AD$412,6,0)</f>
        <v>#N/A</v>
      </c>
      <c r="Z348" s="24" t="e">
        <f>VLOOKUP(J348,ИНФО!$Y$5:$AD$412,5,0)</f>
        <v>#N/A</v>
      </c>
      <c r="AA348" s="26">
        <f t="shared" si="34"/>
        <v>0</v>
      </c>
      <c r="AB348" s="24" t="e">
        <f>VLOOKUP(L348,ИНФО!$C$21:$D$24,2,0)</f>
        <v>#N/A</v>
      </c>
      <c r="AC348" s="19">
        <f t="shared" si="35"/>
        <v>0</v>
      </c>
      <c r="AD348" s="24" t="e">
        <f>VLOOKUP(N348,ИНФО!$C$26:$D$38,2,0)</f>
        <v>#N/A</v>
      </c>
      <c r="AE348" s="24" t="e">
        <f>VLOOKUP(B348,ИНФО!$L$4:$T$172,8,0)</f>
        <v>#N/A</v>
      </c>
      <c r="AF348" s="11" t="s">
        <v>74</v>
      </c>
      <c r="AG348" s="24" t="e">
        <f>VLOOKUP(J348,ИНФО!$Y$5:$AD$413,7,0)</f>
        <v>#N/A</v>
      </c>
    </row>
    <row r="349" spans="1:33" ht="18.75" hidden="1" customHeight="1" x14ac:dyDescent="0.3">
      <c r="A349" s="5">
        <v>208</v>
      </c>
      <c r="B349" s="6"/>
      <c r="C349" s="21"/>
      <c r="D349" s="8" t="s">
        <v>260</v>
      </c>
      <c r="E349" s="9"/>
      <c r="F349" s="17"/>
      <c r="G349" s="17"/>
      <c r="H349" s="17"/>
      <c r="I349" s="8" t="str">
        <f>IF(J349=0," ",VLOOKUP(J349,ИНФО!$Y$4:$AD$412,2,0))</f>
        <v xml:space="preserve"> </v>
      </c>
      <c r="J349" s="9"/>
      <c r="K349" s="17"/>
      <c r="L349" s="27"/>
      <c r="M349" s="28"/>
      <c r="N349" s="22"/>
      <c r="O349" s="23" t="e">
        <f>VLOOKUP(B349,ИНФО!$L$4:$T$172,3,0)</f>
        <v>#N/A</v>
      </c>
      <c r="P349" s="11" t="s">
        <v>72</v>
      </c>
      <c r="Q349" s="24">
        <f t="shared" si="32"/>
        <v>208</v>
      </c>
      <c r="R349" s="24" t="e">
        <f>VLOOKUP(B349,ИНФО!$L$4:$T$140,6,0)</f>
        <v>#N/A</v>
      </c>
      <c r="S349" s="24" t="s">
        <v>260</v>
      </c>
      <c r="T349" s="13" t="s">
        <v>260</v>
      </c>
      <c r="U349" s="24" t="s">
        <v>260</v>
      </c>
      <c r="V349" s="26" t="s">
        <v>260</v>
      </c>
      <c r="W349" s="24" t="s">
        <v>260</v>
      </c>
      <c r="X349" s="24">
        <f t="shared" si="33"/>
        <v>0</v>
      </c>
      <c r="Y349" s="13" t="e">
        <f>VLOOKUP(J349,ИНФО!$Y$5:$AD$412,6,0)</f>
        <v>#N/A</v>
      </c>
      <c r="Z349" s="24" t="e">
        <f>VLOOKUP(J349,ИНФО!$Y$5:$AD$412,5,0)</f>
        <v>#N/A</v>
      </c>
      <c r="AA349" s="26">
        <f t="shared" si="34"/>
        <v>0</v>
      </c>
      <c r="AB349" s="24" t="e">
        <f>VLOOKUP(L349,ИНФО!$C$21:$D$24,2,0)</f>
        <v>#N/A</v>
      </c>
      <c r="AC349" s="19">
        <f t="shared" si="35"/>
        <v>0</v>
      </c>
      <c r="AD349" s="24" t="e">
        <f>VLOOKUP(N349,ИНФО!$C$26:$D$38,2,0)</f>
        <v>#N/A</v>
      </c>
      <c r="AE349" s="24" t="e">
        <f>VLOOKUP(B349,ИНФО!$L$4:$T$172,8,0)</f>
        <v>#N/A</v>
      </c>
      <c r="AF349" s="11" t="s">
        <v>74</v>
      </c>
      <c r="AG349" s="24" t="e">
        <f>VLOOKUP(J349,ИНФО!$Y$5:$AD$413,7,0)</f>
        <v>#N/A</v>
      </c>
    </row>
    <row r="350" spans="1:33" ht="18.75" hidden="1" customHeight="1" x14ac:dyDescent="0.3">
      <c r="A350" s="5">
        <v>209</v>
      </c>
      <c r="B350" s="6"/>
      <c r="C350" s="21"/>
      <c r="D350" s="8" t="s">
        <v>260</v>
      </c>
      <c r="E350" s="9"/>
      <c r="F350" s="17"/>
      <c r="G350" s="17"/>
      <c r="H350" s="17"/>
      <c r="I350" s="8" t="str">
        <f>IF(J350=0," ",VLOOKUP(J350,ИНФО!$Y$4:$AD$412,2,0))</f>
        <v xml:space="preserve"> </v>
      </c>
      <c r="J350" s="9"/>
      <c r="K350" s="17"/>
      <c r="L350" s="27"/>
      <c r="M350" s="28"/>
      <c r="N350" s="22"/>
      <c r="O350" s="23" t="e">
        <f>VLOOKUP(B350,ИНФО!$L$4:$T$172,3,0)</f>
        <v>#N/A</v>
      </c>
      <c r="P350" s="11" t="s">
        <v>72</v>
      </c>
      <c r="Q350" s="24">
        <f t="shared" si="32"/>
        <v>209</v>
      </c>
      <c r="R350" s="24" t="e">
        <f>VLOOKUP(B350,ИНФО!$L$4:$T$140,6,0)</f>
        <v>#N/A</v>
      </c>
      <c r="S350" s="24" t="s">
        <v>260</v>
      </c>
      <c r="T350" s="13" t="s">
        <v>260</v>
      </c>
      <c r="U350" s="24" t="s">
        <v>260</v>
      </c>
      <c r="V350" s="26" t="s">
        <v>260</v>
      </c>
      <c r="W350" s="24" t="s">
        <v>260</v>
      </c>
      <c r="X350" s="24">
        <f t="shared" si="33"/>
        <v>0</v>
      </c>
      <c r="Y350" s="13" t="e">
        <f>VLOOKUP(J350,ИНФО!$Y$5:$AD$412,6,0)</f>
        <v>#N/A</v>
      </c>
      <c r="Z350" s="24" t="e">
        <f>VLOOKUP(J350,ИНФО!$Y$5:$AD$412,5,0)</f>
        <v>#N/A</v>
      </c>
      <c r="AA350" s="26">
        <f t="shared" si="34"/>
        <v>0</v>
      </c>
      <c r="AB350" s="24" t="e">
        <f>VLOOKUP(L350,ИНФО!$C$21:$D$24,2,0)</f>
        <v>#N/A</v>
      </c>
      <c r="AC350" s="19">
        <f t="shared" si="35"/>
        <v>0</v>
      </c>
      <c r="AD350" s="24" t="e">
        <f>VLOOKUP(N350,ИНФО!$C$26:$D$38,2,0)</f>
        <v>#N/A</v>
      </c>
      <c r="AE350" s="24" t="e">
        <f>VLOOKUP(B350,ИНФО!$L$4:$T$172,8,0)</f>
        <v>#N/A</v>
      </c>
      <c r="AF350" s="11" t="s">
        <v>74</v>
      </c>
      <c r="AG350" s="24" t="e">
        <f>VLOOKUP(J350,ИНФО!$Y$5:$AD$413,7,0)</f>
        <v>#N/A</v>
      </c>
    </row>
    <row r="351" spans="1:33" ht="18.75" hidden="1" customHeight="1" x14ac:dyDescent="0.3">
      <c r="A351" s="5">
        <v>210</v>
      </c>
      <c r="B351" s="6"/>
      <c r="C351" s="21"/>
      <c r="D351" s="8" t="s">
        <v>260</v>
      </c>
      <c r="E351" s="9"/>
      <c r="F351" s="17"/>
      <c r="G351" s="17"/>
      <c r="H351" s="17"/>
      <c r="I351" s="8" t="str">
        <f>IF(J351=0," ",VLOOKUP(J351,ИНФО!$Y$4:$AD$412,2,0))</f>
        <v xml:space="preserve"> </v>
      </c>
      <c r="J351" s="9"/>
      <c r="K351" s="17"/>
      <c r="L351" s="27"/>
      <c r="M351" s="28"/>
      <c r="N351" s="22"/>
      <c r="O351" s="23" t="e">
        <f>VLOOKUP(B351,ИНФО!$L$4:$T$172,3,0)</f>
        <v>#N/A</v>
      </c>
      <c r="P351" s="11" t="s">
        <v>72</v>
      </c>
      <c r="Q351" s="24">
        <f t="shared" si="32"/>
        <v>210</v>
      </c>
      <c r="R351" s="24" t="e">
        <f>VLOOKUP(B351,ИНФО!$L$4:$T$140,6,0)</f>
        <v>#N/A</v>
      </c>
      <c r="S351" s="24" t="s">
        <v>260</v>
      </c>
      <c r="T351" s="13" t="s">
        <v>260</v>
      </c>
      <c r="U351" s="24" t="s">
        <v>260</v>
      </c>
      <c r="V351" s="26" t="s">
        <v>260</v>
      </c>
      <c r="W351" s="24" t="s">
        <v>260</v>
      </c>
      <c r="X351" s="24">
        <f t="shared" si="33"/>
        <v>0</v>
      </c>
      <c r="Y351" s="13" t="e">
        <f>VLOOKUP(J351,ИНФО!$Y$5:$AD$412,6,0)</f>
        <v>#N/A</v>
      </c>
      <c r="Z351" s="24" t="e">
        <f>VLOOKUP(J351,ИНФО!$Y$5:$AD$412,5,0)</f>
        <v>#N/A</v>
      </c>
      <c r="AA351" s="26">
        <f t="shared" si="34"/>
        <v>0</v>
      </c>
      <c r="AB351" s="24" t="e">
        <f>VLOOKUP(L351,ИНФО!$C$21:$D$24,2,0)</f>
        <v>#N/A</v>
      </c>
      <c r="AC351" s="19">
        <f t="shared" si="35"/>
        <v>0</v>
      </c>
      <c r="AD351" s="24" t="e">
        <f>VLOOKUP(N351,ИНФО!$C$26:$D$38,2,0)</f>
        <v>#N/A</v>
      </c>
      <c r="AE351" s="24" t="e">
        <f>VLOOKUP(B351,ИНФО!$L$4:$T$172,8,0)</f>
        <v>#N/A</v>
      </c>
      <c r="AF351" s="11" t="s">
        <v>74</v>
      </c>
      <c r="AG351" s="24" t="e">
        <f>VLOOKUP(J351,ИНФО!$Y$5:$AD$413,7,0)</f>
        <v>#N/A</v>
      </c>
    </row>
    <row r="352" spans="1:33" ht="18.75" hidden="1" customHeight="1" x14ac:dyDescent="0.3">
      <c r="A352" s="5">
        <v>211</v>
      </c>
      <c r="B352" s="6"/>
      <c r="C352" s="21"/>
      <c r="D352" s="8" t="s">
        <v>260</v>
      </c>
      <c r="E352" s="9"/>
      <c r="F352" s="17"/>
      <c r="G352" s="17"/>
      <c r="H352" s="17"/>
      <c r="I352" s="8" t="str">
        <f>IF(J352=0," ",VLOOKUP(J352,ИНФО!$Y$4:$AD$412,2,0))</f>
        <v xml:space="preserve"> </v>
      </c>
      <c r="J352" s="9"/>
      <c r="K352" s="17"/>
      <c r="L352" s="27"/>
      <c r="M352" s="28"/>
      <c r="N352" s="22"/>
      <c r="O352" s="23" t="e">
        <f>VLOOKUP(B352,ИНФО!$L$4:$T$172,3,0)</f>
        <v>#N/A</v>
      </c>
      <c r="P352" s="11" t="s">
        <v>72</v>
      </c>
      <c r="Q352" s="24">
        <f t="shared" si="32"/>
        <v>211</v>
      </c>
      <c r="R352" s="24" t="e">
        <f>VLOOKUP(B352,ИНФО!$L$4:$T$140,6,0)</f>
        <v>#N/A</v>
      </c>
      <c r="S352" s="24" t="s">
        <v>260</v>
      </c>
      <c r="T352" s="13" t="s">
        <v>260</v>
      </c>
      <c r="U352" s="24" t="s">
        <v>260</v>
      </c>
      <c r="V352" s="26" t="s">
        <v>260</v>
      </c>
      <c r="W352" s="24" t="s">
        <v>260</v>
      </c>
      <c r="X352" s="24">
        <f t="shared" si="33"/>
        <v>0</v>
      </c>
      <c r="Y352" s="13" t="e">
        <f>VLOOKUP(J352,ИНФО!$Y$5:$AD$412,6,0)</f>
        <v>#N/A</v>
      </c>
      <c r="Z352" s="24" t="e">
        <f>VLOOKUP(J352,ИНФО!$Y$5:$AD$412,5,0)</f>
        <v>#N/A</v>
      </c>
      <c r="AA352" s="26">
        <f t="shared" si="34"/>
        <v>0</v>
      </c>
      <c r="AB352" s="24" t="e">
        <f>VLOOKUP(L352,ИНФО!$C$21:$D$24,2,0)</f>
        <v>#N/A</v>
      </c>
      <c r="AC352" s="19">
        <f t="shared" si="35"/>
        <v>0</v>
      </c>
      <c r="AD352" s="24" t="e">
        <f>VLOOKUP(N352,ИНФО!$C$26:$D$38,2,0)</f>
        <v>#N/A</v>
      </c>
      <c r="AE352" s="24" t="e">
        <f>VLOOKUP(B352,ИНФО!$L$4:$T$172,8,0)</f>
        <v>#N/A</v>
      </c>
      <c r="AF352" s="11" t="s">
        <v>74</v>
      </c>
      <c r="AG352" s="24" t="e">
        <f>VLOOKUP(J352,ИНФО!$Y$5:$AD$413,7,0)</f>
        <v>#N/A</v>
      </c>
    </row>
    <row r="353" spans="1:33" ht="18.75" hidden="1" customHeight="1" x14ac:dyDescent="0.3">
      <c r="A353" s="5">
        <v>212</v>
      </c>
      <c r="B353" s="6"/>
      <c r="C353" s="21"/>
      <c r="D353" s="8" t="s">
        <v>260</v>
      </c>
      <c r="E353" s="9"/>
      <c r="F353" s="17"/>
      <c r="G353" s="17"/>
      <c r="H353" s="17"/>
      <c r="I353" s="8" t="str">
        <f>IF(J353=0," ",VLOOKUP(J353,ИНФО!$Y$4:$AD$412,2,0))</f>
        <v xml:space="preserve"> </v>
      </c>
      <c r="J353" s="9"/>
      <c r="K353" s="17"/>
      <c r="L353" s="27"/>
      <c r="M353" s="28"/>
      <c r="N353" s="22"/>
      <c r="O353" s="23" t="e">
        <f>VLOOKUP(B353,ИНФО!$L$4:$T$172,3,0)</f>
        <v>#N/A</v>
      </c>
      <c r="P353" s="11" t="s">
        <v>72</v>
      </c>
      <c r="Q353" s="24">
        <f t="shared" si="32"/>
        <v>212</v>
      </c>
      <c r="R353" s="24" t="e">
        <f>VLOOKUP(B353,ИНФО!$L$4:$T$140,6,0)</f>
        <v>#N/A</v>
      </c>
      <c r="S353" s="24" t="s">
        <v>260</v>
      </c>
      <c r="T353" s="13" t="s">
        <v>260</v>
      </c>
      <c r="U353" s="24" t="s">
        <v>260</v>
      </c>
      <c r="V353" s="26" t="s">
        <v>260</v>
      </c>
      <c r="W353" s="24" t="s">
        <v>260</v>
      </c>
      <c r="X353" s="24">
        <f t="shared" si="33"/>
        <v>0</v>
      </c>
      <c r="Y353" s="13" t="e">
        <f>VLOOKUP(J353,ИНФО!$Y$5:$AD$412,6,0)</f>
        <v>#N/A</v>
      </c>
      <c r="Z353" s="24" t="e">
        <f>VLOOKUP(J353,ИНФО!$Y$5:$AD$412,5,0)</f>
        <v>#N/A</v>
      </c>
      <c r="AA353" s="26">
        <f t="shared" si="34"/>
        <v>0</v>
      </c>
      <c r="AB353" s="24" t="e">
        <f>VLOOKUP(L353,ИНФО!$C$21:$D$24,2,0)</f>
        <v>#N/A</v>
      </c>
      <c r="AC353" s="19">
        <f t="shared" si="35"/>
        <v>0</v>
      </c>
      <c r="AD353" s="24" t="e">
        <f>VLOOKUP(N353,ИНФО!$C$26:$D$38,2,0)</f>
        <v>#N/A</v>
      </c>
      <c r="AE353" s="24" t="e">
        <f>VLOOKUP(B353,ИНФО!$L$4:$T$172,8,0)</f>
        <v>#N/A</v>
      </c>
      <c r="AF353" s="11" t="s">
        <v>74</v>
      </c>
      <c r="AG353" s="24" t="e">
        <f>VLOOKUP(J353,ИНФО!$Y$5:$AD$413,7,0)</f>
        <v>#N/A</v>
      </c>
    </row>
    <row r="354" spans="1:33" ht="18.75" hidden="1" customHeight="1" x14ac:dyDescent="0.3">
      <c r="A354" s="5">
        <v>213</v>
      </c>
      <c r="B354" s="6"/>
      <c r="C354" s="21"/>
      <c r="D354" s="8" t="s">
        <v>260</v>
      </c>
      <c r="E354" s="9"/>
      <c r="F354" s="17"/>
      <c r="G354" s="17"/>
      <c r="H354" s="17"/>
      <c r="I354" s="8" t="str">
        <f>IF(J354=0," ",VLOOKUP(J354,ИНФО!$Y$4:$AD$412,2,0))</f>
        <v xml:space="preserve"> </v>
      </c>
      <c r="J354" s="9"/>
      <c r="K354" s="17"/>
      <c r="L354" s="27"/>
      <c r="M354" s="28"/>
      <c r="N354" s="22"/>
      <c r="O354" s="23" t="e">
        <f>VLOOKUP(B354,ИНФО!$L$4:$T$172,3,0)</f>
        <v>#N/A</v>
      </c>
      <c r="P354" s="11" t="s">
        <v>72</v>
      </c>
      <c r="Q354" s="24">
        <f t="shared" si="32"/>
        <v>213</v>
      </c>
      <c r="R354" s="24" t="e">
        <f>VLOOKUP(B354,ИНФО!$L$4:$T$140,6,0)</f>
        <v>#N/A</v>
      </c>
      <c r="S354" s="24" t="s">
        <v>260</v>
      </c>
      <c r="T354" s="13" t="s">
        <v>260</v>
      </c>
      <c r="U354" s="24" t="s">
        <v>260</v>
      </c>
      <c r="V354" s="26" t="s">
        <v>260</v>
      </c>
      <c r="W354" s="24" t="s">
        <v>260</v>
      </c>
      <c r="X354" s="24">
        <f t="shared" si="33"/>
        <v>0</v>
      </c>
      <c r="Y354" s="13" t="e">
        <f>VLOOKUP(J354,ИНФО!$Y$5:$AD$412,6,0)</f>
        <v>#N/A</v>
      </c>
      <c r="Z354" s="24" t="e">
        <f>VLOOKUP(J354,ИНФО!$Y$5:$AD$412,5,0)</f>
        <v>#N/A</v>
      </c>
      <c r="AA354" s="26">
        <f t="shared" si="34"/>
        <v>0</v>
      </c>
      <c r="AB354" s="24" t="e">
        <f>VLOOKUP(L354,ИНФО!$C$21:$D$24,2,0)</f>
        <v>#N/A</v>
      </c>
      <c r="AC354" s="19">
        <f t="shared" si="35"/>
        <v>0</v>
      </c>
      <c r="AD354" s="24" t="e">
        <f>VLOOKUP(N354,ИНФО!$C$26:$D$38,2,0)</f>
        <v>#N/A</v>
      </c>
      <c r="AE354" s="24" t="e">
        <f>VLOOKUP(B354,ИНФО!$L$4:$T$172,8,0)</f>
        <v>#N/A</v>
      </c>
      <c r="AF354" s="11" t="s">
        <v>74</v>
      </c>
      <c r="AG354" s="24" t="e">
        <f>VLOOKUP(J354,ИНФО!$Y$5:$AD$413,7,0)</f>
        <v>#N/A</v>
      </c>
    </row>
    <row r="355" spans="1:33" ht="18.75" hidden="1" customHeight="1" x14ac:dyDescent="0.3">
      <c r="A355" s="5">
        <v>214</v>
      </c>
      <c r="B355" s="6"/>
      <c r="C355" s="21"/>
      <c r="D355" s="8" t="s">
        <v>260</v>
      </c>
      <c r="E355" s="9"/>
      <c r="F355" s="17"/>
      <c r="G355" s="17"/>
      <c r="H355" s="17"/>
      <c r="I355" s="8" t="str">
        <f>IF(J355=0," ",VLOOKUP(J355,ИНФО!$Y$4:$AD$412,2,0))</f>
        <v xml:space="preserve"> </v>
      </c>
      <c r="J355" s="9"/>
      <c r="K355" s="17"/>
      <c r="L355" s="27"/>
      <c r="M355" s="28"/>
      <c r="N355" s="22"/>
      <c r="O355" s="23" t="e">
        <f>VLOOKUP(B355,ИНФО!$L$4:$T$172,3,0)</f>
        <v>#N/A</v>
      </c>
      <c r="P355" s="11" t="s">
        <v>72</v>
      </c>
      <c r="Q355" s="24">
        <f t="shared" si="32"/>
        <v>214</v>
      </c>
      <c r="R355" s="24" t="e">
        <f>VLOOKUP(B355,ИНФО!$L$4:$T$140,6,0)</f>
        <v>#N/A</v>
      </c>
      <c r="S355" s="24" t="s">
        <v>260</v>
      </c>
      <c r="T355" s="13" t="s">
        <v>260</v>
      </c>
      <c r="U355" s="24" t="s">
        <v>260</v>
      </c>
      <c r="V355" s="26" t="s">
        <v>260</v>
      </c>
      <c r="W355" s="24" t="s">
        <v>260</v>
      </c>
      <c r="X355" s="24">
        <f t="shared" si="33"/>
        <v>0</v>
      </c>
      <c r="Y355" s="13" t="e">
        <f>VLOOKUP(J355,ИНФО!$Y$5:$AD$412,6,0)</f>
        <v>#N/A</v>
      </c>
      <c r="Z355" s="24" t="e">
        <f>VLOOKUP(J355,ИНФО!$Y$5:$AD$412,5,0)</f>
        <v>#N/A</v>
      </c>
      <c r="AA355" s="26">
        <f t="shared" si="34"/>
        <v>0</v>
      </c>
      <c r="AB355" s="24" t="e">
        <f>VLOOKUP(L355,ИНФО!$C$21:$D$24,2,0)</f>
        <v>#N/A</v>
      </c>
      <c r="AC355" s="19">
        <f t="shared" si="35"/>
        <v>0</v>
      </c>
      <c r="AD355" s="24" t="e">
        <f>VLOOKUP(N355,ИНФО!$C$26:$D$38,2,0)</f>
        <v>#N/A</v>
      </c>
      <c r="AE355" s="24" t="e">
        <f>VLOOKUP(B355,ИНФО!$L$4:$T$172,8,0)</f>
        <v>#N/A</v>
      </c>
      <c r="AF355" s="11" t="s">
        <v>74</v>
      </c>
      <c r="AG355" s="24" t="e">
        <f>VLOOKUP(J355,ИНФО!$Y$5:$AD$413,7,0)</f>
        <v>#N/A</v>
      </c>
    </row>
    <row r="356" spans="1:33" ht="18.75" hidden="1" customHeight="1" x14ac:dyDescent="0.3">
      <c r="A356" s="5">
        <v>215</v>
      </c>
      <c r="B356" s="6"/>
      <c r="C356" s="21"/>
      <c r="D356" s="8" t="s">
        <v>260</v>
      </c>
      <c r="E356" s="9"/>
      <c r="F356" s="17"/>
      <c r="G356" s="17"/>
      <c r="H356" s="17"/>
      <c r="I356" s="8" t="str">
        <f>IF(J356=0," ",VLOOKUP(J356,ИНФО!$Y$4:$AD$412,2,0))</f>
        <v xml:space="preserve"> </v>
      </c>
      <c r="J356" s="9"/>
      <c r="K356" s="17"/>
      <c r="L356" s="27"/>
      <c r="M356" s="28"/>
      <c r="N356" s="22"/>
      <c r="O356" s="23" t="e">
        <f>VLOOKUP(B356,ИНФО!$L$4:$T$172,3,0)</f>
        <v>#N/A</v>
      </c>
      <c r="P356" s="11" t="s">
        <v>72</v>
      </c>
      <c r="Q356" s="24">
        <f t="shared" si="32"/>
        <v>215</v>
      </c>
      <c r="R356" s="24" t="e">
        <f>VLOOKUP(B356,ИНФО!$L$4:$T$140,6,0)</f>
        <v>#N/A</v>
      </c>
      <c r="S356" s="24" t="s">
        <v>260</v>
      </c>
      <c r="T356" s="13" t="s">
        <v>260</v>
      </c>
      <c r="U356" s="24" t="s">
        <v>260</v>
      </c>
      <c r="V356" s="26" t="s">
        <v>260</v>
      </c>
      <c r="W356" s="24" t="s">
        <v>260</v>
      </c>
      <c r="X356" s="24">
        <f t="shared" si="33"/>
        <v>0</v>
      </c>
      <c r="Y356" s="13" t="e">
        <f>VLOOKUP(J356,ИНФО!$Y$5:$AD$412,6,0)</f>
        <v>#N/A</v>
      </c>
      <c r="Z356" s="24" t="e">
        <f>VLOOKUP(J356,ИНФО!$Y$5:$AD$412,5,0)</f>
        <v>#N/A</v>
      </c>
      <c r="AA356" s="26">
        <f t="shared" si="34"/>
        <v>0</v>
      </c>
      <c r="AB356" s="24" t="e">
        <f>VLOOKUP(L356,ИНФО!$C$21:$D$24,2,0)</f>
        <v>#N/A</v>
      </c>
      <c r="AC356" s="19">
        <f t="shared" si="35"/>
        <v>0</v>
      </c>
      <c r="AD356" s="24" t="e">
        <f>VLOOKUP(N356,ИНФО!$C$26:$D$38,2,0)</f>
        <v>#N/A</v>
      </c>
      <c r="AE356" s="24" t="e">
        <f>VLOOKUP(B356,ИНФО!$L$4:$T$172,8,0)</f>
        <v>#N/A</v>
      </c>
      <c r="AF356" s="11" t="s">
        <v>74</v>
      </c>
      <c r="AG356" s="24" t="e">
        <f>VLOOKUP(J356,ИНФО!$Y$5:$AD$413,7,0)</f>
        <v>#N/A</v>
      </c>
    </row>
    <row r="357" spans="1:33" ht="15.75" hidden="1" customHeight="1" x14ac:dyDescent="0.3">
      <c r="A357" s="5">
        <v>216</v>
      </c>
      <c r="B357" s="6"/>
      <c r="C357" s="21"/>
      <c r="D357" s="8" t="s">
        <v>260</v>
      </c>
      <c r="E357" s="9"/>
      <c r="F357" s="17"/>
      <c r="G357" s="17"/>
      <c r="H357" s="17"/>
      <c r="I357" s="8" t="str">
        <f>IF(J357=0," ",VLOOKUP(J357,ИНФО!$Y$4:$AD$412,2,0))</f>
        <v xml:space="preserve"> </v>
      </c>
      <c r="J357" s="9"/>
      <c r="K357" s="17"/>
      <c r="L357" s="27"/>
      <c r="M357" s="28"/>
      <c r="N357" s="22"/>
      <c r="O357" s="23" t="e">
        <f>VLOOKUP(B357,ИНФО!$L$4:$T$172,3,0)</f>
        <v>#N/A</v>
      </c>
      <c r="P357" s="11" t="s">
        <v>72</v>
      </c>
      <c r="Q357" s="24">
        <f t="shared" si="32"/>
        <v>216</v>
      </c>
      <c r="R357" s="24" t="e">
        <f>VLOOKUP(B357,ИНФО!$L$4:$T$140,6,0)</f>
        <v>#N/A</v>
      </c>
      <c r="S357" s="24" t="s">
        <v>260</v>
      </c>
      <c r="T357" s="13" t="s">
        <v>260</v>
      </c>
      <c r="U357" s="24" t="s">
        <v>260</v>
      </c>
      <c r="V357" s="26" t="s">
        <v>260</v>
      </c>
      <c r="W357" s="24" t="s">
        <v>260</v>
      </c>
      <c r="X357" s="24">
        <f t="shared" si="33"/>
        <v>0</v>
      </c>
      <c r="Y357" s="13" t="e">
        <f>VLOOKUP(J357,ИНФО!$Y$5:$AD$412,6,0)</f>
        <v>#N/A</v>
      </c>
      <c r="Z357" s="24" t="e">
        <f>VLOOKUP(J357,ИНФО!$Y$5:$AD$412,5,0)</f>
        <v>#N/A</v>
      </c>
      <c r="AA357" s="26">
        <f t="shared" si="34"/>
        <v>0</v>
      </c>
      <c r="AB357" s="24" t="e">
        <f>VLOOKUP(L357,ИНФО!$C$21:$D$24,2,0)</f>
        <v>#N/A</v>
      </c>
      <c r="AC357" s="19">
        <f t="shared" si="35"/>
        <v>0</v>
      </c>
      <c r="AD357" s="24" t="e">
        <f>VLOOKUP(N357,ИНФО!$C$26:$D$38,2,0)</f>
        <v>#N/A</v>
      </c>
      <c r="AE357" s="24" t="e">
        <f>VLOOKUP(B357,ИНФО!$L$4:$T$172,8,0)</f>
        <v>#N/A</v>
      </c>
      <c r="AF357" s="11" t="s">
        <v>74</v>
      </c>
      <c r="AG357" s="24" t="e">
        <f>VLOOKUP(J357,ИНФО!$Y$5:$AD$413,7,0)</f>
        <v>#N/A</v>
      </c>
    </row>
    <row r="358" spans="1:33" ht="18.75" hidden="1" customHeight="1" x14ac:dyDescent="0.3">
      <c r="A358" s="5">
        <v>217</v>
      </c>
      <c r="B358" s="6"/>
      <c r="C358" s="21"/>
      <c r="D358" s="8" t="s">
        <v>260</v>
      </c>
      <c r="E358" s="9"/>
      <c r="F358" s="17"/>
      <c r="G358" s="17"/>
      <c r="H358" s="17"/>
      <c r="I358" s="8" t="str">
        <f>IF(J358=0," ",VLOOKUP(J358,ИНФО!$Y$4:$AD$412,2,0))</f>
        <v xml:space="preserve"> </v>
      </c>
      <c r="J358" s="9"/>
      <c r="K358" s="17"/>
      <c r="L358" s="27"/>
      <c r="M358" s="28"/>
      <c r="N358" s="22"/>
      <c r="O358" s="23" t="e">
        <f>VLOOKUP(B358,ИНФО!$L$4:$T$172,3,0)</f>
        <v>#N/A</v>
      </c>
      <c r="P358" s="11" t="s">
        <v>72</v>
      </c>
      <c r="Q358" s="24">
        <f t="shared" si="32"/>
        <v>217</v>
      </c>
      <c r="R358" s="24" t="e">
        <f>VLOOKUP(B358,ИНФО!$L$4:$T$140,6,0)</f>
        <v>#N/A</v>
      </c>
      <c r="S358" s="24" t="s">
        <v>260</v>
      </c>
      <c r="T358" s="13" t="s">
        <v>260</v>
      </c>
      <c r="U358" s="24" t="s">
        <v>260</v>
      </c>
      <c r="V358" s="26" t="s">
        <v>260</v>
      </c>
      <c r="W358" s="24" t="s">
        <v>260</v>
      </c>
      <c r="X358" s="24">
        <f t="shared" si="33"/>
        <v>0</v>
      </c>
      <c r="Y358" s="13" t="e">
        <f>VLOOKUP(J358,ИНФО!$Y$5:$AD$412,6,0)</f>
        <v>#N/A</v>
      </c>
      <c r="Z358" s="24" t="e">
        <f>VLOOKUP(J358,ИНФО!$Y$5:$AD$412,5,0)</f>
        <v>#N/A</v>
      </c>
      <c r="AA358" s="26">
        <f t="shared" si="34"/>
        <v>0</v>
      </c>
      <c r="AB358" s="24" t="e">
        <f>VLOOKUP(L358,ИНФО!$C$21:$D$24,2,0)</f>
        <v>#N/A</v>
      </c>
      <c r="AC358" s="19">
        <f t="shared" si="35"/>
        <v>0</v>
      </c>
      <c r="AD358" s="24" t="e">
        <f>VLOOKUP(N358,ИНФО!$C$26:$D$38,2,0)</f>
        <v>#N/A</v>
      </c>
      <c r="AE358" s="24" t="e">
        <f>VLOOKUP(B358,ИНФО!$L$4:$T$172,8,0)</f>
        <v>#N/A</v>
      </c>
      <c r="AF358" s="11" t="s">
        <v>74</v>
      </c>
      <c r="AG358" s="24" t="e">
        <f>VLOOKUP(J358,ИНФО!$Y$5:$AD$413,7,0)</f>
        <v>#N/A</v>
      </c>
    </row>
    <row r="359" spans="1:33" ht="18.75" hidden="1" customHeight="1" x14ac:dyDescent="0.3">
      <c r="A359" s="5">
        <v>218</v>
      </c>
      <c r="B359" s="6"/>
      <c r="C359" s="21"/>
      <c r="D359" s="8" t="s">
        <v>260</v>
      </c>
      <c r="E359" s="9"/>
      <c r="F359" s="17"/>
      <c r="G359" s="17"/>
      <c r="H359" s="17"/>
      <c r="I359" s="8" t="str">
        <f>IF(J359=0," ",VLOOKUP(J359,ИНФО!$Y$4:$AD$412,2,0))</f>
        <v xml:space="preserve"> </v>
      </c>
      <c r="J359" s="9"/>
      <c r="K359" s="17"/>
      <c r="L359" s="27"/>
      <c r="M359" s="28"/>
      <c r="N359" s="22"/>
      <c r="O359" s="23" t="e">
        <f>VLOOKUP(B359,ИНФО!$L$4:$T$172,3,0)</f>
        <v>#N/A</v>
      </c>
      <c r="P359" s="11" t="s">
        <v>72</v>
      </c>
      <c r="Q359" s="24">
        <f t="shared" si="32"/>
        <v>218</v>
      </c>
      <c r="R359" s="24" t="e">
        <f>VLOOKUP(B359,ИНФО!$L$4:$T$140,6,0)</f>
        <v>#N/A</v>
      </c>
      <c r="S359" s="24" t="s">
        <v>260</v>
      </c>
      <c r="T359" s="13" t="s">
        <v>260</v>
      </c>
      <c r="U359" s="24" t="s">
        <v>260</v>
      </c>
      <c r="V359" s="26" t="s">
        <v>260</v>
      </c>
      <c r="W359" s="24" t="s">
        <v>260</v>
      </c>
      <c r="X359" s="24">
        <f t="shared" si="33"/>
        <v>0</v>
      </c>
      <c r="Y359" s="13" t="e">
        <f>VLOOKUP(J359,ИНФО!$Y$5:$AD$412,6,0)</f>
        <v>#N/A</v>
      </c>
      <c r="Z359" s="24" t="e">
        <f>VLOOKUP(J359,ИНФО!$Y$5:$AD$412,5,0)</f>
        <v>#N/A</v>
      </c>
      <c r="AA359" s="26">
        <f t="shared" si="34"/>
        <v>0</v>
      </c>
      <c r="AB359" s="24" t="e">
        <f>VLOOKUP(L359,ИНФО!$C$21:$D$24,2,0)</f>
        <v>#N/A</v>
      </c>
      <c r="AC359" s="19">
        <f t="shared" si="35"/>
        <v>0</v>
      </c>
      <c r="AD359" s="24" t="e">
        <f>VLOOKUP(N359,ИНФО!$C$26:$D$38,2,0)</f>
        <v>#N/A</v>
      </c>
      <c r="AE359" s="24" t="e">
        <f>VLOOKUP(B359,ИНФО!$L$4:$T$172,8,0)</f>
        <v>#N/A</v>
      </c>
      <c r="AF359" s="11" t="s">
        <v>74</v>
      </c>
      <c r="AG359" s="24" t="e">
        <f>VLOOKUP(J359,ИНФО!$Y$5:$AD$413,7,0)</f>
        <v>#N/A</v>
      </c>
    </row>
    <row r="360" spans="1:33" ht="18.75" hidden="1" customHeight="1" x14ac:dyDescent="0.3">
      <c r="A360" s="5">
        <v>219</v>
      </c>
      <c r="B360" s="6"/>
      <c r="C360" s="21"/>
      <c r="D360" s="8" t="s">
        <v>260</v>
      </c>
      <c r="E360" s="9"/>
      <c r="F360" s="17"/>
      <c r="G360" s="17"/>
      <c r="H360" s="17"/>
      <c r="I360" s="8" t="str">
        <f>IF(J360=0," ",VLOOKUP(J360,ИНФО!$Y$4:$AD$412,2,0))</f>
        <v xml:space="preserve"> </v>
      </c>
      <c r="J360" s="9"/>
      <c r="K360" s="17"/>
      <c r="L360" s="27"/>
      <c r="M360" s="28"/>
      <c r="N360" s="22"/>
      <c r="O360" s="23" t="e">
        <f>VLOOKUP(B360,ИНФО!$L$4:$T$172,3,0)</f>
        <v>#N/A</v>
      </c>
      <c r="P360" s="11" t="s">
        <v>72</v>
      </c>
      <c r="Q360" s="24">
        <f t="shared" si="32"/>
        <v>219</v>
      </c>
      <c r="R360" s="24" t="e">
        <f>VLOOKUP(B360,ИНФО!$L$4:$T$140,6,0)</f>
        <v>#N/A</v>
      </c>
      <c r="S360" s="24" t="s">
        <v>260</v>
      </c>
      <c r="T360" s="13" t="s">
        <v>260</v>
      </c>
      <c r="U360" s="24" t="s">
        <v>260</v>
      </c>
      <c r="V360" s="26" t="s">
        <v>260</v>
      </c>
      <c r="W360" s="24" t="s">
        <v>260</v>
      </c>
      <c r="X360" s="24">
        <f t="shared" si="33"/>
        <v>0</v>
      </c>
      <c r="Y360" s="13" t="e">
        <f>VLOOKUP(J360,ИНФО!$Y$5:$AD$412,6,0)</f>
        <v>#N/A</v>
      </c>
      <c r="Z360" s="24" t="e">
        <f>VLOOKUP(J360,ИНФО!$Y$5:$AD$412,5,0)</f>
        <v>#N/A</v>
      </c>
      <c r="AA360" s="26">
        <f t="shared" si="34"/>
        <v>0</v>
      </c>
      <c r="AB360" s="24" t="e">
        <f>VLOOKUP(L360,ИНФО!$C$21:$D$24,2,0)</f>
        <v>#N/A</v>
      </c>
      <c r="AC360" s="19">
        <f t="shared" si="35"/>
        <v>0</v>
      </c>
      <c r="AD360" s="24" t="e">
        <f>VLOOKUP(N360,ИНФО!$C$26:$D$38,2,0)</f>
        <v>#N/A</v>
      </c>
      <c r="AE360" s="24" t="e">
        <f>VLOOKUP(B360,ИНФО!$L$4:$T$172,8,0)</f>
        <v>#N/A</v>
      </c>
      <c r="AF360" s="11" t="s">
        <v>74</v>
      </c>
      <c r="AG360" s="24" t="e">
        <f>VLOOKUP(J360,ИНФО!$Y$5:$AD$413,7,0)</f>
        <v>#N/A</v>
      </c>
    </row>
    <row r="361" spans="1:33" ht="15.75" hidden="1" customHeight="1" x14ac:dyDescent="0.3">
      <c r="A361" s="5">
        <v>220</v>
      </c>
      <c r="B361" s="6"/>
      <c r="C361" s="21"/>
      <c r="D361" s="8" t="s">
        <v>260</v>
      </c>
      <c r="E361" s="9"/>
      <c r="F361" s="17"/>
      <c r="G361" s="17"/>
      <c r="H361" s="17"/>
      <c r="I361" s="8" t="str">
        <f>IF(J361=0," ",VLOOKUP(J361,ИНФО!$Y$4:$AD$412,2,0))</f>
        <v xml:space="preserve"> </v>
      </c>
      <c r="J361" s="9"/>
      <c r="K361" s="17"/>
      <c r="L361" s="27"/>
      <c r="M361" s="28"/>
      <c r="N361" s="22"/>
      <c r="O361" s="23" t="e">
        <f>VLOOKUP(B361,ИНФО!$L$4:$T$172,3,0)</f>
        <v>#N/A</v>
      </c>
      <c r="P361" s="11" t="s">
        <v>72</v>
      </c>
      <c r="Q361" s="24">
        <f t="shared" si="32"/>
        <v>220</v>
      </c>
      <c r="R361" s="24" t="e">
        <f>VLOOKUP(B361,ИНФО!$L$4:$T$140,6,0)</f>
        <v>#N/A</v>
      </c>
      <c r="S361" s="24" t="s">
        <v>260</v>
      </c>
      <c r="T361" s="13" t="s">
        <v>260</v>
      </c>
      <c r="U361" s="24" t="s">
        <v>260</v>
      </c>
      <c r="V361" s="26" t="s">
        <v>260</v>
      </c>
      <c r="W361" s="24" t="s">
        <v>260</v>
      </c>
      <c r="X361" s="24">
        <f t="shared" si="33"/>
        <v>0</v>
      </c>
      <c r="Y361" s="13" t="e">
        <f>VLOOKUP(J361,ИНФО!$Y$5:$AD$412,6,0)</f>
        <v>#N/A</v>
      </c>
      <c r="Z361" s="24" t="e">
        <f>VLOOKUP(J361,ИНФО!$Y$5:$AD$412,5,0)</f>
        <v>#N/A</v>
      </c>
      <c r="AA361" s="26">
        <f t="shared" si="34"/>
        <v>0</v>
      </c>
      <c r="AB361" s="24" t="e">
        <f>VLOOKUP(L361,ИНФО!$C$21:$D$24,2,0)</f>
        <v>#N/A</v>
      </c>
      <c r="AC361" s="19">
        <f t="shared" si="35"/>
        <v>0</v>
      </c>
      <c r="AD361" s="24" t="e">
        <f>VLOOKUP(N361,ИНФО!$C$26:$D$38,2,0)</f>
        <v>#N/A</v>
      </c>
      <c r="AE361" s="24" t="e">
        <f>VLOOKUP(B361,ИНФО!$L$4:$T$172,8,0)</f>
        <v>#N/A</v>
      </c>
      <c r="AF361" s="11" t="s">
        <v>74</v>
      </c>
      <c r="AG361" s="24" t="e">
        <f>VLOOKUP(J361,ИНФО!$Y$5:$AD$413,7,0)</f>
        <v>#N/A</v>
      </c>
    </row>
    <row r="362" spans="1:33" ht="15.75" hidden="1" customHeight="1" x14ac:dyDescent="0.3">
      <c r="A362" s="5">
        <v>221</v>
      </c>
      <c r="B362" s="6"/>
      <c r="C362" s="21"/>
      <c r="D362" s="8" t="s">
        <v>260</v>
      </c>
      <c r="E362" s="9"/>
      <c r="F362" s="17"/>
      <c r="G362" s="17"/>
      <c r="H362" s="17"/>
      <c r="I362" s="8" t="str">
        <f>IF(J362=0," ",VLOOKUP(J362,ИНФО!$Y$4:$AD$412,2,0))</f>
        <v xml:space="preserve"> </v>
      </c>
      <c r="J362" s="9"/>
      <c r="K362" s="17"/>
      <c r="L362" s="27"/>
      <c r="M362" s="28"/>
      <c r="N362" s="22"/>
      <c r="O362" s="23" t="e">
        <f>VLOOKUP(B362,ИНФО!$L$4:$T$172,3,0)</f>
        <v>#N/A</v>
      </c>
      <c r="P362" s="11" t="s">
        <v>72</v>
      </c>
      <c r="Q362" s="24">
        <f t="shared" si="32"/>
        <v>221</v>
      </c>
      <c r="R362" s="24" t="e">
        <f>VLOOKUP(B362,ИНФО!$L$4:$T$140,6,0)</f>
        <v>#N/A</v>
      </c>
      <c r="S362" s="24" t="s">
        <v>260</v>
      </c>
      <c r="T362" s="13" t="s">
        <v>260</v>
      </c>
      <c r="U362" s="24" t="s">
        <v>260</v>
      </c>
      <c r="V362" s="26" t="s">
        <v>260</v>
      </c>
      <c r="W362" s="24" t="s">
        <v>260</v>
      </c>
      <c r="X362" s="24">
        <f t="shared" si="33"/>
        <v>0</v>
      </c>
      <c r="Y362" s="13" t="e">
        <f>VLOOKUP(J362,ИНФО!$Y$5:$AD$412,6,0)</f>
        <v>#N/A</v>
      </c>
      <c r="Z362" s="24" t="e">
        <f>VLOOKUP(J362,ИНФО!$Y$5:$AD$412,5,0)</f>
        <v>#N/A</v>
      </c>
      <c r="AA362" s="26">
        <f t="shared" si="34"/>
        <v>0</v>
      </c>
      <c r="AB362" s="24" t="e">
        <f>VLOOKUP(L362,ИНФО!$C$21:$D$24,2,0)</f>
        <v>#N/A</v>
      </c>
      <c r="AC362" s="19">
        <f t="shared" si="35"/>
        <v>0</v>
      </c>
      <c r="AD362" s="24" t="e">
        <f>VLOOKUP(N362,ИНФО!$C$26:$D$38,2,0)</f>
        <v>#N/A</v>
      </c>
      <c r="AE362" s="24" t="e">
        <f>VLOOKUP(B362,ИНФО!$L$4:$T$172,8,0)</f>
        <v>#N/A</v>
      </c>
      <c r="AF362" s="11" t="s">
        <v>74</v>
      </c>
      <c r="AG362" s="24" t="e">
        <f>VLOOKUP(J362,ИНФО!$Y$5:$AD$413,7,0)</f>
        <v>#N/A</v>
      </c>
    </row>
    <row r="363" spans="1:33" ht="15.75" hidden="1" customHeight="1" x14ac:dyDescent="0.3">
      <c r="A363" s="5">
        <v>222</v>
      </c>
      <c r="B363" s="6"/>
      <c r="C363" s="21"/>
      <c r="D363" s="8" t="s">
        <v>260</v>
      </c>
      <c r="E363" s="9"/>
      <c r="F363" s="17"/>
      <c r="G363" s="17"/>
      <c r="H363" s="17"/>
      <c r="I363" s="8" t="str">
        <f>IF(J363=0," ",VLOOKUP(J363,ИНФО!$Y$4:$AD$412,2,0))</f>
        <v xml:space="preserve"> </v>
      </c>
      <c r="J363" s="9"/>
      <c r="K363" s="17"/>
      <c r="L363" s="27"/>
      <c r="M363" s="28"/>
      <c r="N363" s="22"/>
      <c r="O363" s="23" t="e">
        <f>VLOOKUP(B363,ИНФО!$L$4:$T$172,3,0)</f>
        <v>#N/A</v>
      </c>
      <c r="P363" s="11" t="s">
        <v>72</v>
      </c>
      <c r="Q363" s="24">
        <f t="shared" si="32"/>
        <v>222</v>
      </c>
      <c r="R363" s="24" t="e">
        <f>VLOOKUP(B363,ИНФО!$L$4:$T$140,6,0)</f>
        <v>#N/A</v>
      </c>
      <c r="S363" s="24" t="s">
        <v>260</v>
      </c>
      <c r="T363" s="13" t="s">
        <v>260</v>
      </c>
      <c r="U363" s="24" t="s">
        <v>260</v>
      </c>
      <c r="V363" s="26" t="s">
        <v>260</v>
      </c>
      <c r="W363" s="24" t="s">
        <v>260</v>
      </c>
      <c r="X363" s="24">
        <f t="shared" si="33"/>
        <v>0</v>
      </c>
      <c r="Y363" s="13" t="e">
        <f>VLOOKUP(J363,ИНФО!$Y$5:$AD$412,6,0)</f>
        <v>#N/A</v>
      </c>
      <c r="Z363" s="24" t="e">
        <f>VLOOKUP(J363,ИНФО!$Y$5:$AD$412,5,0)</f>
        <v>#N/A</v>
      </c>
      <c r="AA363" s="26">
        <f t="shared" si="34"/>
        <v>0</v>
      </c>
      <c r="AB363" s="24" t="e">
        <f>VLOOKUP(L363,ИНФО!$C$21:$D$24,2,0)</f>
        <v>#N/A</v>
      </c>
      <c r="AC363" s="19">
        <f t="shared" si="35"/>
        <v>0</v>
      </c>
      <c r="AD363" s="24" t="e">
        <f>VLOOKUP(N363,ИНФО!$C$26:$D$38,2,0)</f>
        <v>#N/A</v>
      </c>
      <c r="AE363" s="24" t="e">
        <f>VLOOKUP(B363,ИНФО!$L$4:$T$172,8,0)</f>
        <v>#N/A</v>
      </c>
      <c r="AF363" s="11" t="s">
        <v>74</v>
      </c>
      <c r="AG363" s="24" t="e">
        <f>VLOOKUP(J363,ИНФО!$Y$5:$AD$413,7,0)</f>
        <v>#N/A</v>
      </c>
    </row>
    <row r="364" spans="1:33" ht="15.75" hidden="1" customHeight="1" x14ac:dyDescent="0.3">
      <c r="A364" s="5">
        <v>223</v>
      </c>
      <c r="B364" s="6"/>
      <c r="C364" s="21"/>
      <c r="D364" s="8" t="s">
        <v>260</v>
      </c>
      <c r="E364" s="9"/>
      <c r="F364" s="17"/>
      <c r="G364" s="17"/>
      <c r="H364" s="17"/>
      <c r="I364" s="8" t="str">
        <f>IF(J364=0," ",VLOOKUP(J364,ИНФО!$Y$4:$AD$412,2,0))</f>
        <v xml:space="preserve"> </v>
      </c>
      <c r="J364" s="9"/>
      <c r="K364" s="17"/>
      <c r="L364" s="27"/>
      <c r="M364" s="28"/>
      <c r="N364" s="22"/>
      <c r="O364" s="23" t="e">
        <f>VLOOKUP(B364,ИНФО!$L$4:$T$172,3,0)</f>
        <v>#N/A</v>
      </c>
      <c r="P364" s="11" t="s">
        <v>72</v>
      </c>
      <c r="Q364" s="24">
        <f t="shared" si="32"/>
        <v>223</v>
      </c>
      <c r="R364" s="24" t="e">
        <f>VLOOKUP(B364,ИНФО!$L$4:$T$140,6,0)</f>
        <v>#N/A</v>
      </c>
      <c r="S364" s="24" t="s">
        <v>260</v>
      </c>
      <c r="T364" s="13" t="s">
        <v>260</v>
      </c>
      <c r="U364" s="24" t="s">
        <v>260</v>
      </c>
      <c r="V364" s="26" t="s">
        <v>260</v>
      </c>
      <c r="W364" s="24" t="s">
        <v>260</v>
      </c>
      <c r="X364" s="24">
        <f t="shared" si="33"/>
        <v>0</v>
      </c>
      <c r="Y364" s="13" t="e">
        <f>VLOOKUP(J364,ИНФО!$Y$5:$AD$412,6,0)</f>
        <v>#N/A</v>
      </c>
      <c r="Z364" s="24" t="e">
        <f>VLOOKUP(J364,ИНФО!$Y$5:$AD$412,5,0)</f>
        <v>#N/A</v>
      </c>
      <c r="AA364" s="26">
        <f t="shared" si="34"/>
        <v>0</v>
      </c>
      <c r="AB364" s="24" t="e">
        <f>VLOOKUP(L364,ИНФО!$C$21:$D$24,2,0)</f>
        <v>#N/A</v>
      </c>
      <c r="AC364" s="19">
        <f t="shared" si="35"/>
        <v>0</v>
      </c>
      <c r="AD364" s="24" t="e">
        <f>VLOOKUP(N364,ИНФО!$C$26:$D$38,2,0)</f>
        <v>#N/A</v>
      </c>
      <c r="AE364" s="24" t="e">
        <f>VLOOKUP(B364,ИНФО!$L$4:$T$172,8,0)</f>
        <v>#N/A</v>
      </c>
      <c r="AF364" s="11" t="s">
        <v>74</v>
      </c>
      <c r="AG364" s="24" t="e">
        <f>VLOOKUP(J364,ИНФО!$Y$5:$AD$413,7,0)</f>
        <v>#N/A</v>
      </c>
    </row>
    <row r="365" spans="1:33" ht="15.75" hidden="1" customHeight="1" x14ac:dyDescent="0.3">
      <c r="A365" s="5">
        <v>224</v>
      </c>
      <c r="B365" s="6"/>
      <c r="C365" s="21"/>
      <c r="D365" s="8" t="s">
        <v>260</v>
      </c>
      <c r="E365" s="9"/>
      <c r="F365" s="17"/>
      <c r="G365" s="17"/>
      <c r="H365" s="17"/>
      <c r="I365" s="8" t="str">
        <f>IF(J365=0," ",VLOOKUP(J365,ИНФО!$Y$4:$AD$412,2,0))</f>
        <v xml:space="preserve"> </v>
      </c>
      <c r="J365" s="9"/>
      <c r="K365" s="17"/>
      <c r="L365" s="27"/>
      <c r="M365" s="28"/>
      <c r="N365" s="22"/>
      <c r="O365" s="23" t="e">
        <f>VLOOKUP(B365,ИНФО!$L$4:$T$172,3,0)</f>
        <v>#N/A</v>
      </c>
      <c r="P365" s="11" t="s">
        <v>72</v>
      </c>
      <c r="Q365" s="24">
        <f t="shared" si="32"/>
        <v>224</v>
      </c>
      <c r="R365" s="24" t="e">
        <f>VLOOKUP(B365,ИНФО!$L$4:$T$140,6,0)</f>
        <v>#N/A</v>
      </c>
      <c r="S365" s="24" t="s">
        <v>260</v>
      </c>
      <c r="T365" s="13" t="s">
        <v>260</v>
      </c>
      <c r="U365" s="24" t="s">
        <v>260</v>
      </c>
      <c r="V365" s="26" t="s">
        <v>260</v>
      </c>
      <c r="W365" s="24" t="s">
        <v>260</v>
      </c>
      <c r="X365" s="24">
        <f t="shared" si="33"/>
        <v>0</v>
      </c>
      <c r="Y365" s="13" t="e">
        <f>VLOOKUP(J365,ИНФО!$Y$5:$AD$412,6,0)</f>
        <v>#N/A</v>
      </c>
      <c r="Z365" s="24" t="e">
        <f>VLOOKUP(J365,ИНФО!$Y$5:$AD$412,5,0)</f>
        <v>#N/A</v>
      </c>
      <c r="AA365" s="26">
        <f t="shared" si="34"/>
        <v>0</v>
      </c>
      <c r="AB365" s="24" t="e">
        <f>VLOOKUP(L365,ИНФО!$C$21:$D$24,2,0)</f>
        <v>#N/A</v>
      </c>
      <c r="AC365" s="19">
        <f t="shared" si="35"/>
        <v>0</v>
      </c>
      <c r="AD365" s="24" t="e">
        <f>VLOOKUP(N365,ИНФО!$C$26:$D$38,2,0)</f>
        <v>#N/A</v>
      </c>
      <c r="AE365" s="24" t="e">
        <f>VLOOKUP(B365,ИНФО!$L$4:$T$172,8,0)</f>
        <v>#N/A</v>
      </c>
      <c r="AF365" s="11" t="s">
        <v>74</v>
      </c>
      <c r="AG365" s="24" t="e">
        <f>VLOOKUP(J365,ИНФО!$Y$5:$AD$413,7,0)</f>
        <v>#N/A</v>
      </c>
    </row>
    <row r="366" spans="1:33" ht="15.75" hidden="1" customHeight="1" x14ac:dyDescent="0.3">
      <c r="A366" s="5">
        <v>225</v>
      </c>
      <c r="B366" s="6"/>
      <c r="C366" s="21"/>
      <c r="D366" s="8" t="s">
        <v>260</v>
      </c>
      <c r="E366" s="9"/>
      <c r="F366" s="17"/>
      <c r="G366" s="17"/>
      <c r="H366" s="17"/>
      <c r="I366" s="8" t="str">
        <f>IF(J366=0," ",VLOOKUP(J366,ИНФО!$Y$4:$AD$412,2,0))</f>
        <v xml:space="preserve"> </v>
      </c>
      <c r="J366" s="9"/>
      <c r="K366" s="17"/>
      <c r="L366" s="27"/>
      <c r="M366" s="28"/>
      <c r="N366" s="22"/>
      <c r="O366" s="23" t="e">
        <f>VLOOKUP(B366,ИНФО!$L$4:$T$172,3,0)</f>
        <v>#N/A</v>
      </c>
      <c r="P366" s="11" t="s">
        <v>72</v>
      </c>
      <c r="Q366" s="24">
        <f t="shared" si="32"/>
        <v>225</v>
      </c>
      <c r="R366" s="24" t="e">
        <f>VLOOKUP(B366,ИНФО!$L$4:$T$140,6,0)</f>
        <v>#N/A</v>
      </c>
      <c r="S366" s="24" t="s">
        <v>260</v>
      </c>
      <c r="T366" s="13" t="s">
        <v>260</v>
      </c>
      <c r="U366" s="24" t="s">
        <v>260</v>
      </c>
      <c r="V366" s="26" t="s">
        <v>260</v>
      </c>
      <c r="W366" s="24" t="s">
        <v>260</v>
      </c>
      <c r="X366" s="24">
        <f t="shared" si="33"/>
        <v>0</v>
      </c>
      <c r="Y366" s="13" t="e">
        <f>VLOOKUP(J366,ИНФО!$Y$5:$AD$412,6,0)</f>
        <v>#N/A</v>
      </c>
      <c r="Z366" s="24" t="e">
        <f>VLOOKUP(J366,ИНФО!$Y$5:$AD$412,5,0)</f>
        <v>#N/A</v>
      </c>
      <c r="AA366" s="26">
        <f t="shared" si="34"/>
        <v>0</v>
      </c>
      <c r="AB366" s="24" t="e">
        <f>VLOOKUP(L366,ИНФО!$C$21:$D$24,2,0)</f>
        <v>#N/A</v>
      </c>
      <c r="AC366" s="19">
        <f t="shared" si="35"/>
        <v>0</v>
      </c>
      <c r="AD366" s="24" t="e">
        <f>VLOOKUP(N366,ИНФО!$C$26:$D$38,2,0)</f>
        <v>#N/A</v>
      </c>
      <c r="AE366" s="24" t="e">
        <f>VLOOKUP(B366,ИНФО!$L$4:$T$172,8,0)</f>
        <v>#N/A</v>
      </c>
      <c r="AF366" s="11" t="s">
        <v>74</v>
      </c>
      <c r="AG366" s="24" t="e">
        <f>VLOOKUP(J366,ИНФО!$Y$5:$AD$413,7,0)</f>
        <v>#N/A</v>
      </c>
    </row>
    <row r="367" spans="1:33" ht="15.75" hidden="1" customHeight="1" x14ac:dyDescent="0.3">
      <c r="A367" s="5">
        <v>226</v>
      </c>
      <c r="B367" s="6"/>
      <c r="C367" s="21"/>
      <c r="D367" s="8" t="s">
        <v>260</v>
      </c>
      <c r="E367" s="9"/>
      <c r="F367" s="17"/>
      <c r="G367" s="17"/>
      <c r="H367" s="17"/>
      <c r="I367" s="8" t="str">
        <f>IF(J367=0," ",VLOOKUP(J367,ИНФО!$Y$4:$AD$412,2,0))</f>
        <v xml:space="preserve"> </v>
      </c>
      <c r="J367" s="9"/>
      <c r="K367" s="17"/>
      <c r="L367" s="27"/>
      <c r="M367" s="28"/>
      <c r="N367" s="22"/>
      <c r="O367" s="23" t="e">
        <f>VLOOKUP(B367,ИНФО!$L$4:$T$172,3,0)</f>
        <v>#N/A</v>
      </c>
      <c r="P367" s="11" t="s">
        <v>72</v>
      </c>
      <c r="Q367" s="24">
        <f t="shared" si="32"/>
        <v>226</v>
      </c>
      <c r="R367" s="24" t="e">
        <f>VLOOKUP(B367,ИНФО!$L$4:$T$140,6,0)</f>
        <v>#N/A</v>
      </c>
      <c r="S367" s="24" t="s">
        <v>260</v>
      </c>
      <c r="T367" s="13" t="s">
        <v>260</v>
      </c>
      <c r="U367" s="24" t="s">
        <v>260</v>
      </c>
      <c r="V367" s="26" t="s">
        <v>260</v>
      </c>
      <c r="W367" s="24" t="s">
        <v>260</v>
      </c>
      <c r="X367" s="24">
        <f t="shared" si="33"/>
        <v>0</v>
      </c>
      <c r="Y367" s="13" t="e">
        <f>VLOOKUP(J367,ИНФО!$Y$5:$AD$412,6,0)</f>
        <v>#N/A</v>
      </c>
      <c r="Z367" s="24" t="e">
        <f>VLOOKUP(J367,ИНФО!$Y$5:$AD$412,5,0)</f>
        <v>#N/A</v>
      </c>
      <c r="AA367" s="26">
        <f t="shared" si="34"/>
        <v>0</v>
      </c>
      <c r="AB367" s="24" t="e">
        <f>VLOOKUP(L367,ИНФО!$C$21:$D$24,2,0)</f>
        <v>#N/A</v>
      </c>
      <c r="AC367" s="19">
        <f t="shared" si="35"/>
        <v>0</v>
      </c>
      <c r="AD367" s="24" t="e">
        <f>VLOOKUP(N367,ИНФО!$C$26:$D$38,2,0)</f>
        <v>#N/A</v>
      </c>
      <c r="AE367" s="24" t="e">
        <f>VLOOKUP(B367,ИНФО!$L$4:$T$172,8,0)</f>
        <v>#N/A</v>
      </c>
      <c r="AF367" s="11" t="s">
        <v>74</v>
      </c>
      <c r="AG367" s="24" t="e">
        <f>VLOOKUP(J367,ИНФО!$Y$5:$AD$413,7,0)</f>
        <v>#N/A</v>
      </c>
    </row>
    <row r="368" spans="1:33" ht="15.75" hidden="1" customHeight="1" x14ac:dyDescent="0.3">
      <c r="A368" s="5">
        <v>227</v>
      </c>
      <c r="B368" s="6"/>
      <c r="C368" s="21"/>
      <c r="D368" s="8" t="s">
        <v>260</v>
      </c>
      <c r="E368" s="9"/>
      <c r="F368" s="17"/>
      <c r="G368" s="17"/>
      <c r="H368" s="17"/>
      <c r="I368" s="8" t="str">
        <f>IF(J368=0," ",VLOOKUP(J368,ИНФО!$Y$4:$AD$412,2,0))</f>
        <v xml:space="preserve"> </v>
      </c>
      <c r="J368" s="9"/>
      <c r="K368" s="17"/>
      <c r="L368" s="27"/>
      <c r="M368" s="28"/>
      <c r="N368" s="22"/>
      <c r="O368" s="23" t="e">
        <f>VLOOKUP(B368,ИНФО!$L$4:$T$172,3,0)</f>
        <v>#N/A</v>
      </c>
      <c r="P368" s="11" t="s">
        <v>72</v>
      </c>
      <c r="Q368" s="24">
        <f t="shared" si="32"/>
        <v>227</v>
      </c>
      <c r="R368" s="24" t="e">
        <f>VLOOKUP(B368,ИНФО!$L$4:$T$140,6,0)</f>
        <v>#N/A</v>
      </c>
      <c r="S368" s="24" t="s">
        <v>260</v>
      </c>
      <c r="T368" s="13" t="s">
        <v>260</v>
      </c>
      <c r="U368" s="24" t="s">
        <v>260</v>
      </c>
      <c r="V368" s="26" t="s">
        <v>260</v>
      </c>
      <c r="W368" s="24" t="s">
        <v>260</v>
      </c>
      <c r="X368" s="24">
        <f t="shared" si="33"/>
        <v>0</v>
      </c>
      <c r="Y368" s="13" t="e">
        <f>VLOOKUP(J368,ИНФО!$Y$5:$AD$412,6,0)</f>
        <v>#N/A</v>
      </c>
      <c r="Z368" s="24" t="e">
        <f>VLOOKUP(J368,ИНФО!$Y$5:$AD$412,5,0)</f>
        <v>#N/A</v>
      </c>
      <c r="AA368" s="26">
        <f t="shared" si="34"/>
        <v>0</v>
      </c>
      <c r="AB368" s="24" t="e">
        <f>VLOOKUP(L368,ИНФО!$C$21:$D$24,2,0)</f>
        <v>#N/A</v>
      </c>
      <c r="AC368" s="19">
        <f t="shared" si="35"/>
        <v>0</v>
      </c>
      <c r="AD368" s="24" t="e">
        <f>VLOOKUP(N368,ИНФО!$C$26:$D$38,2,0)</f>
        <v>#N/A</v>
      </c>
      <c r="AE368" s="24" t="e">
        <f>VLOOKUP(B368,ИНФО!$L$4:$T$172,8,0)</f>
        <v>#N/A</v>
      </c>
      <c r="AF368" s="11" t="s">
        <v>74</v>
      </c>
      <c r="AG368" s="24" t="e">
        <f>VLOOKUP(J368,ИНФО!$Y$5:$AD$413,7,0)</f>
        <v>#N/A</v>
      </c>
    </row>
    <row r="369" spans="1:33" ht="15.75" hidden="1" customHeight="1" x14ac:dyDescent="0.3">
      <c r="A369" s="5">
        <v>228</v>
      </c>
      <c r="B369" s="6"/>
      <c r="C369" s="21"/>
      <c r="D369" s="8" t="s">
        <v>260</v>
      </c>
      <c r="E369" s="9"/>
      <c r="F369" s="17"/>
      <c r="G369" s="17"/>
      <c r="H369" s="17"/>
      <c r="I369" s="8" t="str">
        <f>IF(J369=0," ",VLOOKUP(J369,ИНФО!$Y$4:$AD$412,2,0))</f>
        <v xml:space="preserve"> </v>
      </c>
      <c r="J369" s="9"/>
      <c r="K369" s="17"/>
      <c r="L369" s="27"/>
      <c r="M369" s="28"/>
      <c r="N369" s="22"/>
      <c r="O369" s="23" t="e">
        <f>VLOOKUP(B369,ИНФО!$L$4:$T$172,3,0)</f>
        <v>#N/A</v>
      </c>
      <c r="P369" s="11" t="s">
        <v>72</v>
      </c>
      <c r="Q369" s="24">
        <f t="shared" si="32"/>
        <v>228</v>
      </c>
      <c r="R369" s="24" t="e">
        <f>VLOOKUP(B369,ИНФО!$L$4:$T$140,6,0)</f>
        <v>#N/A</v>
      </c>
      <c r="S369" s="24" t="s">
        <v>260</v>
      </c>
      <c r="T369" s="13" t="s">
        <v>260</v>
      </c>
      <c r="U369" s="24" t="s">
        <v>260</v>
      </c>
      <c r="V369" s="26" t="s">
        <v>260</v>
      </c>
      <c r="W369" s="24" t="s">
        <v>260</v>
      </c>
      <c r="X369" s="24">
        <f t="shared" si="33"/>
        <v>0</v>
      </c>
      <c r="Y369" s="13" t="e">
        <f>VLOOKUP(J369,ИНФО!$Y$5:$AD$412,6,0)</f>
        <v>#N/A</v>
      </c>
      <c r="Z369" s="24" t="e">
        <f>VLOOKUP(J369,ИНФО!$Y$5:$AD$412,5,0)</f>
        <v>#N/A</v>
      </c>
      <c r="AA369" s="26">
        <f t="shared" si="34"/>
        <v>0</v>
      </c>
      <c r="AB369" s="24" t="e">
        <f>VLOOKUP(L369,ИНФО!$C$21:$D$24,2,0)</f>
        <v>#N/A</v>
      </c>
      <c r="AC369" s="19">
        <f t="shared" si="35"/>
        <v>0</v>
      </c>
      <c r="AD369" s="24" t="e">
        <f>VLOOKUP(N369,ИНФО!$C$26:$D$38,2,0)</f>
        <v>#N/A</v>
      </c>
      <c r="AE369" s="24" t="e">
        <f>VLOOKUP(B369,ИНФО!$L$4:$T$172,8,0)</f>
        <v>#N/A</v>
      </c>
      <c r="AF369" s="11" t="s">
        <v>74</v>
      </c>
      <c r="AG369" s="24" t="e">
        <f>VLOOKUP(J369,ИНФО!$Y$5:$AD$413,7,0)</f>
        <v>#N/A</v>
      </c>
    </row>
    <row r="370" spans="1:33" ht="15.75" hidden="1" customHeight="1" x14ac:dyDescent="0.3">
      <c r="A370" s="5">
        <v>229</v>
      </c>
      <c r="B370" s="6"/>
      <c r="C370" s="21"/>
      <c r="D370" s="8" t="s">
        <v>260</v>
      </c>
      <c r="E370" s="9"/>
      <c r="F370" s="17"/>
      <c r="G370" s="17"/>
      <c r="H370" s="17"/>
      <c r="I370" s="8" t="str">
        <f>IF(J370=0," ",VLOOKUP(J370,ИНФО!$Y$4:$AD$412,2,0))</f>
        <v xml:space="preserve"> </v>
      </c>
      <c r="J370" s="9"/>
      <c r="K370" s="17"/>
      <c r="L370" s="27"/>
      <c r="M370" s="28"/>
      <c r="N370" s="22"/>
      <c r="O370" s="23" t="e">
        <f>VLOOKUP(B370,ИНФО!$L$4:$T$172,3,0)</f>
        <v>#N/A</v>
      </c>
      <c r="P370" s="11" t="s">
        <v>72</v>
      </c>
      <c r="Q370" s="24">
        <f t="shared" si="32"/>
        <v>229</v>
      </c>
      <c r="R370" s="24" t="e">
        <f>VLOOKUP(B370,ИНФО!$L$4:$T$140,6,0)</f>
        <v>#N/A</v>
      </c>
      <c r="S370" s="24" t="s">
        <v>260</v>
      </c>
      <c r="T370" s="13" t="s">
        <v>260</v>
      </c>
      <c r="U370" s="24" t="s">
        <v>260</v>
      </c>
      <c r="V370" s="26" t="s">
        <v>260</v>
      </c>
      <c r="W370" s="24" t="s">
        <v>260</v>
      </c>
      <c r="X370" s="24">
        <f t="shared" si="33"/>
        <v>0</v>
      </c>
      <c r="Y370" s="13" t="e">
        <f>VLOOKUP(J370,ИНФО!$Y$5:$AD$412,6,0)</f>
        <v>#N/A</v>
      </c>
      <c r="Z370" s="24" t="e">
        <f>VLOOKUP(J370,ИНФО!$Y$5:$AD$412,5,0)</f>
        <v>#N/A</v>
      </c>
      <c r="AA370" s="26">
        <f t="shared" si="34"/>
        <v>0</v>
      </c>
      <c r="AB370" s="24" t="e">
        <f>VLOOKUP(L370,ИНФО!$C$21:$D$24,2,0)</f>
        <v>#N/A</v>
      </c>
      <c r="AC370" s="19">
        <f t="shared" si="35"/>
        <v>0</v>
      </c>
      <c r="AD370" s="24" t="e">
        <f>VLOOKUP(N370,ИНФО!$C$26:$D$38,2,0)</f>
        <v>#N/A</v>
      </c>
      <c r="AE370" s="24" t="e">
        <f>VLOOKUP(B370,ИНФО!$L$4:$T$172,8,0)</f>
        <v>#N/A</v>
      </c>
      <c r="AF370" s="11" t="s">
        <v>74</v>
      </c>
      <c r="AG370" s="24" t="e">
        <f>VLOOKUP(J370,ИНФО!$Y$5:$AD$413,7,0)</f>
        <v>#N/A</v>
      </c>
    </row>
    <row r="371" spans="1:33" ht="15.75" hidden="1" customHeight="1" x14ac:dyDescent="0.3">
      <c r="A371" s="5">
        <v>230</v>
      </c>
      <c r="B371" s="6"/>
      <c r="C371" s="21"/>
      <c r="D371" s="8" t="s">
        <v>260</v>
      </c>
      <c r="E371" s="9"/>
      <c r="F371" s="17"/>
      <c r="G371" s="17"/>
      <c r="H371" s="17"/>
      <c r="I371" s="8" t="str">
        <f>IF(J371=0," ",VLOOKUP(J371,ИНФО!$Y$4:$AD$412,2,0))</f>
        <v xml:space="preserve"> </v>
      </c>
      <c r="J371" s="9"/>
      <c r="K371" s="17"/>
      <c r="L371" s="27"/>
      <c r="M371" s="28"/>
      <c r="N371" s="22"/>
      <c r="O371" s="23" t="e">
        <f>VLOOKUP(B371,ИНФО!$L$4:$T$172,3,0)</f>
        <v>#N/A</v>
      </c>
      <c r="P371" s="11" t="s">
        <v>72</v>
      </c>
      <c r="Q371" s="24">
        <f t="shared" si="32"/>
        <v>230</v>
      </c>
      <c r="R371" s="24" t="e">
        <f>VLOOKUP(B371,ИНФО!$L$4:$T$140,6,0)</f>
        <v>#N/A</v>
      </c>
      <c r="S371" s="24" t="s">
        <v>260</v>
      </c>
      <c r="T371" s="13" t="s">
        <v>260</v>
      </c>
      <c r="U371" s="24" t="s">
        <v>260</v>
      </c>
      <c r="V371" s="26" t="s">
        <v>260</v>
      </c>
      <c r="W371" s="24" t="s">
        <v>260</v>
      </c>
      <c r="X371" s="24">
        <f t="shared" si="33"/>
        <v>0</v>
      </c>
      <c r="Y371" s="13" t="e">
        <f>VLOOKUP(J371,ИНФО!$Y$5:$AD$412,6,0)</f>
        <v>#N/A</v>
      </c>
      <c r="Z371" s="24" t="e">
        <f>VLOOKUP(J371,ИНФО!$Y$5:$AD$412,5,0)</f>
        <v>#N/A</v>
      </c>
      <c r="AA371" s="26">
        <f t="shared" si="34"/>
        <v>0</v>
      </c>
      <c r="AB371" s="24" t="e">
        <f>VLOOKUP(L371,ИНФО!$C$21:$D$24,2,0)</f>
        <v>#N/A</v>
      </c>
      <c r="AC371" s="19">
        <f t="shared" si="35"/>
        <v>0</v>
      </c>
      <c r="AD371" s="24" t="e">
        <f>VLOOKUP(N371,ИНФО!$C$26:$D$38,2,0)</f>
        <v>#N/A</v>
      </c>
      <c r="AE371" s="24" t="e">
        <f>VLOOKUP(B371,ИНФО!$L$4:$T$172,8,0)</f>
        <v>#N/A</v>
      </c>
      <c r="AF371" s="11" t="s">
        <v>74</v>
      </c>
      <c r="AG371" s="24" t="e">
        <f>VLOOKUP(J371,ИНФО!$Y$5:$AD$413,7,0)</f>
        <v>#N/A</v>
      </c>
    </row>
    <row r="372" spans="1:33" ht="15.75" hidden="1" customHeight="1" x14ac:dyDescent="0.3">
      <c r="A372" s="5">
        <v>231</v>
      </c>
      <c r="B372" s="6"/>
      <c r="C372" s="21"/>
      <c r="D372" s="8" t="s">
        <v>260</v>
      </c>
      <c r="E372" s="9"/>
      <c r="F372" s="17"/>
      <c r="G372" s="17"/>
      <c r="H372" s="17"/>
      <c r="I372" s="8" t="str">
        <f>IF(J372=0," ",VLOOKUP(J372,ИНФО!$Y$4:$AD$412,2,0))</f>
        <v xml:space="preserve"> </v>
      </c>
      <c r="J372" s="9"/>
      <c r="K372" s="17"/>
      <c r="L372" s="27"/>
      <c r="M372" s="28"/>
      <c r="N372" s="22"/>
      <c r="O372" s="23" t="e">
        <f>VLOOKUP(B372,ИНФО!$L$4:$T$172,3,0)</f>
        <v>#N/A</v>
      </c>
      <c r="P372" s="11" t="s">
        <v>72</v>
      </c>
      <c r="Q372" s="24">
        <f t="shared" si="32"/>
        <v>231</v>
      </c>
      <c r="R372" s="24" t="e">
        <f>VLOOKUP(B372,ИНФО!$L$4:$T$140,6,0)</f>
        <v>#N/A</v>
      </c>
      <c r="S372" s="24" t="s">
        <v>260</v>
      </c>
      <c r="T372" s="13" t="s">
        <v>260</v>
      </c>
      <c r="U372" s="24" t="s">
        <v>260</v>
      </c>
      <c r="V372" s="26" t="s">
        <v>260</v>
      </c>
      <c r="W372" s="24" t="s">
        <v>260</v>
      </c>
      <c r="X372" s="24">
        <f t="shared" si="33"/>
        <v>0</v>
      </c>
      <c r="Y372" s="13" t="e">
        <f>VLOOKUP(J372,ИНФО!$Y$5:$AD$412,6,0)</f>
        <v>#N/A</v>
      </c>
      <c r="Z372" s="24" t="e">
        <f>VLOOKUP(J372,ИНФО!$Y$5:$AD$412,5,0)</f>
        <v>#N/A</v>
      </c>
      <c r="AA372" s="26">
        <f t="shared" si="34"/>
        <v>0</v>
      </c>
      <c r="AB372" s="24" t="e">
        <f>VLOOKUP(L372,ИНФО!$C$21:$D$24,2,0)</f>
        <v>#N/A</v>
      </c>
      <c r="AC372" s="19">
        <f t="shared" si="35"/>
        <v>0</v>
      </c>
      <c r="AD372" s="24" t="e">
        <f>VLOOKUP(N372,ИНФО!$C$26:$D$38,2,0)</f>
        <v>#N/A</v>
      </c>
      <c r="AE372" s="24" t="e">
        <f>VLOOKUP(B372,ИНФО!$L$4:$T$172,8,0)</f>
        <v>#N/A</v>
      </c>
      <c r="AF372" s="11" t="s">
        <v>74</v>
      </c>
      <c r="AG372" s="24" t="e">
        <f>VLOOKUP(J372,ИНФО!$Y$5:$AD$413,7,0)</f>
        <v>#N/A</v>
      </c>
    </row>
    <row r="373" spans="1:33" ht="15.75" hidden="1" customHeight="1" x14ac:dyDescent="0.3">
      <c r="A373" s="5">
        <v>232</v>
      </c>
      <c r="B373" s="6"/>
      <c r="C373" s="21"/>
      <c r="D373" s="8" t="s">
        <v>260</v>
      </c>
      <c r="E373" s="9"/>
      <c r="F373" s="17"/>
      <c r="G373" s="17"/>
      <c r="H373" s="17"/>
      <c r="I373" s="8" t="str">
        <f>IF(J373=0," ",VLOOKUP(J373,ИНФО!$Y$4:$AD$412,2,0))</f>
        <v xml:space="preserve"> </v>
      </c>
      <c r="J373" s="9"/>
      <c r="K373" s="17"/>
      <c r="L373" s="27"/>
      <c r="M373" s="28"/>
      <c r="N373" s="22"/>
      <c r="O373" s="23" t="e">
        <f>VLOOKUP(B373,ИНФО!$L$4:$T$172,3,0)</f>
        <v>#N/A</v>
      </c>
      <c r="P373" s="11" t="s">
        <v>72</v>
      </c>
      <c r="Q373" s="24">
        <f t="shared" si="32"/>
        <v>232</v>
      </c>
      <c r="R373" s="24" t="e">
        <f>VLOOKUP(B373,ИНФО!$L$4:$T$140,6,0)</f>
        <v>#N/A</v>
      </c>
      <c r="S373" s="24" t="s">
        <v>260</v>
      </c>
      <c r="T373" s="13" t="s">
        <v>260</v>
      </c>
      <c r="U373" s="24" t="s">
        <v>260</v>
      </c>
      <c r="V373" s="26" t="s">
        <v>260</v>
      </c>
      <c r="W373" s="24" t="s">
        <v>260</v>
      </c>
      <c r="X373" s="24">
        <f t="shared" si="33"/>
        <v>0</v>
      </c>
      <c r="Y373" s="13" t="e">
        <f>VLOOKUP(J373,ИНФО!$Y$5:$AD$412,6,0)</f>
        <v>#N/A</v>
      </c>
      <c r="Z373" s="24" t="e">
        <f>VLOOKUP(J373,ИНФО!$Y$5:$AD$412,5,0)</f>
        <v>#N/A</v>
      </c>
      <c r="AA373" s="26">
        <f t="shared" si="34"/>
        <v>0</v>
      </c>
      <c r="AB373" s="24" t="e">
        <f>VLOOKUP(L373,ИНФО!$C$21:$D$24,2,0)</f>
        <v>#N/A</v>
      </c>
      <c r="AC373" s="19">
        <f t="shared" si="35"/>
        <v>0</v>
      </c>
      <c r="AD373" s="24" t="e">
        <f>VLOOKUP(N373,ИНФО!$C$26:$D$38,2,0)</f>
        <v>#N/A</v>
      </c>
      <c r="AE373" s="24" t="e">
        <f>VLOOKUP(B373,ИНФО!$L$4:$T$172,8,0)</f>
        <v>#N/A</v>
      </c>
      <c r="AF373" s="11" t="s">
        <v>74</v>
      </c>
      <c r="AG373" s="24" t="e">
        <f>VLOOKUP(J373,ИНФО!$Y$5:$AD$413,7,0)</f>
        <v>#N/A</v>
      </c>
    </row>
    <row r="374" spans="1:33" ht="15.75" hidden="1" customHeight="1" x14ac:dyDescent="0.3">
      <c r="A374" s="5">
        <v>233</v>
      </c>
      <c r="B374" s="6"/>
      <c r="C374" s="21"/>
      <c r="D374" s="8" t="s">
        <v>260</v>
      </c>
      <c r="E374" s="9"/>
      <c r="F374" s="17"/>
      <c r="G374" s="17"/>
      <c r="H374" s="17"/>
      <c r="I374" s="8" t="str">
        <f>IF(J374=0," ",VLOOKUP(J374,ИНФО!$Y$4:$AD$412,2,0))</f>
        <v xml:space="preserve"> </v>
      </c>
      <c r="J374" s="9"/>
      <c r="K374" s="17"/>
      <c r="L374" s="27"/>
      <c r="M374" s="28"/>
      <c r="N374" s="22"/>
      <c r="O374" s="23" t="e">
        <f>VLOOKUP(B374,ИНФО!$L$4:$T$172,3,0)</f>
        <v>#N/A</v>
      </c>
      <c r="P374" s="11" t="s">
        <v>72</v>
      </c>
      <c r="Q374" s="24">
        <f t="shared" si="32"/>
        <v>233</v>
      </c>
      <c r="R374" s="24" t="e">
        <f>VLOOKUP(B374,ИНФО!$L$4:$T$140,6,0)</f>
        <v>#N/A</v>
      </c>
      <c r="S374" s="24" t="s">
        <v>260</v>
      </c>
      <c r="T374" s="13" t="s">
        <v>260</v>
      </c>
      <c r="U374" s="24" t="s">
        <v>260</v>
      </c>
      <c r="V374" s="26" t="s">
        <v>260</v>
      </c>
      <c r="W374" s="24" t="s">
        <v>260</v>
      </c>
      <c r="X374" s="24">
        <f t="shared" si="33"/>
        <v>0</v>
      </c>
      <c r="Y374" s="13" t="e">
        <f>VLOOKUP(J374,ИНФО!$Y$5:$AD$412,6,0)</f>
        <v>#N/A</v>
      </c>
      <c r="Z374" s="24" t="e">
        <f>VLOOKUP(J374,ИНФО!$Y$5:$AD$412,5,0)</f>
        <v>#N/A</v>
      </c>
      <c r="AA374" s="26">
        <f t="shared" si="34"/>
        <v>0</v>
      </c>
      <c r="AB374" s="24" t="e">
        <f>VLOOKUP(L374,ИНФО!$C$21:$D$24,2,0)</f>
        <v>#N/A</v>
      </c>
      <c r="AC374" s="19">
        <f t="shared" si="35"/>
        <v>0</v>
      </c>
      <c r="AD374" s="24" t="e">
        <f>VLOOKUP(N374,ИНФО!$C$26:$D$38,2,0)</f>
        <v>#N/A</v>
      </c>
      <c r="AE374" s="24" t="e">
        <f>VLOOKUP(B374,ИНФО!$L$4:$T$172,8,0)</f>
        <v>#N/A</v>
      </c>
      <c r="AF374" s="11" t="s">
        <v>74</v>
      </c>
      <c r="AG374" s="24" t="e">
        <f>VLOOKUP(J374,ИНФО!$Y$5:$AD$413,7,0)</f>
        <v>#N/A</v>
      </c>
    </row>
    <row r="375" spans="1:33" ht="15.75" hidden="1" customHeight="1" x14ac:dyDescent="0.3">
      <c r="A375" s="5">
        <v>234</v>
      </c>
      <c r="B375" s="6"/>
      <c r="C375" s="21"/>
      <c r="D375" s="8" t="s">
        <v>260</v>
      </c>
      <c r="E375" s="9"/>
      <c r="F375" s="17"/>
      <c r="G375" s="17"/>
      <c r="H375" s="17"/>
      <c r="I375" s="8" t="str">
        <f>IF(J375=0," ",VLOOKUP(J375,ИНФО!$Y$4:$AD$412,2,0))</f>
        <v xml:space="preserve"> </v>
      </c>
      <c r="J375" s="9"/>
      <c r="K375" s="17"/>
      <c r="L375" s="27"/>
      <c r="M375" s="28"/>
      <c r="N375" s="22"/>
      <c r="O375" s="23" t="e">
        <f>VLOOKUP(B375,ИНФО!$L$4:$T$172,3,0)</f>
        <v>#N/A</v>
      </c>
      <c r="P375" s="11" t="s">
        <v>72</v>
      </c>
      <c r="Q375" s="24">
        <f t="shared" si="32"/>
        <v>234</v>
      </c>
      <c r="R375" s="24" t="e">
        <f>VLOOKUP(B375,ИНФО!$L$4:$T$140,6,0)</f>
        <v>#N/A</v>
      </c>
      <c r="S375" s="24" t="s">
        <v>260</v>
      </c>
      <c r="T375" s="13" t="s">
        <v>260</v>
      </c>
      <c r="U375" s="24" t="s">
        <v>260</v>
      </c>
      <c r="V375" s="26" t="s">
        <v>260</v>
      </c>
      <c r="W375" s="24" t="s">
        <v>260</v>
      </c>
      <c r="X375" s="24">
        <f t="shared" si="33"/>
        <v>0</v>
      </c>
      <c r="Y375" s="13" t="e">
        <f>VLOOKUP(J375,ИНФО!$Y$5:$AD$412,6,0)</f>
        <v>#N/A</v>
      </c>
      <c r="Z375" s="24" t="e">
        <f>VLOOKUP(J375,ИНФО!$Y$5:$AD$412,5,0)</f>
        <v>#N/A</v>
      </c>
      <c r="AA375" s="26">
        <f t="shared" si="34"/>
        <v>0</v>
      </c>
      <c r="AB375" s="24" t="e">
        <f>VLOOKUP(L375,ИНФО!$C$21:$D$24,2,0)</f>
        <v>#N/A</v>
      </c>
      <c r="AC375" s="19">
        <f t="shared" si="35"/>
        <v>0</v>
      </c>
      <c r="AD375" s="24" t="e">
        <f>VLOOKUP(N375,ИНФО!$C$26:$D$38,2,0)</f>
        <v>#N/A</v>
      </c>
      <c r="AE375" s="24" t="e">
        <f>VLOOKUP(B375,ИНФО!$L$4:$T$172,8,0)</f>
        <v>#N/A</v>
      </c>
      <c r="AF375" s="11" t="s">
        <v>74</v>
      </c>
      <c r="AG375" s="24" t="e">
        <f>VLOOKUP(J375,ИНФО!$Y$5:$AD$413,7,0)</f>
        <v>#N/A</v>
      </c>
    </row>
    <row r="376" spans="1:33" ht="15.75" hidden="1" customHeight="1" x14ac:dyDescent="0.3">
      <c r="A376" s="5">
        <v>235</v>
      </c>
      <c r="B376" s="6"/>
      <c r="C376" s="21"/>
      <c r="D376" s="8" t="s">
        <v>260</v>
      </c>
      <c r="E376" s="9"/>
      <c r="F376" s="17"/>
      <c r="G376" s="17"/>
      <c r="H376" s="17"/>
      <c r="I376" s="8" t="str">
        <f>IF(J376=0," ",VLOOKUP(J376,ИНФО!$Y$4:$AD$412,2,0))</f>
        <v xml:space="preserve"> </v>
      </c>
      <c r="J376" s="9"/>
      <c r="K376" s="17"/>
      <c r="L376" s="27"/>
      <c r="M376" s="28"/>
      <c r="N376" s="22"/>
      <c r="O376" s="23" t="e">
        <f>VLOOKUP(B376,ИНФО!$L$4:$T$172,3,0)</f>
        <v>#N/A</v>
      </c>
      <c r="P376" s="11" t="s">
        <v>72</v>
      </c>
      <c r="Q376" s="24">
        <f t="shared" si="32"/>
        <v>235</v>
      </c>
      <c r="R376" s="24" t="e">
        <f>VLOOKUP(B376,ИНФО!$L$4:$T$140,6,0)</f>
        <v>#N/A</v>
      </c>
      <c r="S376" s="24" t="s">
        <v>260</v>
      </c>
      <c r="T376" s="13" t="s">
        <v>260</v>
      </c>
      <c r="U376" s="24" t="s">
        <v>260</v>
      </c>
      <c r="V376" s="26" t="s">
        <v>260</v>
      </c>
      <c r="W376" s="24" t="s">
        <v>260</v>
      </c>
      <c r="X376" s="24">
        <f t="shared" si="33"/>
        <v>0</v>
      </c>
      <c r="Y376" s="13" t="e">
        <f>VLOOKUP(J376,ИНФО!$Y$5:$AD$412,6,0)</f>
        <v>#N/A</v>
      </c>
      <c r="Z376" s="24" t="e">
        <f>VLOOKUP(J376,ИНФО!$Y$5:$AD$412,5,0)</f>
        <v>#N/A</v>
      </c>
      <c r="AA376" s="26">
        <f t="shared" si="34"/>
        <v>0</v>
      </c>
      <c r="AB376" s="24" t="e">
        <f>VLOOKUP(L376,ИНФО!$C$21:$D$24,2,0)</f>
        <v>#N/A</v>
      </c>
      <c r="AC376" s="19">
        <f t="shared" si="35"/>
        <v>0</v>
      </c>
      <c r="AD376" s="24" t="e">
        <f>VLOOKUP(N376,ИНФО!$C$26:$D$38,2,0)</f>
        <v>#N/A</v>
      </c>
      <c r="AE376" s="24" t="e">
        <f>VLOOKUP(B376,ИНФО!$L$4:$T$172,8,0)</f>
        <v>#N/A</v>
      </c>
      <c r="AF376" s="11" t="s">
        <v>74</v>
      </c>
      <c r="AG376" s="24" t="e">
        <f>VLOOKUP(J376,ИНФО!$Y$5:$AD$413,7,0)</f>
        <v>#N/A</v>
      </c>
    </row>
    <row r="377" spans="1:33" ht="15.75" hidden="1" customHeight="1" x14ac:dyDescent="0.3">
      <c r="A377" s="5">
        <v>236</v>
      </c>
      <c r="B377" s="6"/>
      <c r="C377" s="21"/>
      <c r="D377" s="8" t="s">
        <v>260</v>
      </c>
      <c r="E377" s="9"/>
      <c r="F377" s="17"/>
      <c r="G377" s="17"/>
      <c r="H377" s="17"/>
      <c r="I377" s="8" t="str">
        <f>IF(J377=0," ",VLOOKUP(J377,ИНФО!$Y$4:$AD$412,2,0))</f>
        <v xml:space="preserve"> </v>
      </c>
      <c r="J377" s="9"/>
      <c r="K377" s="17"/>
      <c r="L377" s="27"/>
      <c r="M377" s="28"/>
      <c r="N377" s="22"/>
      <c r="O377" s="23" t="e">
        <f>VLOOKUP(B377,ИНФО!$L$4:$T$172,3,0)</f>
        <v>#N/A</v>
      </c>
      <c r="P377" s="11" t="s">
        <v>72</v>
      </c>
      <c r="Q377" s="24">
        <f t="shared" si="32"/>
        <v>236</v>
      </c>
      <c r="R377" s="24" t="e">
        <f>VLOOKUP(B377,ИНФО!$L$4:$T$140,6,0)</f>
        <v>#N/A</v>
      </c>
      <c r="S377" s="24" t="s">
        <v>260</v>
      </c>
      <c r="T377" s="13" t="s">
        <v>260</v>
      </c>
      <c r="U377" s="24" t="s">
        <v>260</v>
      </c>
      <c r="V377" s="26" t="s">
        <v>260</v>
      </c>
      <c r="W377" s="24" t="s">
        <v>260</v>
      </c>
      <c r="X377" s="24">
        <f t="shared" si="33"/>
        <v>0</v>
      </c>
      <c r="Y377" s="13" t="e">
        <f>VLOOKUP(J377,ИНФО!$Y$5:$AD$412,6,0)</f>
        <v>#N/A</v>
      </c>
      <c r="Z377" s="24" t="e">
        <f>VLOOKUP(J377,ИНФО!$Y$5:$AD$412,5,0)</f>
        <v>#N/A</v>
      </c>
      <c r="AA377" s="26">
        <f t="shared" si="34"/>
        <v>0</v>
      </c>
      <c r="AB377" s="24" t="e">
        <f>VLOOKUP(L377,ИНФО!$C$21:$D$24,2,0)</f>
        <v>#N/A</v>
      </c>
      <c r="AC377" s="19">
        <f t="shared" si="35"/>
        <v>0</v>
      </c>
      <c r="AD377" s="24" t="e">
        <f>VLOOKUP(N377,ИНФО!$C$26:$D$38,2,0)</f>
        <v>#N/A</v>
      </c>
      <c r="AE377" s="24" t="e">
        <f>VLOOKUP(B377,ИНФО!$L$4:$T$172,8,0)</f>
        <v>#N/A</v>
      </c>
      <c r="AF377" s="11" t="s">
        <v>74</v>
      </c>
      <c r="AG377" s="24" t="e">
        <f>VLOOKUP(J377,ИНФО!$Y$5:$AD$413,7,0)</f>
        <v>#N/A</v>
      </c>
    </row>
    <row r="378" spans="1:33" ht="15.75" hidden="1" customHeight="1" x14ac:dyDescent="0.3">
      <c r="A378" s="5">
        <v>237</v>
      </c>
      <c r="B378" s="6"/>
      <c r="C378" s="21"/>
      <c r="D378" s="8" t="s">
        <v>260</v>
      </c>
      <c r="E378" s="9"/>
      <c r="F378" s="17"/>
      <c r="G378" s="17"/>
      <c r="H378" s="17"/>
      <c r="I378" s="8" t="str">
        <f>IF(J378=0," ",VLOOKUP(J378,ИНФО!$Y$4:$AD$412,2,0))</f>
        <v xml:space="preserve"> </v>
      </c>
      <c r="J378" s="9"/>
      <c r="K378" s="17"/>
      <c r="L378" s="27"/>
      <c r="M378" s="28"/>
      <c r="N378" s="22"/>
      <c r="O378" s="23" t="e">
        <f>VLOOKUP(B378,ИНФО!$L$4:$T$172,3,0)</f>
        <v>#N/A</v>
      </c>
      <c r="P378" s="11" t="s">
        <v>72</v>
      </c>
      <c r="Q378" s="24">
        <f t="shared" si="32"/>
        <v>237</v>
      </c>
      <c r="R378" s="24" t="e">
        <f>VLOOKUP(B378,ИНФО!$L$4:$T$140,6,0)</f>
        <v>#N/A</v>
      </c>
      <c r="S378" s="24" t="s">
        <v>260</v>
      </c>
      <c r="T378" s="13" t="s">
        <v>260</v>
      </c>
      <c r="U378" s="24" t="s">
        <v>260</v>
      </c>
      <c r="V378" s="26" t="s">
        <v>260</v>
      </c>
      <c r="W378" s="24" t="s">
        <v>260</v>
      </c>
      <c r="X378" s="24">
        <f t="shared" si="33"/>
        <v>0</v>
      </c>
      <c r="Y378" s="13" t="e">
        <f>VLOOKUP(J378,ИНФО!$Y$5:$AD$412,6,0)</f>
        <v>#N/A</v>
      </c>
      <c r="Z378" s="24" t="e">
        <f>VLOOKUP(J378,ИНФО!$Y$5:$AD$412,5,0)</f>
        <v>#N/A</v>
      </c>
      <c r="AA378" s="26">
        <f t="shared" si="34"/>
        <v>0</v>
      </c>
      <c r="AB378" s="24" t="e">
        <f>VLOOKUP(L378,ИНФО!$C$21:$D$24,2,0)</f>
        <v>#N/A</v>
      </c>
      <c r="AC378" s="19">
        <f t="shared" si="35"/>
        <v>0</v>
      </c>
      <c r="AD378" s="24" t="e">
        <f>VLOOKUP(N378,ИНФО!$C$26:$D$38,2,0)</f>
        <v>#N/A</v>
      </c>
      <c r="AE378" s="24" t="e">
        <f>VLOOKUP(B378,ИНФО!$L$4:$T$172,8,0)</f>
        <v>#N/A</v>
      </c>
      <c r="AF378" s="11" t="s">
        <v>74</v>
      </c>
      <c r="AG378" s="24" t="e">
        <f>VLOOKUP(J378,ИНФО!$Y$5:$AD$413,7,0)</f>
        <v>#N/A</v>
      </c>
    </row>
    <row r="379" spans="1:33" ht="15.75" hidden="1" customHeight="1" x14ac:dyDescent="0.3">
      <c r="A379" s="5">
        <v>238</v>
      </c>
      <c r="B379" s="6"/>
      <c r="C379" s="21"/>
      <c r="D379" s="8" t="s">
        <v>260</v>
      </c>
      <c r="E379" s="9"/>
      <c r="F379" s="17"/>
      <c r="G379" s="17"/>
      <c r="H379" s="17"/>
      <c r="I379" s="8" t="str">
        <f>IF(J379=0," ",VLOOKUP(J379,ИНФО!$Y$4:$AD$412,2,0))</f>
        <v xml:space="preserve"> </v>
      </c>
      <c r="J379" s="9"/>
      <c r="K379" s="17"/>
      <c r="L379" s="27"/>
      <c r="M379" s="28"/>
      <c r="N379" s="22"/>
      <c r="O379" s="23" t="e">
        <f>VLOOKUP(B379,ИНФО!$L$4:$T$172,3,0)</f>
        <v>#N/A</v>
      </c>
      <c r="P379" s="11" t="s">
        <v>72</v>
      </c>
      <c r="Q379" s="24">
        <f t="shared" si="32"/>
        <v>238</v>
      </c>
      <c r="R379" s="24" t="e">
        <f>VLOOKUP(B379,ИНФО!$L$4:$T$140,6,0)</f>
        <v>#N/A</v>
      </c>
      <c r="S379" s="24" t="s">
        <v>260</v>
      </c>
      <c r="T379" s="13" t="s">
        <v>260</v>
      </c>
      <c r="U379" s="24" t="s">
        <v>260</v>
      </c>
      <c r="V379" s="26" t="s">
        <v>260</v>
      </c>
      <c r="W379" s="24" t="s">
        <v>260</v>
      </c>
      <c r="X379" s="24">
        <f t="shared" si="33"/>
        <v>0</v>
      </c>
      <c r="Y379" s="13" t="e">
        <f>VLOOKUP(J379,ИНФО!$Y$5:$AD$412,6,0)</f>
        <v>#N/A</v>
      </c>
      <c r="Z379" s="24" t="e">
        <f>VLOOKUP(J379,ИНФО!$Y$5:$AD$412,5,0)</f>
        <v>#N/A</v>
      </c>
      <c r="AA379" s="26">
        <f t="shared" si="34"/>
        <v>0</v>
      </c>
      <c r="AB379" s="24" t="e">
        <f>VLOOKUP(L379,ИНФО!$C$21:$D$24,2,0)</f>
        <v>#N/A</v>
      </c>
      <c r="AC379" s="19">
        <f t="shared" si="35"/>
        <v>0</v>
      </c>
      <c r="AD379" s="24" t="e">
        <f>VLOOKUP(N379,ИНФО!$C$26:$D$38,2,0)</f>
        <v>#N/A</v>
      </c>
      <c r="AE379" s="24" t="e">
        <f>VLOOKUP(B379,ИНФО!$L$4:$T$172,8,0)</f>
        <v>#N/A</v>
      </c>
      <c r="AF379" s="11" t="s">
        <v>74</v>
      </c>
      <c r="AG379" s="24" t="e">
        <f>VLOOKUP(J379,ИНФО!$Y$5:$AD$413,7,0)</f>
        <v>#N/A</v>
      </c>
    </row>
    <row r="380" spans="1:33" ht="15.75" hidden="1" customHeight="1" x14ac:dyDescent="0.3">
      <c r="A380" s="5">
        <v>239</v>
      </c>
      <c r="B380" s="6"/>
      <c r="C380" s="21"/>
      <c r="D380" s="8" t="s">
        <v>260</v>
      </c>
      <c r="E380" s="9"/>
      <c r="F380" s="17"/>
      <c r="G380" s="17"/>
      <c r="H380" s="17"/>
      <c r="I380" s="8" t="str">
        <f>IF(J380=0," ",VLOOKUP(J380,ИНФО!$Y$4:$AD$412,2,0))</f>
        <v xml:space="preserve"> </v>
      </c>
      <c r="J380" s="9"/>
      <c r="K380" s="17"/>
      <c r="L380" s="27"/>
      <c r="M380" s="28"/>
      <c r="N380" s="22"/>
      <c r="O380" s="23" t="e">
        <f>VLOOKUP(B380,ИНФО!$L$4:$T$172,3,0)</f>
        <v>#N/A</v>
      </c>
      <c r="P380" s="11" t="s">
        <v>72</v>
      </c>
      <c r="Q380" s="24">
        <f t="shared" si="32"/>
        <v>239</v>
      </c>
      <c r="R380" s="24" t="e">
        <f>VLOOKUP(B380,ИНФО!$L$4:$T$140,6,0)</f>
        <v>#N/A</v>
      </c>
      <c r="S380" s="24" t="s">
        <v>260</v>
      </c>
      <c r="T380" s="13" t="s">
        <v>260</v>
      </c>
      <c r="U380" s="24" t="s">
        <v>260</v>
      </c>
      <c r="V380" s="26" t="s">
        <v>260</v>
      </c>
      <c r="W380" s="24" t="s">
        <v>260</v>
      </c>
      <c r="X380" s="24">
        <f t="shared" si="33"/>
        <v>0</v>
      </c>
      <c r="Y380" s="13" t="e">
        <f>VLOOKUP(J380,ИНФО!$Y$5:$AD$412,6,0)</f>
        <v>#N/A</v>
      </c>
      <c r="Z380" s="24" t="e">
        <f>VLOOKUP(J380,ИНФО!$Y$5:$AD$412,5,0)</f>
        <v>#N/A</v>
      </c>
      <c r="AA380" s="26">
        <f t="shared" si="34"/>
        <v>0</v>
      </c>
      <c r="AB380" s="24" t="e">
        <f>VLOOKUP(L380,ИНФО!$C$21:$D$24,2,0)</f>
        <v>#N/A</v>
      </c>
      <c r="AC380" s="19">
        <f t="shared" si="35"/>
        <v>0</v>
      </c>
      <c r="AD380" s="24" t="e">
        <f>VLOOKUP(N380,ИНФО!$C$26:$D$38,2,0)</f>
        <v>#N/A</v>
      </c>
      <c r="AE380" s="24" t="e">
        <f>VLOOKUP(B380,ИНФО!$L$4:$T$172,8,0)</f>
        <v>#N/A</v>
      </c>
      <c r="AF380" s="11" t="s">
        <v>74</v>
      </c>
      <c r="AG380" s="24" t="e">
        <f>VLOOKUP(J380,ИНФО!$Y$5:$AD$413,7,0)</f>
        <v>#N/A</v>
      </c>
    </row>
    <row r="381" spans="1:33" ht="15.75" hidden="1" customHeight="1" x14ac:dyDescent="0.3">
      <c r="A381" s="5">
        <v>240</v>
      </c>
      <c r="B381" s="6"/>
      <c r="C381" s="21"/>
      <c r="D381" s="8" t="s">
        <v>260</v>
      </c>
      <c r="E381" s="9"/>
      <c r="F381" s="17"/>
      <c r="G381" s="17"/>
      <c r="H381" s="17"/>
      <c r="I381" s="8" t="str">
        <f>IF(J381=0," ",VLOOKUP(J381,ИНФО!$Y$4:$AD$412,2,0))</f>
        <v xml:space="preserve"> </v>
      </c>
      <c r="J381" s="9"/>
      <c r="K381" s="17"/>
      <c r="L381" s="27"/>
      <c r="M381" s="28"/>
      <c r="N381" s="22"/>
      <c r="O381" s="23" t="e">
        <f>VLOOKUP(B381,ИНФО!$L$4:$T$172,3,0)</f>
        <v>#N/A</v>
      </c>
      <c r="P381" s="11" t="s">
        <v>72</v>
      </c>
      <c r="Q381" s="24">
        <f t="shared" si="32"/>
        <v>240</v>
      </c>
      <c r="R381" s="24" t="e">
        <f>VLOOKUP(B381,ИНФО!$L$4:$T$140,6,0)</f>
        <v>#N/A</v>
      </c>
      <c r="S381" s="24" t="s">
        <v>260</v>
      </c>
      <c r="T381" s="13" t="s">
        <v>260</v>
      </c>
      <c r="U381" s="24" t="s">
        <v>260</v>
      </c>
      <c r="V381" s="26" t="s">
        <v>260</v>
      </c>
      <c r="W381" s="24" t="s">
        <v>260</v>
      </c>
      <c r="X381" s="24">
        <f t="shared" si="33"/>
        <v>0</v>
      </c>
      <c r="Y381" s="13" t="e">
        <f>VLOOKUP(J381,ИНФО!$Y$5:$AD$412,6,0)</f>
        <v>#N/A</v>
      </c>
      <c r="Z381" s="24" t="e">
        <f>VLOOKUP(J381,ИНФО!$Y$5:$AD$412,5,0)</f>
        <v>#N/A</v>
      </c>
      <c r="AA381" s="26">
        <f t="shared" si="34"/>
        <v>0</v>
      </c>
      <c r="AB381" s="24" t="e">
        <f>VLOOKUP(L381,ИНФО!$C$21:$D$24,2,0)</f>
        <v>#N/A</v>
      </c>
      <c r="AC381" s="19">
        <f t="shared" si="35"/>
        <v>0</v>
      </c>
      <c r="AD381" s="24" t="e">
        <f>VLOOKUP(N381,ИНФО!$C$26:$D$38,2,0)</f>
        <v>#N/A</v>
      </c>
      <c r="AE381" s="24" t="e">
        <f>VLOOKUP(B381,ИНФО!$L$4:$T$172,8,0)</f>
        <v>#N/A</v>
      </c>
      <c r="AF381" s="11" t="s">
        <v>74</v>
      </c>
      <c r="AG381" s="24" t="e">
        <f>VLOOKUP(J381,ИНФО!$Y$5:$AD$413,7,0)</f>
        <v>#N/A</v>
      </c>
    </row>
    <row r="382" spans="1:33" ht="15.75" hidden="1" customHeight="1" x14ac:dyDescent="0.3">
      <c r="A382" s="5">
        <v>241</v>
      </c>
      <c r="B382" s="6"/>
      <c r="C382" s="21"/>
      <c r="D382" s="8" t="s">
        <v>260</v>
      </c>
      <c r="E382" s="9"/>
      <c r="F382" s="17"/>
      <c r="G382" s="17"/>
      <c r="H382" s="17"/>
      <c r="I382" s="8" t="str">
        <f>IF(J382=0," ",VLOOKUP(J382,ИНФО!$Y$4:$AD$412,2,0))</f>
        <v xml:space="preserve"> </v>
      </c>
      <c r="J382" s="9"/>
      <c r="K382" s="17"/>
      <c r="L382" s="27"/>
      <c r="M382" s="28"/>
      <c r="N382" s="22"/>
      <c r="O382" s="23" t="e">
        <f>VLOOKUP(B382,ИНФО!$L$4:$T$172,3,0)</f>
        <v>#N/A</v>
      </c>
      <c r="P382" s="11" t="s">
        <v>72</v>
      </c>
      <c r="Q382" s="24">
        <f t="shared" si="32"/>
        <v>241</v>
      </c>
      <c r="R382" s="24" t="e">
        <f>VLOOKUP(B382,ИНФО!$L$4:$T$140,6,0)</f>
        <v>#N/A</v>
      </c>
      <c r="S382" s="24" t="s">
        <v>260</v>
      </c>
      <c r="T382" s="13" t="s">
        <v>260</v>
      </c>
      <c r="U382" s="24" t="s">
        <v>260</v>
      </c>
      <c r="V382" s="26" t="s">
        <v>260</v>
      </c>
      <c r="W382" s="24" t="s">
        <v>260</v>
      </c>
      <c r="X382" s="24">
        <f t="shared" si="33"/>
        <v>0</v>
      </c>
      <c r="Y382" s="13" t="e">
        <f>VLOOKUP(J382,ИНФО!$Y$5:$AD$412,6,0)</f>
        <v>#N/A</v>
      </c>
      <c r="Z382" s="24" t="e">
        <f>VLOOKUP(J382,ИНФО!$Y$5:$AD$412,5,0)</f>
        <v>#N/A</v>
      </c>
      <c r="AA382" s="26">
        <f t="shared" si="34"/>
        <v>0</v>
      </c>
      <c r="AB382" s="24" t="e">
        <f>VLOOKUP(L382,ИНФО!$C$21:$D$24,2,0)</f>
        <v>#N/A</v>
      </c>
      <c r="AC382" s="19">
        <f t="shared" si="35"/>
        <v>0</v>
      </c>
      <c r="AD382" s="24" t="e">
        <f>VLOOKUP(N382,ИНФО!$C$26:$D$38,2,0)</f>
        <v>#N/A</v>
      </c>
      <c r="AE382" s="24" t="e">
        <f>VLOOKUP(B382,ИНФО!$L$4:$T$172,8,0)</f>
        <v>#N/A</v>
      </c>
      <c r="AF382" s="11" t="s">
        <v>74</v>
      </c>
      <c r="AG382" s="24" t="e">
        <f>VLOOKUP(J382,ИНФО!$Y$5:$AD$413,7,0)</f>
        <v>#N/A</v>
      </c>
    </row>
    <row r="383" spans="1:33" ht="15.75" hidden="1" customHeight="1" x14ac:dyDescent="0.3">
      <c r="A383" s="5">
        <v>242</v>
      </c>
      <c r="B383" s="6"/>
      <c r="C383" s="21"/>
      <c r="D383" s="8" t="s">
        <v>260</v>
      </c>
      <c r="E383" s="9"/>
      <c r="F383" s="17"/>
      <c r="G383" s="17"/>
      <c r="H383" s="17"/>
      <c r="I383" s="8" t="str">
        <f>IF(J383=0," ",VLOOKUP(J383,ИНФО!$Y$4:$AD$412,2,0))</f>
        <v xml:space="preserve"> </v>
      </c>
      <c r="J383" s="9"/>
      <c r="K383" s="17"/>
      <c r="L383" s="27"/>
      <c r="M383" s="28"/>
      <c r="N383" s="22"/>
      <c r="O383" s="23" t="e">
        <f>VLOOKUP(B383,ИНФО!$L$4:$T$172,3,0)</f>
        <v>#N/A</v>
      </c>
      <c r="P383" s="11" t="s">
        <v>72</v>
      </c>
      <c r="Q383" s="24">
        <f t="shared" si="32"/>
        <v>242</v>
      </c>
      <c r="R383" s="24" t="e">
        <f>VLOOKUP(B383,ИНФО!$L$4:$T$140,6,0)</f>
        <v>#N/A</v>
      </c>
      <c r="S383" s="24" t="s">
        <v>260</v>
      </c>
      <c r="T383" s="13" t="s">
        <v>260</v>
      </c>
      <c r="U383" s="24" t="s">
        <v>260</v>
      </c>
      <c r="V383" s="26" t="s">
        <v>260</v>
      </c>
      <c r="W383" s="24" t="s">
        <v>260</v>
      </c>
      <c r="X383" s="24">
        <f t="shared" si="33"/>
        <v>0</v>
      </c>
      <c r="Y383" s="13" t="e">
        <f>VLOOKUP(J383,ИНФО!$Y$5:$AD$412,6,0)</f>
        <v>#N/A</v>
      </c>
      <c r="Z383" s="24" t="e">
        <f>VLOOKUP(J383,ИНФО!$Y$5:$AD$412,5,0)</f>
        <v>#N/A</v>
      </c>
      <c r="AA383" s="26">
        <f t="shared" si="34"/>
        <v>0</v>
      </c>
      <c r="AB383" s="24" t="e">
        <f>VLOOKUP(L383,ИНФО!$C$21:$D$24,2,0)</f>
        <v>#N/A</v>
      </c>
      <c r="AC383" s="19">
        <f t="shared" si="35"/>
        <v>0</v>
      </c>
      <c r="AD383" s="24" t="e">
        <f>VLOOKUP(N383,ИНФО!$C$26:$D$38,2,0)</f>
        <v>#N/A</v>
      </c>
      <c r="AE383" s="24" t="e">
        <f>VLOOKUP(B383,ИНФО!$L$4:$T$172,8,0)</f>
        <v>#N/A</v>
      </c>
      <c r="AF383" s="11" t="s">
        <v>74</v>
      </c>
      <c r="AG383" s="24" t="e">
        <f>VLOOKUP(J383,ИНФО!$Y$5:$AD$413,7,0)</f>
        <v>#N/A</v>
      </c>
    </row>
    <row r="384" spans="1:33" ht="15.75" hidden="1" customHeight="1" x14ac:dyDescent="0.3">
      <c r="A384" s="5">
        <v>243</v>
      </c>
      <c r="B384" s="6"/>
      <c r="C384" s="21"/>
      <c r="D384" s="8" t="s">
        <v>260</v>
      </c>
      <c r="E384" s="9"/>
      <c r="F384" s="17"/>
      <c r="G384" s="17"/>
      <c r="H384" s="17"/>
      <c r="I384" s="8" t="str">
        <f>IF(J384=0," ",VLOOKUP(J384,ИНФО!$Y$4:$AD$412,2,0))</f>
        <v xml:space="preserve"> </v>
      </c>
      <c r="J384" s="9"/>
      <c r="K384" s="17"/>
      <c r="L384" s="27"/>
      <c r="M384" s="28"/>
      <c r="N384" s="22"/>
      <c r="O384" s="23" t="e">
        <f>VLOOKUP(B384,ИНФО!$L$4:$T$172,3,0)</f>
        <v>#N/A</v>
      </c>
      <c r="P384" s="11" t="s">
        <v>72</v>
      </c>
      <c r="Q384" s="24">
        <f t="shared" si="32"/>
        <v>243</v>
      </c>
      <c r="R384" s="24" t="e">
        <f>VLOOKUP(B384,ИНФО!$L$4:$T$140,6,0)</f>
        <v>#N/A</v>
      </c>
      <c r="S384" s="24" t="s">
        <v>260</v>
      </c>
      <c r="T384" s="13" t="s">
        <v>260</v>
      </c>
      <c r="U384" s="24" t="s">
        <v>260</v>
      </c>
      <c r="V384" s="26" t="s">
        <v>260</v>
      </c>
      <c r="W384" s="24" t="s">
        <v>260</v>
      </c>
      <c r="X384" s="24">
        <f t="shared" si="33"/>
        <v>0</v>
      </c>
      <c r="Y384" s="13" t="e">
        <f>VLOOKUP(J384,ИНФО!$Y$5:$AD$412,6,0)</f>
        <v>#N/A</v>
      </c>
      <c r="Z384" s="24" t="e">
        <f>VLOOKUP(J384,ИНФО!$Y$5:$AD$412,5,0)</f>
        <v>#N/A</v>
      </c>
      <c r="AA384" s="26">
        <f t="shared" si="34"/>
        <v>0</v>
      </c>
      <c r="AB384" s="24" t="e">
        <f>VLOOKUP(L384,ИНФО!$C$21:$D$24,2,0)</f>
        <v>#N/A</v>
      </c>
      <c r="AC384" s="19">
        <f t="shared" si="35"/>
        <v>0</v>
      </c>
      <c r="AD384" s="24" t="e">
        <f>VLOOKUP(N384,ИНФО!$C$26:$D$38,2,0)</f>
        <v>#N/A</v>
      </c>
      <c r="AE384" s="24" t="e">
        <f>VLOOKUP(B384,ИНФО!$L$4:$T$172,8,0)</f>
        <v>#N/A</v>
      </c>
      <c r="AF384" s="11" t="s">
        <v>74</v>
      </c>
      <c r="AG384" s="24" t="e">
        <f>VLOOKUP(J384,ИНФО!$Y$5:$AD$413,7,0)</f>
        <v>#N/A</v>
      </c>
    </row>
    <row r="385" spans="1:33" ht="15.75" hidden="1" customHeight="1" x14ac:dyDescent="0.3">
      <c r="A385" s="5">
        <v>244</v>
      </c>
      <c r="B385" s="6"/>
      <c r="C385" s="21"/>
      <c r="D385" s="8" t="s">
        <v>260</v>
      </c>
      <c r="E385" s="9"/>
      <c r="F385" s="17"/>
      <c r="G385" s="17"/>
      <c r="H385" s="17"/>
      <c r="I385" s="8" t="str">
        <f>IF(J385=0," ",VLOOKUP(J385,ИНФО!$Y$4:$AD$412,2,0))</f>
        <v xml:space="preserve"> </v>
      </c>
      <c r="J385" s="9"/>
      <c r="K385" s="17"/>
      <c r="L385" s="27"/>
      <c r="M385" s="28"/>
      <c r="N385" s="22"/>
      <c r="O385" s="23" t="e">
        <f>VLOOKUP(B385,ИНФО!$L$4:$T$172,3,0)</f>
        <v>#N/A</v>
      </c>
      <c r="P385" s="11" t="s">
        <v>72</v>
      </c>
      <c r="Q385" s="24">
        <f t="shared" si="32"/>
        <v>244</v>
      </c>
      <c r="R385" s="24" t="e">
        <f>VLOOKUP(B385,ИНФО!$L$4:$T$140,6,0)</f>
        <v>#N/A</v>
      </c>
      <c r="S385" s="24" t="s">
        <v>260</v>
      </c>
      <c r="T385" s="13" t="s">
        <v>260</v>
      </c>
      <c r="U385" s="24" t="s">
        <v>260</v>
      </c>
      <c r="V385" s="26" t="s">
        <v>260</v>
      </c>
      <c r="W385" s="24" t="s">
        <v>260</v>
      </c>
      <c r="X385" s="24">
        <f t="shared" si="33"/>
        <v>0</v>
      </c>
      <c r="Y385" s="13" t="e">
        <f>VLOOKUP(J385,ИНФО!$Y$5:$AD$412,6,0)</f>
        <v>#N/A</v>
      </c>
      <c r="Z385" s="24" t="e">
        <f>VLOOKUP(J385,ИНФО!$Y$5:$AD$412,5,0)</f>
        <v>#N/A</v>
      </c>
      <c r="AA385" s="26">
        <f t="shared" si="34"/>
        <v>0</v>
      </c>
      <c r="AB385" s="24" t="e">
        <f>VLOOKUP(L385,ИНФО!$C$21:$D$24,2,0)</f>
        <v>#N/A</v>
      </c>
      <c r="AC385" s="19">
        <f t="shared" si="35"/>
        <v>0</v>
      </c>
      <c r="AD385" s="24" t="e">
        <f>VLOOKUP(N385,ИНФО!$C$26:$D$38,2,0)</f>
        <v>#N/A</v>
      </c>
      <c r="AE385" s="24" t="e">
        <f>VLOOKUP(B385,ИНФО!$L$4:$T$172,8,0)</f>
        <v>#N/A</v>
      </c>
      <c r="AF385" s="11" t="s">
        <v>74</v>
      </c>
      <c r="AG385" s="24" t="e">
        <f>VLOOKUP(J385,ИНФО!$Y$5:$AD$413,7,0)</f>
        <v>#N/A</v>
      </c>
    </row>
    <row r="386" spans="1:33" ht="15.75" hidden="1" customHeight="1" x14ac:dyDescent="0.3">
      <c r="A386" s="5">
        <v>245</v>
      </c>
      <c r="B386" s="6"/>
      <c r="C386" s="21"/>
      <c r="D386" s="8" t="s">
        <v>260</v>
      </c>
      <c r="E386" s="9"/>
      <c r="F386" s="17"/>
      <c r="G386" s="17"/>
      <c r="H386" s="17"/>
      <c r="I386" s="8" t="str">
        <f>IF(J386=0," ",VLOOKUP(J386,ИНФО!$Y$4:$AD$412,2,0))</f>
        <v xml:space="preserve"> </v>
      </c>
      <c r="J386" s="9"/>
      <c r="K386" s="17"/>
      <c r="L386" s="27"/>
      <c r="M386" s="28"/>
      <c r="N386" s="22"/>
      <c r="O386" s="23" t="e">
        <f>VLOOKUP(B386,ИНФО!$L$4:$T$172,3,0)</f>
        <v>#N/A</v>
      </c>
      <c r="P386" s="11" t="s">
        <v>72</v>
      </c>
      <c r="Q386" s="24">
        <f t="shared" si="32"/>
        <v>245</v>
      </c>
      <c r="R386" s="24" t="e">
        <f>VLOOKUP(B386,ИНФО!$L$4:$T$140,6,0)</f>
        <v>#N/A</v>
      </c>
      <c r="S386" s="24" t="s">
        <v>260</v>
      </c>
      <c r="T386" s="13" t="s">
        <v>260</v>
      </c>
      <c r="U386" s="24" t="s">
        <v>260</v>
      </c>
      <c r="V386" s="26" t="s">
        <v>260</v>
      </c>
      <c r="W386" s="24" t="s">
        <v>260</v>
      </c>
      <c r="X386" s="24">
        <f t="shared" si="33"/>
        <v>0</v>
      </c>
      <c r="Y386" s="13" t="e">
        <f>VLOOKUP(J386,ИНФО!$Y$5:$AD$412,6,0)</f>
        <v>#N/A</v>
      </c>
      <c r="Z386" s="24" t="e">
        <f>VLOOKUP(J386,ИНФО!$Y$5:$AD$412,5,0)</f>
        <v>#N/A</v>
      </c>
      <c r="AA386" s="26">
        <f t="shared" si="34"/>
        <v>0</v>
      </c>
      <c r="AB386" s="24" t="e">
        <f>VLOOKUP(L386,ИНФО!$C$21:$D$24,2,0)</f>
        <v>#N/A</v>
      </c>
      <c r="AC386" s="19">
        <f t="shared" si="35"/>
        <v>0</v>
      </c>
      <c r="AD386" s="24" t="e">
        <f>VLOOKUP(N386,ИНФО!$C$26:$D$38,2,0)</f>
        <v>#N/A</v>
      </c>
      <c r="AE386" s="24" t="e">
        <f>VLOOKUP(B386,ИНФО!$L$4:$T$172,8,0)</f>
        <v>#N/A</v>
      </c>
      <c r="AF386" s="11" t="s">
        <v>74</v>
      </c>
      <c r="AG386" s="24" t="e">
        <f>VLOOKUP(J386,ИНФО!$Y$5:$AD$413,7,0)</f>
        <v>#N/A</v>
      </c>
    </row>
    <row r="387" spans="1:33" ht="15.75" hidden="1" customHeight="1" x14ac:dyDescent="0.3">
      <c r="A387" s="5">
        <v>246</v>
      </c>
      <c r="B387" s="6"/>
      <c r="C387" s="21"/>
      <c r="D387" s="8" t="s">
        <v>260</v>
      </c>
      <c r="E387" s="9"/>
      <c r="F387" s="17"/>
      <c r="G387" s="17"/>
      <c r="H387" s="17"/>
      <c r="I387" s="8" t="str">
        <f>IF(J387=0," ",VLOOKUP(J387,ИНФО!$Y$4:$AD$412,2,0))</f>
        <v xml:space="preserve"> </v>
      </c>
      <c r="J387" s="9"/>
      <c r="K387" s="17"/>
      <c r="L387" s="27"/>
      <c r="M387" s="28"/>
      <c r="N387" s="22"/>
      <c r="O387" s="23" t="e">
        <f>VLOOKUP(B387,ИНФО!$L$4:$T$172,3,0)</f>
        <v>#N/A</v>
      </c>
      <c r="P387" s="11" t="s">
        <v>72</v>
      </c>
      <c r="Q387" s="24">
        <f t="shared" si="32"/>
        <v>246</v>
      </c>
      <c r="R387" s="24" t="e">
        <f>VLOOKUP(B387,ИНФО!$L$4:$T$140,6,0)</f>
        <v>#N/A</v>
      </c>
      <c r="S387" s="24" t="s">
        <v>260</v>
      </c>
      <c r="T387" s="13" t="s">
        <v>260</v>
      </c>
      <c r="U387" s="24" t="s">
        <v>260</v>
      </c>
      <c r="V387" s="26" t="s">
        <v>260</v>
      </c>
      <c r="W387" s="24" t="s">
        <v>260</v>
      </c>
      <c r="X387" s="24">
        <f t="shared" si="33"/>
        <v>0</v>
      </c>
      <c r="Y387" s="13" t="e">
        <f>VLOOKUP(J387,ИНФО!$Y$5:$AD$412,6,0)</f>
        <v>#N/A</v>
      </c>
      <c r="Z387" s="24" t="e">
        <f>VLOOKUP(J387,ИНФО!$Y$5:$AD$412,5,0)</f>
        <v>#N/A</v>
      </c>
      <c r="AA387" s="26">
        <f t="shared" si="34"/>
        <v>0</v>
      </c>
      <c r="AB387" s="24" t="e">
        <f>VLOOKUP(L387,ИНФО!$C$21:$D$24,2,0)</f>
        <v>#N/A</v>
      </c>
      <c r="AC387" s="19">
        <f t="shared" si="35"/>
        <v>0</v>
      </c>
      <c r="AD387" s="24" t="e">
        <f>VLOOKUP(N387,ИНФО!$C$26:$D$38,2,0)</f>
        <v>#N/A</v>
      </c>
      <c r="AE387" s="24" t="e">
        <f>VLOOKUP(B387,ИНФО!$L$4:$T$172,8,0)</f>
        <v>#N/A</v>
      </c>
      <c r="AF387" s="11" t="s">
        <v>74</v>
      </c>
      <c r="AG387" s="24" t="e">
        <f>VLOOKUP(J387,ИНФО!$Y$5:$AD$413,7,0)</f>
        <v>#N/A</v>
      </c>
    </row>
    <row r="388" spans="1:33" ht="15.75" hidden="1" customHeight="1" x14ac:dyDescent="0.3">
      <c r="A388" s="5">
        <v>247</v>
      </c>
      <c r="B388" s="6"/>
      <c r="C388" s="21"/>
      <c r="D388" s="8" t="s">
        <v>260</v>
      </c>
      <c r="E388" s="9"/>
      <c r="F388" s="17"/>
      <c r="G388" s="17"/>
      <c r="H388" s="17"/>
      <c r="I388" s="8" t="str">
        <f>IF(J388=0," ",VLOOKUP(J388,ИНФО!$Y$4:$AD$412,2,0))</f>
        <v xml:space="preserve"> </v>
      </c>
      <c r="J388" s="9"/>
      <c r="K388" s="17"/>
      <c r="L388" s="27"/>
      <c r="M388" s="28"/>
      <c r="N388" s="22"/>
      <c r="O388" s="23" t="e">
        <f>VLOOKUP(B388,ИНФО!$L$4:$T$172,3,0)</f>
        <v>#N/A</v>
      </c>
      <c r="P388" s="11" t="s">
        <v>72</v>
      </c>
      <c r="Q388" s="24">
        <f t="shared" si="32"/>
        <v>247</v>
      </c>
      <c r="R388" s="24" t="e">
        <f>VLOOKUP(B388,ИНФО!$L$4:$T$140,6,0)</f>
        <v>#N/A</v>
      </c>
      <c r="S388" s="24" t="s">
        <v>260</v>
      </c>
      <c r="T388" s="13" t="s">
        <v>260</v>
      </c>
      <c r="U388" s="24" t="s">
        <v>260</v>
      </c>
      <c r="V388" s="26" t="s">
        <v>260</v>
      </c>
      <c r="W388" s="24" t="s">
        <v>260</v>
      </c>
      <c r="X388" s="24">
        <f t="shared" si="33"/>
        <v>0</v>
      </c>
      <c r="Y388" s="13" t="e">
        <f>VLOOKUP(J388,ИНФО!$Y$5:$AD$412,6,0)</f>
        <v>#N/A</v>
      </c>
      <c r="Z388" s="24" t="e">
        <f>VLOOKUP(J388,ИНФО!$Y$5:$AD$412,5,0)</f>
        <v>#N/A</v>
      </c>
      <c r="AA388" s="26">
        <f t="shared" si="34"/>
        <v>0</v>
      </c>
      <c r="AB388" s="24" t="e">
        <f>VLOOKUP(L388,ИНФО!$C$21:$D$24,2,0)</f>
        <v>#N/A</v>
      </c>
      <c r="AC388" s="19">
        <f t="shared" si="35"/>
        <v>0</v>
      </c>
      <c r="AD388" s="24" t="e">
        <f>VLOOKUP(N388,ИНФО!$C$26:$D$38,2,0)</f>
        <v>#N/A</v>
      </c>
      <c r="AE388" s="24" t="e">
        <f>VLOOKUP(B388,ИНФО!$L$4:$T$172,8,0)</f>
        <v>#N/A</v>
      </c>
      <c r="AF388" s="11" t="s">
        <v>74</v>
      </c>
      <c r="AG388" s="24" t="e">
        <f>VLOOKUP(J388,ИНФО!$Y$5:$AD$413,7,0)</f>
        <v>#N/A</v>
      </c>
    </row>
    <row r="389" spans="1:33" ht="15.75" hidden="1" customHeight="1" x14ac:dyDescent="0.3">
      <c r="A389" s="5">
        <v>248</v>
      </c>
      <c r="B389" s="6"/>
      <c r="C389" s="21"/>
      <c r="D389" s="8" t="s">
        <v>260</v>
      </c>
      <c r="E389" s="9"/>
      <c r="F389" s="17"/>
      <c r="G389" s="17"/>
      <c r="H389" s="17"/>
      <c r="I389" s="8" t="str">
        <f>IF(J389=0," ",VLOOKUP(J389,ИНФО!$Y$4:$AD$412,2,0))</f>
        <v xml:space="preserve"> </v>
      </c>
      <c r="J389" s="9"/>
      <c r="K389" s="17"/>
      <c r="L389" s="27"/>
      <c r="M389" s="28"/>
      <c r="N389" s="22"/>
      <c r="O389" s="23" t="e">
        <f>VLOOKUP(B389,ИНФО!$L$4:$T$172,3,0)</f>
        <v>#N/A</v>
      </c>
      <c r="P389" s="11" t="s">
        <v>72</v>
      </c>
      <c r="Q389" s="24">
        <f t="shared" ref="Q389:Q452" si="36">A389</f>
        <v>248</v>
      </c>
      <c r="R389" s="24" t="e">
        <f>VLOOKUP(B389,ИНФО!$L$4:$T$140,6,0)</f>
        <v>#N/A</v>
      </c>
      <c r="S389" s="24" t="s">
        <v>260</v>
      </c>
      <c r="T389" s="13" t="s">
        <v>260</v>
      </c>
      <c r="U389" s="24" t="s">
        <v>260</v>
      </c>
      <c r="V389" s="26" t="s">
        <v>260</v>
      </c>
      <c r="W389" s="24" t="s">
        <v>260</v>
      </c>
      <c r="X389" s="24">
        <f t="shared" ref="X389:X452" si="37">H389</f>
        <v>0</v>
      </c>
      <c r="Y389" s="13" t="e">
        <f>VLOOKUP(J389,ИНФО!$Y$5:$AD$412,6,0)</f>
        <v>#N/A</v>
      </c>
      <c r="Z389" s="24" t="e">
        <f>VLOOKUP(J389,ИНФО!$Y$5:$AD$412,5,0)</f>
        <v>#N/A</v>
      </c>
      <c r="AA389" s="26">
        <f t="shared" ref="AA389:AA452" si="38">K389</f>
        <v>0</v>
      </c>
      <c r="AB389" s="24" t="e">
        <f>VLOOKUP(L389,ИНФО!$C$21:$D$24,2,0)</f>
        <v>#N/A</v>
      </c>
      <c r="AC389" s="19">
        <f t="shared" ref="AC389:AC452" si="39">M389</f>
        <v>0</v>
      </c>
      <c r="AD389" s="24" t="e">
        <f>VLOOKUP(N389,ИНФО!$C$26:$D$38,2,0)</f>
        <v>#N/A</v>
      </c>
      <c r="AE389" s="24" t="e">
        <f>VLOOKUP(B389,ИНФО!$L$4:$T$172,8,0)</f>
        <v>#N/A</v>
      </c>
      <c r="AF389" s="11" t="s">
        <v>74</v>
      </c>
      <c r="AG389" s="24" t="e">
        <f>VLOOKUP(J389,ИНФО!$Y$5:$AD$413,7,0)</f>
        <v>#N/A</v>
      </c>
    </row>
    <row r="390" spans="1:33" ht="15.75" hidden="1" customHeight="1" x14ac:dyDescent="0.3">
      <c r="A390" s="5">
        <v>249</v>
      </c>
      <c r="B390" s="6"/>
      <c r="C390" s="21"/>
      <c r="D390" s="8" t="s">
        <v>260</v>
      </c>
      <c r="E390" s="9"/>
      <c r="F390" s="17"/>
      <c r="G390" s="17"/>
      <c r="H390" s="17"/>
      <c r="I390" s="8" t="str">
        <f>IF(J390=0," ",VLOOKUP(J390,ИНФО!$Y$4:$AD$412,2,0))</f>
        <v xml:space="preserve"> </v>
      </c>
      <c r="J390" s="9"/>
      <c r="K390" s="17"/>
      <c r="L390" s="27"/>
      <c r="M390" s="28"/>
      <c r="N390" s="22"/>
      <c r="O390" s="23" t="e">
        <f>VLOOKUP(B390,ИНФО!$L$4:$T$172,3,0)</f>
        <v>#N/A</v>
      </c>
      <c r="P390" s="11" t="s">
        <v>72</v>
      </c>
      <c r="Q390" s="24">
        <f t="shared" si="36"/>
        <v>249</v>
      </c>
      <c r="R390" s="24" t="e">
        <f>VLOOKUP(B390,ИНФО!$L$4:$T$140,6,0)</f>
        <v>#N/A</v>
      </c>
      <c r="S390" s="24" t="s">
        <v>260</v>
      </c>
      <c r="T390" s="13" t="s">
        <v>260</v>
      </c>
      <c r="U390" s="24" t="s">
        <v>260</v>
      </c>
      <c r="V390" s="26" t="s">
        <v>260</v>
      </c>
      <c r="W390" s="24" t="s">
        <v>260</v>
      </c>
      <c r="X390" s="24">
        <f t="shared" si="37"/>
        <v>0</v>
      </c>
      <c r="Y390" s="13" t="e">
        <f>VLOOKUP(J390,ИНФО!$Y$5:$AD$412,6,0)</f>
        <v>#N/A</v>
      </c>
      <c r="Z390" s="24" t="e">
        <f>VLOOKUP(J390,ИНФО!$Y$5:$AD$412,5,0)</f>
        <v>#N/A</v>
      </c>
      <c r="AA390" s="26">
        <f t="shared" si="38"/>
        <v>0</v>
      </c>
      <c r="AB390" s="24" t="e">
        <f>VLOOKUP(L390,ИНФО!$C$21:$D$24,2,0)</f>
        <v>#N/A</v>
      </c>
      <c r="AC390" s="19">
        <f t="shared" si="39"/>
        <v>0</v>
      </c>
      <c r="AD390" s="24" t="e">
        <f>VLOOKUP(N390,ИНФО!$C$26:$D$38,2,0)</f>
        <v>#N/A</v>
      </c>
      <c r="AE390" s="24" t="e">
        <f>VLOOKUP(B390,ИНФО!$L$4:$T$172,8,0)</f>
        <v>#N/A</v>
      </c>
      <c r="AF390" s="11" t="s">
        <v>74</v>
      </c>
      <c r="AG390" s="24" t="e">
        <f>VLOOKUP(J390,ИНФО!$Y$5:$AD$413,7,0)</f>
        <v>#N/A</v>
      </c>
    </row>
    <row r="391" spans="1:33" ht="15.75" hidden="1" customHeight="1" x14ac:dyDescent="0.3">
      <c r="A391" s="5">
        <v>250</v>
      </c>
      <c r="B391" s="6"/>
      <c r="C391" s="21"/>
      <c r="D391" s="8" t="s">
        <v>260</v>
      </c>
      <c r="E391" s="9"/>
      <c r="F391" s="17"/>
      <c r="G391" s="17"/>
      <c r="H391" s="17"/>
      <c r="I391" s="8" t="str">
        <f>IF(J391=0," ",VLOOKUP(J391,ИНФО!$Y$4:$AD$412,2,0))</f>
        <v xml:space="preserve"> </v>
      </c>
      <c r="J391" s="9"/>
      <c r="K391" s="17"/>
      <c r="L391" s="27"/>
      <c r="M391" s="28"/>
      <c r="N391" s="22"/>
      <c r="O391" s="23" t="e">
        <f>VLOOKUP(B391,ИНФО!$L$4:$T$172,3,0)</f>
        <v>#N/A</v>
      </c>
      <c r="P391" s="11" t="s">
        <v>72</v>
      </c>
      <c r="Q391" s="24">
        <f t="shared" si="36"/>
        <v>250</v>
      </c>
      <c r="R391" s="24" t="e">
        <f>VLOOKUP(B391,ИНФО!$L$4:$T$140,6,0)</f>
        <v>#N/A</v>
      </c>
      <c r="S391" s="24" t="s">
        <v>260</v>
      </c>
      <c r="T391" s="13" t="s">
        <v>260</v>
      </c>
      <c r="U391" s="24" t="s">
        <v>260</v>
      </c>
      <c r="V391" s="26" t="s">
        <v>260</v>
      </c>
      <c r="W391" s="24" t="s">
        <v>260</v>
      </c>
      <c r="X391" s="24">
        <f t="shared" si="37"/>
        <v>0</v>
      </c>
      <c r="Y391" s="13" t="e">
        <f>VLOOKUP(J391,ИНФО!$Y$5:$AD$412,6,0)</f>
        <v>#N/A</v>
      </c>
      <c r="Z391" s="24" t="e">
        <f>VLOOKUP(J391,ИНФО!$Y$5:$AD$412,5,0)</f>
        <v>#N/A</v>
      </c>
      <c r="AA391" s="26">
        <f t="shared" si="38"/>
        <v>0</v>
      </c>
      <c r="AB391" s="24" t="e">
        <f>VLOOKUP(L391,ИНФО!$C$21:$D$24,2,0)</f>
        <v>#N/A</v>
      </c>
      <c r="AC391" s="19">
        <f t="shared" si="39"/>
        <v>0</v>
      </c>
      <c r="AD391" s="24" t="e">
        <f>VLOOKUP(N391,ИНФО!$C$26:$D$38,2,0)</f>
        <v>#N/A</v>
      </c>
      <c r="AE391" s="24" t="e">
        <f>VLOOKUP(B391,ИНФО!$L$4:$T$172,8,0)</f>
        <v>#N/A</v>
      </c>
      <c r="AF391" s="11" t="s">
        <v>74</v>
      </c>
      <c r="AG391" s="24" t="e">
        <f>VLOOKUP(J391,ИНФО!$Y$5:$AD$413,7,0)</f>
        <v>#N/A</v>
      </c>
    </row>
    <row r="392" spans="1:33" ht="15.75" hidden="1" customHeight="1" x14ac:dyDescent="0.3">
      <c r="A392" s="5">
        <v>251</v>
      </c>
      <c r="B392" s="6"/>
      <c r="C392" s="21"/>
      <c r="D392" s="8" t="s">
        <v>260</v>
      </c>
      <c r="E392" s="9"/>
      <c r="F392" s="17"/>
      <c r="G392" s="17"/>
      <c r="H392" s="17"/>
      <c r="I392" s="8" t="str">
        <f>IF(J392=0," ",VLOOKUP(J392,ИНФО!$Y$4:$AD$412,2,0))</f>
        <v xml:space="preserve"> </v>
      </c>
      <c r="J392" s="9"/>
      <c r="K392" s="17"/>
      <c r="L392" s="27"/>
      <c r="M392" s="28"/>
      <c r="N392" s="22"/>
      <c r="O392" s="23" t="e">
        <f>VLOOKUP(B392,ИНФО!$L$4:$T$172,3,0)</f>
        <v>#N/A</v>
      </c>
      <c r="P392" s="11" t="s">
        <v>72</v>
      </c>
      <c r="Q392" s="24">
        <f t="shared" si="36"/>
        <v>251</v>
      </c>
      <c r="R392" s="24" t="e">
        <f>VLOOKUP(B392,ИНФО!$L$4:$T$140,6,0)</f>
        <v>#N/A</v>
      </c>
      <c r="S392" s="24" t="s">
        <v>260</v>
      </c>
      <c r="T392" s="13" t="s">
        <v>260</v>
      </c>
      <c r="U392" s="24" t="s">
        <v>260</v>
      </c>
      <c r="V392" s="26" t="s">
        <v>260</v>
      </c>
      <c r="W392" s="24" t="s">
        <v>260</v>
      </c>
      <c r="X392" s="24">
        <f t="shared" si="37"/>
        <v>0</v>
      </c>
      <c r="Y392" s="13" t="e">
        <f>VLOOKUP(J392,ИНФО!$Y$5:$AD$412,6,0)</f>
        <v>#N/A</v>
      </c>
      <c r="Z392" s="24" t="e">
        <f>VLOOKUP(J392,ИНФО!$Y$5:$AD$412,5,0)</f>
        <v>#N/A</v>
      </c>
      <c r="AA392" s="26">
        <f t="shared" si="38"/>
        <v>0</v>
      </c>
      <c r="AB392" s="24" t="e">
        <f>VLOOKUP(L392,ИНФО!$C$21:$D$24,2,0)</f>
        <v>#N/A</v>
      </c>
      <c r="AC392" s="19">
        <f t="shared" si="39"/>
        <v>0</v>
      </c>
      <c r="AD392" s="24" t="e">
        <f>VLOOKUP(N392,ИНФО!$C$26:$D$38,2,0)</f>
        <v>#N/A</v>
      </c>
      <c r="AE392" s="24" t="e">
        <f>VLOOKUP(B392,ИНФО!$L$4:$T$172,8,0)</f>
        <v>#N/A</v>
      </c>
      <c r="AF392" s="11" t="s">
        <v>74</v>
      </c>
      <c r="AG392" s="24" t="e">
        <f>VLOOKUP(J392,ИНФО!$Y$5:$AD$413,7,0)</f>
        <v>#N/A</v>
      </c>
    </row>
    <row r="393" spans="1:33" ht="15.75" hidden="1" customHeight="1" x14ac:dyDescent="0.3">
      <c r="A393" s="5">
        <v>252</v>
      </c>
      <c r="B393" s="6"/>
      <c r="C393" s="21"/>
      <c r="D393" s="8" t="s">
        <v>260</v>
      </c>
      <c r="E393" s="9"/>
      <c r="F393" s="17"/>
      <c r="G393" s="17"/>
      <c r="H393" s="17"/>
      <c r="I393" s="8" t="str">
        <f>IF(J393=0," ",VLOOKUP(J393,ИНФО!$Y$4:$AD$412,2,0))</f>
        <v xml:space="preserve"> </v>
      </c>
      <c r="J393" s="9"/>
      <c r="K393" s="17"/>
      <c r="L393" s="27"/>
      <c r="M393" s="28"/>
      <c r="N393" s="22"/>
      <c r="O393" s="23" t="e">
        <f>VLOOKUP(B393,ИНФО!$L$4:$T$172,3,0)</f>
        <v>#N/A</v>
      </c>
      <c r="P393" s="11" t="s">
        <v>72</v>
      </c>
      <c r="Q393" s="24">
        <f t="shared" si="36"/>
        <v>252</v>
      </c>
      <c r="R393" s="24" t="e">
        <f>VLOOKUP(B393,ИНФО!$L$4:$T$140,6,0)</f>
        <v>#N/A</v>
      </c>
      <c r="S393" s="24" t="s">
        <v>260</v>
      </c>
      <c r="T393" s="13" t="s">
        <v>260</v>
      </c>
      <c r="U393" s="24" t="s">
        <v>260</v>
      </c>
      <c r="V393" s="26" t="s">
        <v>260</v>
      </c>
      <c r="W393" s="24" t="s">
        <v>260</v>
      </c>
      <c r="X393" s="24">
        <f t="shared" si="37"/>
        <v>0</v>
      </c>
      <c r="Y393" s="13" t="e">
        <f>VLOOKUP(J393,ИНФО!$Y$5:$AD$412,6,0)</f>
        <v>#N/A</v>
      </c>
      <c r="Z393" s="24" t="e">
        <f>VLOOKUP(J393,ИНФО!$Y$5:$AD$412,5,0)</f>
        <v>#N/A</v>
      </c>
      <c r="AA393" s="26">
        <f t="shared" si="38"/>
        <v>0</v>
      </c>
      <c r="AB393" s="24" t="e">
        <f>VLOOKUP(L393,ИНФО!$C$21:$D$24,2,0)</f>
        <v>#N/A</v>
      </c>
      <c r="AC393" s="19">
        <f t="shared" si="39"/>
        <v>0</v>
      </c>
      <c r="AD393" s="24" t="e">
        <f>VLOOKUP(N393,ИНФО!$C$26:$D$38,2,0)</f>
        <v>#N/A</v>
      </c>
      <c r="AE393" s="24" t="e">
        <f>VLOOKUP(B393,ИНФО!$L$4:$T$172,8,0)</f>
        <v>#N/A</v>
      </c>
      <c r="AF393" s="11" t="s">
        <v>74</v>
      </c>
      <c r="AG393" s="24" t="e">
        <f>VLOOKUP(J393,ИНФО!$Y$5:$AD$413,7,0)</f>
        <v>#N/A</v>
      </c>
    </row>
    <row r="394" spans="1:33" ht="15.75" hidden="1" customHeight="1" x14ac:dyDescent="0.3">
      <c r="A394" s="5">
        <v>253</v>
      </c>
      <c r="B394" s="6"/>
      <c r="C394" s="21"/>
      <c r="D394" s="8" t="s">
        <v>260</v>
      </c>
      <c r="E394" s="9"/>
      <c r="F394" s="17"/>
      <c r="G394" s="17"/>
      <c r="H394" s="17"/>
      <c r="I394" s="8" t="str">
        <f>IF(J394=0," ",VLOOKUP(J394,ИНФО!$Y$4:$AD$412,2,0))</f>
        <v xml:space="preserve"> </v>
      </c>
      <c r="J394" s="9"/>
      <c r="K394" s="17"/>
      <c r="L394" s="27"/>
      <c r="M394" s="28"/>
      <c r="N394" s="22"/>
      <c r="O394" s="23" t="e">
        <f>VLOOKUP(B394,ИНФО!$L$4:$T$172,3,0)</f>
        <v>#N/A</v>
      </c>
      <c r="P394" s="11" t="s">
        <v>72</v>
      </c>
      <c r="Q394" s="24">
        <f t="shared" si="36"/>
        <v>253</v>
      </c>
      <c r="R394" s="24" t="e">
        <f>VLOOKUP(B394,ИНФО!$L$4:$T$140,6,0)</f>
        <v>#N/A</v>
      </c>
      <c r="S394" s="24" t="s">
        <v>260</v>
      </c>
      <c r="T394" s="13" t="s">
        <v>260</v>
      </c>
      <c r="U394" s="24" t="s">
        <v>260</v>
      </c>
      <c r="V394" s="26" t="s">
        <v>260</v>
      </c>
      <c r="W394" s="24" t="s">
        <v>260</v>
      </c>
      <c r="X394" s="24">
        <f t="shared" si="37"/>
        <v>0</v>
      </c>
      <c r="Y394" s="13" t="e">
        <f>VLOOKUP(J394,ИНФО!$Y$5:$AD$412,6,0)</f>
        <v>#N/A</v>
      </c>
      <c r="Z394" s="24" t="e">
        <f>VLOOKUP(J394,ИНФО!$Y$5:$AD$412,5,0)</f>
        <v>#N/A</v>
      </c>
      <c r="AA394" s="26">
        <f t="shared" si="38"/>
        <v>0</v>
      </c>
      <c r="AB394" s="24" t="e">
        <f>VLOOKUP(L394,ИНФО!$C$21:$D$24,2,0)</f>
        <v>#N/A</v>
      </c>
      <c r="AC394" s="19">
        <f t="shared" si="39"/>
        <v>0</v>
      </c>
      <c r="AD394" s="24" t="e">
        <f>VLOOKUP(N394,ИНФО!$C$26:$D$38,2,0)</f>
        <v>#N/A</v>
      </c>
      <c r="AE394" s="24" t="e">
        <f>VLOOKUP(B394,ИНФО!$L$4:$T$172,8,0)</f>
        <v>#N/A</v>
      </c>
      <c r="AF394" s="11" t="s">
        <v>74</v>
      </c>
      <c r="AG394" s="24" t="e">
        <f>VLOOKUP(J394,ИНФО!$Y$5:$AD$413,7,0)</f>
        <v>#N/A</v>
      </c>
    </row>
    <row r="395" spans="1:33" ht="15.75" hidden="1" customHeight="1" x14ac:dyDescent="0.3">
      <c r="A395" s="5">
        <v>254</v>
      </c>
      <c r="B395" s="6"/>
      <c r="C395" s="21"/>
      <c r="D395" s="8" t="s">
        <v>260</v>
      </c>
      <c r="E395" s="9"/>
      <c r="F395" s="17"/>
      <c r="G395" s="17"/>
      <c r="H395" s="17"/>
      <c r="I395" s="8" t="str">
        <f>IF(J395=0," ",VLOOKUP(J395,ИНФО!$Y$4:$AD$412,2,0))</f>
        <v xml:space="preserve"> </v>
      </c>
      <c r="J395" s="9"/>
      <c r="K395" s="17"/>
      <c r="L395" s="27"/>
      <c r="M395" s="28"/>
      <c r="N395" s="22"/>
      <c r="O395" s="23" t="e">
        <f>VLOOKUP(B395,ИНФО!$L$4:$T$172,3,0)</f>
        <v>#N/A</v>
      </c>
      <c r="P395" s="11" t="s">
        <v>72</v>
      </c>
      <c r="Q395" s="24">
        <f t="shared" si="36"/>
        <v>254</v>
      </c>
      <c r="R395" s="24" t="e">
        <f>VLOOKUP(B395,ИНФО!$L$4:$T$140,6,0)</f>
        <v>#N/A</v>
      </c>
      <c r="S395" s="24" t="s">
        <v>260</v>
      </c>
      <c r="T395" s="13" t="s">
        <v>260</v>
      </c>
      <c r="U395" s="24" t="s">
        <v>260</v>
      </c>
      <c r="V395" s="26" t="s">
        <v>260</v>
      </c>
      <c r="W395" s="24" t="s">
        <v>260</v>
      </c>
      <c r="X395" s="24">
        <f t="shared" si="37"/>
        <v>0</v>
      </c>
      <c r="Y395" s="13" t="e">
        <f>VLOOKUP(J395,ИНФО!$Y$5:$AD$412,6,0)</f>
        <v>#N/A</v>
      </c>
      <c r="Z395" s="24" t="e">
        <f>VLOOKUP(J395,ИНФО!$Y$5:$AD$412,5,0)</f>
        <v>#N/A</v>
      </c>
      <c r="AA395" s="26">
        <f t="shared" si="38"/>
        <v>0</v>
      </c>
      <c r="AB395" s="24" t="e">
        <f>VLOOKUP(L395,ИНФО!$C$21:$D$24,2,0)</f>
        <v>#N/A</v>
      </c>
      <c r="AC395" s="19">
        <f t="shared" si="39"/>
        <v>0</v>
      </c>
      <c r="AD395" s="24" t="e">
        <f>VLOOKUP(N395,ИНФО!$C$26:$D$38,2,0)</f>
        <v>#N/A</v>
      </c>
      <c r="AE395" s="24" t="e">
        <f>VLOOKUP(B395,ИНФО!$L$4:$T$172,8,0)</f>
        <v>#N/A</v>
      </c>
      <c r="AF395" s="11" t="s">
        <v>74</v>
      </c>
      <c r="AG395" s="24" t="e">
        <f>VLOOKUP(J395,ИНФО!$Y$5:$AD$413,7,0)</f>
        <v>#N/A</v>
      </c>
    </row>
    <row r="396" spans="1:33" ht="15.75" hidden="1" customHeight="1" x14ac:dyDescent="0.3">
      <c r="A396" s="5">
        <v>255</v>
      </c>
      <c r="B396" s="6"/>
      <c r="C396" s="21"/>
      <c r="D396" s="8" t="s">
        <v>260</v>
      </c>
      <c r="E396" s="9"/>
      <c r="F396" s="17"/>
      <c r="G396" s="17"/>
      <c r="H396" s="17"/>
      <c r="I396" s="8" t="str">
        <f>IF(J396=0," ",VLOOKUP(J396,ИНФО!$Y$4:$AD$412,2,0))</f>
        <v xml:space="preserve"> </v>
      </c>
      <c r="J396" s="9"/>
      <c r="K396" s="17"/>
      <c r="L396" s="27"/>
      <c r="M396" s="28"/>
      <c r="N396" s="22"/>
      <c r="O396" s="23" t="e">
        <f>VLOOKUP(B396,ИНФО!$L$4:$T$172,3,0)</f>
        <v>#N/A</v>
      </c>
      <c r="P396" s="11" t="s">
        <v>72</v>
      </c>
      <c r="Q396" s="24">
        <f t="shared" si="36"/>
        <v>255</v>
      </c>
      <c r="R396" s="24" t="e">
        <f>VLOOKUP(B396,ИНФО!$L$4:$T$140,6,0)</f>
        <v>#N/A</v>
      </c>
      <c r="S396" s="24" t="s">
        <v>260</v>
      </c>
      <c r="T396" s="13" t="s">
        <v>260</v>
      </c>
      <c r="U396" s="24" t="s">
        <v>260</v>
      </c>
      <c r="V396" s="26" t="s">
        <v>260</v>
      </c>
      <c r="W396" s="24" t="s">
        <v>260</v>
      </c>
      <c r="X396" s="24">
        <f t="shared" si="37"/>
        <v>0</v>
      </c>
      <c r="Y396" s="13" t="e">
        <f>VLOOKUP(J396,ИНФО!$Y$5:$AD$412,6,0)</f>
        <v>#N/A</v>
      </c>
      <c r="Z396" s="24" t="e">
        <f>VLOOKUP(J396,ИНФО!$Y$5:$AD$412,5,0)</f>
        <v>#N/A</v>
      </c>
      <c r="AA396" s="26">
        <f t="shared" si="38"/>
        <v>0</v>
      </c>
      <c r="AB396" s="24" t="e">
        <f>VLOOKUP(L396,ИНФО!$C$21:$D$24,2,0)</f>
        <v>#N/A</v>
      </c>
      <c r="AC396" s="19">
        <f t="shared" si="39"/>
        <v>0</v>
      </c>
      <c r="AD396" s="24" t="e">
        <f>VLOOKUP(N396,ИНФО!$C$26:$D$38,2,0)</f>
        <v>#N/A</v>
      </c>
      <c r="AE396" s="24" t="e">
        <f>VLOOKUP(B396,ИНФО!$L$4:$T$172,8,0)</f>
        <v>#N/A</v>
      </c>
      <c r="AF396" s="11" t="s">
        <v>74</v>
      </c>
      <c r="AG396" s="24" t="e">
        <f>VLOOKUP(J396,ИНФО!$Y$5:$AD$413,7,0)</f>
        <v>#N/A</v>
      </c>
    </row>
    <row r="397" spans="1:33" ht="15.75" hidden="1" customHeight="1" x14ac:dyDescent="0.3">
      <c r="A397" s="5">
        <v>256</v>
      </c>
      <c r="B397" s="6"/>
      <c r="C397" s="21"/>
      <c r="D397" s="8" t="s">
        <v>260</v>
      </c>
      <c r="E397" s="9"/>
      <c r="F397" s="17"/>
      <c r="G397" s="17"/>
      <c r="H397" s="17"/>
      <c r="I397" s="8" t="str">
        <f>IF(J397=0," ",VLOOKUP(J397,ИНФО!$Y$4:$AD$412,2,0))</f>
        <v xml:space="preserve"> </v>
      </c>
      <c r="J397" s="9"/>
      <c r="K397" s="17"/>
      <c r="L397" s="27"/>
      <c r="M397" s="28"/>
      <c r="N397" s="22"/>
      <c r="O397" s="23" t="e">
        <f>VLOOKUP(B397,ИНФО!$L$4:$T$172,3,0)</f>
        <v>#N/A</v>
      </c>
      <c r="P397" s="11" t="s">
        <v>72</v>
      </c>
      <c r="Q397" s="24">
        <f t="shared" si="36"/>
        <v>256</v>
      </c>
      <c r="R397" s="24" t="e">
        <f>VLOOKUP(B397,ИНФО!$L$4:$T$140,6,0)</f>
        <v>#N/A</v>
      </c>
      <c r="S397" s="24" t="s">
        <v>260</v>
      </c>
      <c r="T397" s="13" t="s">
        <v>260</v>
      </c>
      <c r="U397" s="24" t="s">
        <v>260</v>
      </c>
      <c r="V397" s="26" t="s">
        <v>260</v>
      </c>
      <c r="W397" s="24" t="s">
        <v>260</v>
      </c>
      <c r="X397" s="24">
        <f t="shared" si="37"/>
        <v>0</v>
      </c>
      <c r="Y397" s="13" t="e">
        <f>VLOOKUP(J397,ИНФО!$Y$5:$AD$412,6,0)</f>
        <v>#N/A</v>
      </c>
      <c r="Z397" s="24" t="e">
        <f>VLOOKUP(J397,ИНФО!$Y$5:$AD$412,5,0)</f>
        <v>#N/A</v>
      </c>
      <c r="AA397" s="26">
        <f t="shared" si="38"/>
        <v>0</v>
      </c>
      <c r="AB397" s="24" t="e">
        <f>VLOOKUP(L397,ИНФО!$C$21:$D$24,2,0)</f>
        <v>#N/A</v>
      </c>
      <c r="AC397" s="19">
        <f t="shared" si="39"/>
        <v>0</v>
      </c>
      <c r="AD397" s="24" t="e">
        <f>VLOOKUP(N397,ИНФО!$C$26:$D$38,2,0)</f>
        <v>#N/A</v>
      </c>
      <c r="AE397" s="24" t="e">
        <f>VLOOKUP(B397,ИНФО!$L$4:$T$172,8,0)</f>
        <v>#N/A</v>
      </c>
      <c r="AF397" s="11" t="s">
        <v>74</v>
      </c>
      <c r="AG397" s="24" t="e">
        <f>VLOOKUP(J397,ИНФО!$Y$5:$AD$413,7,0)</f>
        <v>#N/A</v>
      </c>
    </row>
    <row r="398" spans="1:33" ht="15.75" hidden="1" customHeight="1" x14ac:dyDescent="0.3">
      <c r="A398" s="5">
        <v>257</v>
      </c>
      <c r="B398" s="6"/>
      <c r="C398" s="21"/>
      <c r="D398" s="8" t="s">
        <v>260</v>
      </c>
      <c r="E398" s="9"/>
      <c r="F398" s="17"/>
      <c r="G398" s="17"/>
      <c r="H398" s="17"/>
      <c r="I398" s="8" t="str">
        <f>IF(J398=0," ",VLOOKUP(J398,ИНФО!$Y$4:$AD$412,2,0))</f>
        <v xml:space="preserve"> </v>
      </c>
      <c r="J398" s="9"/>
      <c r="K398" s="17"/>
      <c r="L398" s="27"/>
      <c r="M398" s="28"/>
      <c r="N398" s="22"/>
      <c r="O398" s="23" t="e">
        <f>VLOOKUP(B398,ИНФО!$L$4:$T$172,3,0)</f>
        <v>#N/A</v>
      </c>
      <c r="P398" s="11" t="s">
        <v>72</v>
      </c>
      <c r="Q398" s="24">
        <f t="shared" si="36"/>
        <v>257</v>
      </c>
      <c r="R398" s="24" t="e">
        <f>VLOOKUP(B398,ИНФО!$L$4:$T$140,6,0)</f>
        <v>#N/A</v>
      </c>
      <c r="S398" s="24" t="s">
        <v>260</v>
      </c>
      <c r="T398" s="13" t="s">
        <v>260</v>
      </c>
      <c r="U398" s="24" t="s">
        <v>260</v>
      </c>
      <c r="V398" s="26" t="s">
        <v>260</v>
      </c>
      <c r="W398" s="24" t="s">
        <v>260</v>
      </c>
      <c r="X398" s="24">
        <f t="shared" si="37"/>
        <v>0</v>
      </c>
      <c r="Y398" s="13" t="e">
        <f>VLOOKUP(J398,ИНФО!$Y$5:$AD$412,6,0)</f>
        <v>#N/A</v>
      </c>
      <c r="Z398" s="24" t="e">
        <f>VLOOKUP(J398,ИНФО!$Y$5:$AD$412,5,0)</f>
        <v>#N/A</v>
      </c>
      <c r="AA398" s="26">
        <f t="shared" si="38"/>
        <v>0</v>
      </c>
      <c r="AB398" s="24" t="e">
        <f>VLOOKUP(L398,ИНФО!$C$21:$D$24,2,0)</f>
        <v>#N/A</v>
      </c>
      <c r="AC398" s="19">
        <f t="shared" si="39"/>
        <v>0</v>
      </c>
      <c r="AD398" s="24" t="e">
        <f>VLOOKUP(N398,ИНФО!$C$26:$D$38,2,0)</f>
        <v>#N/A</v>
      </c>
      <c r="AE398" s="24" t="e">
        <f>VLOOKUP(B398,ИНФО!$L$4:$T$172,8,0)</f>
        <v>#N/A</v>
      </c>
      <c r="AF398" s="11" t="s">
        <v>74</v>
      </c>
      <c r="AG398" s="24" t="e">
        <f>VLOOKUP(J398,ИНФО!$Y$5:$AD$413,7,0)</f>
        <v>#N/A</v>
      </c>
    </row>
    <row r="399" spans="1:33" ht="15.75" hidden="1" customHeight="1" x14ac:dyDescent="0.3">
      <c r="A399" s="5">
        <v>258</v>
      </c>
      <c r="B399" s="6"/>
      <c r="C399" s="21"/>
      <c r="D399" s="8" t="s">
        <v>260</v>
      </c>
      <c r="E399" s="9"/>
      <c r="F399" s="17"/>
      <c r="G399" s="17"/>
      <c r="H399" s="17"/>
      <c r="I399" s="8" t="str">
        <f>IF(J399=0," ",VLOOKUP(J399,ИНФО!$Y$4:$AD$412,2,0))</f>
        <v xml:space="preserve"> </v>
      </c>
      <c r="J399" s="9"/>
      <c r="K399" s="17"/>
      <c r="L399" s="27"/>
      <c r="M399" s="28"/>
      <c r="N399" s="22"/>
      <c r="O399" s="23" t="e">
        <f>VLOOKUP(B399,ИНФО!$L$4:$T$172,3,0)</f>
        <v>#N/A</v>
      </c>
      <c r="P399" s="11" t="s">
        <v>72</v>
      </c>
      <c r="Q399" s="24">
        <f t="shared" si="36"/>
        <v>258</v>
      </c>
      <c r="R399" s="24" t="e">
        <f>VLOOKUP(B399,ИНФО!$L$4:$T$140,6,0)</f>
        <v>#N/A</v>
      </c>
      <c r="S399" s="24" t="s">
        <v>260</v>
      </c>
      <c r="T399" s="13" t="s">
        <v>260</v>
      </c>
      <c r="U399" s="24" t="s">
        <v>260</v>
      </c>
      <c r="V399" s="26" t="s">
        <v>260</v>
      </c>
      <c r="W399" s="24" t="s">
        <v>260</v>
      </c>
      <c r="X399" s="24">
        <f t="shared" si="37"/>
        <v>0</v>
      </c>
      <c r="Y399" s="13" t="e">
        <f>VLOOKUP(J399,ИНФО!$Y$5:$AD$412,6,0)</f>
        <v>#N/A</v>
      </c>
      <c r="Z399" s="24" t="e">
        <f>VLOOKUP(J399,ИНФО!$Y$5:$AD$412,5,0)</f>
        <v>#N/A</v>
      </c>
      <c r="AA399" s="26">
        <f t="shared" si="38"/>
        <v>0</v>
      </c>
      <c r="AB399" s="24" t="e">
        <f>VLOOKUP(L399,ИНФО!$C$21:$D$24,2,0)</f>
        <v>#N/A</v>
      </c>
      <c r="AC399" s="19">
        <f t="shared" si="39"/>
        <v>0</v>
      </c>
      <c r="AD399" s="24" t="e">
        <f>VLOOKUP(N399,ИНФО!$C$26:$D$38,2,0)</f>
        <v>#N/A</v>
      </c>
      <c r="AE399" s="24" t="e">
        <f>VLOOKUP(B399,ИНФО!$L$4:$T$172,8,0)</f>
        <v>#N/A</v>
      </c>
      <c r="AF399" s="11" t="s">
        <v>74</v>
      </c>
      <c r="AG399" s="24" t="e">
        <f>VLOOKUP(J399,ИНФО!$Y$5:$AD$413,7,0)</f>
        <v>#N/A</v>
      </c>
    </row>
    <row r="400" spans="1:33" ht="15.75" hidden="1" customHeight="1" x14ac:dyDescent="0.3">
      <c r="A400" s="5">
        <v>259</v>
      </c>
      <c r="B400" s="6"/>
      <c r="C400" s="21"/>
      <c r="D400" s="8" t="s">
        <v>260</v>
      </c>
      <c r="E400" s="9"/>
      <c r="F400" s="17"/>
      <c r="G400" s="17"/>
      <c r="H400" s="17"/>
      <c r="I400" s="8" t="str">
        <f>IF(J400=0," ",VLOOKUP(J400,ИНФО!$Y$4:$AD$412,2,0))</f>
        <v xml:space="preserve"> </v>
      </c>
      <c r="J400" s="9"/>
      <c r="K400" s="17"/>
      <c r="L400" s="27"/>
      <c r="M400" s="28"/>
      <c r="N400" s="22"/>
      <c r="O400" s="23" t="e">
        <f>VLOOKUP(B400,ИНФО!$L$4:$T$172,3,0)</f>
        <v>#N/A</v>
      </c>
      <c r="P400" s="11" t="s">
        <v>72</v>
      </c>
      <c r="Q400" s="24">
        <f t="shared" si="36"/>
        <v>259</v>
      </c>
      <c r="R400" s="24" t="e">
        <f>VLOOKUP(B400,ИНФО!$L$4:$T$140,6,0)</f>
        <v>#N/A</v>
      </c>
      <c r="S400" s="24" t="s">
        <v>260</v>
      </c>
      <c r="T400" s="13" t="s">
        <v>260</v>
      </c>
      <c r="U400" s="24" t="s">
        <v>260</v>
      </c>
      <c r="V400" s="26" t="s">
        <v>260</v>
      </c>
      <c r="W400" s="24" t="s">
        <v>260</v>
      </c>
      <c r="X400" s="24">
        <f t="shared" si="37"/>
        <v>0</v>
      </c>
      <c r="Y400" s="13" t="e">
        <f>VLOOKUP(J400,ИНФО!$Y$5:$AD$412,6,0)</f>
        <v>#N/A</v>
      </c>
      <c r="Z400" s="24" t="e">
        <f>VLOOKUP(J400,ИНФО!$Y$5:$AD$412,5,0)</f>
        <v>#N/A</v>
      </c>
      <c r="AA400" s="26">
        <f t="shared" si="38"/>
        <v>0</v>
      </c>
      <c r="AB400" s="24" t="e">
        <f>VLOOKUP(L400,ИНФО!$C$21:$D$24,2,0)</f>
        <v>#N/A</v>
      </c>
      <c r="AC400" s="19">
        <f t="shared" si="39"/>
        <v>0</v>
      </c>
      <c r="AD400" s="24" t="e">
        <f>VLOOKUP(N400,ИНФО!$C$26:$D$38,2,0)</f>
        <v>#N/A</v>
      </c>
      <c r="AE400" s="24" t="e">
        <f>VLOOKUP(B400,ИНФО!$L$4:$T$172,8,0)</f>
        <v>#N/A</v>
      </c>
      <c r="AF400" s="11" t="s">
        <v>74</v>
      </c>
      <c r="AG400" s="24" t="e">
        <f>VLOOKUP(J400,ИНФО!$Y$5:$AD$413,7,0)</f>
        <v>#N/A</v>
      </c>
    </row>
    <row r="401" spans="1:33" ht="15.75" hidden="1" customHeight="1" x14ac:dyDescent="0.3">
      <c r="A401" s="5">
        <v>260</v>
      </c>
      <c r="B401" s="6"/>
      <c r="C401" s="21"/>
      <c r="D401" s="8" t="s">
        <v>260</v>
      </c>
      <c r="E401" s="9"/>
      <c r="F401" s="17"/>
      <c r="G401" s="17"/>
      <c r="H401" s="17"/>
      <c r="I401" s="8" t="str">
        <f>IF(J401=0," ",VLOOKUP(J401,ИНФО!$Y$4:$AD$412,2,0))</f>
        <v xml:space="preserve"> </v>
      </c>
      <c r="J401" s="9"/>
      <c r="K401" s="17"/>
      <c r="L401" s="27"/>
      <c r="M401" s="28"/>
      <c r="N401" s="22"/>
      <c r="O401" s="23" t="e">
        <f>VLOOKUP(B401,ИНФО!$L$4:$T$172,3,0)</f>
        <v>#N/A</v>
      </c>
      <c r="P401" s="11" t="s">
        <v>72</v>
      </c>
      <c r="Q401" s="24">
        <f t="shared" si="36"/>
        <v>260</v>
      </c>
      <c r="R401" s="24" t="e">
        <f>VLOOKUP(B401,ИНФО!$L$4:$T$140,6,0)</f>
        <v>#N/A</v>
      </c>
      <c r="S401" s="24" t="s">
        <v>260</v>
      </c>
      <c r="T401" s="13" t="s">
        <v>260</v>
      </c>
      <c r="U401" s="24" t="s">
        <v>260</v>
      </c>
      <c r="V401" s="26" t="s">
        <v>260</v>
      </c>
      <c r="W401" s="24" t="s">
        <v>260</v>
      </c>
      <c r="X401" s="24">
        <f t="shared" si="37"/>
        <v>0</v>
      </c>
      <c r="Y401" s="13" t="e">
        <f>VLOOKUP(J401,ИНФО!$Y$5:$AD$412,6,0)</f>
        <v>#N/A</v>
      </c>
      <c r="Z401" s="24" t="e">
        <f>VLOOKUP(J401,ИНФО!$Y$5:$AD$412,5,0)</f>
        <v>#N/A</v>
      </c>
      <c r="AA401" s="26">
        <f t="shared" si="38"/>
        <v>0</v>
      </c>
      <c r="AB401" s="24" t="e">
        <f>VLOOKUP(L401,ИНФО!$C$21:$D$24,2,0)</f>
        <v>#N/A</v>
      </c>
      <c r="AC401" s="19">
        <f t="shared" si="39"/>
        <v>0</v>
      </c>
      <c r="AD401" s="24" t="e">
        <f>VLOOKUP(N401,ИНФО!$C$26:$D$38,2,0)</f>
        <v>#N/A</v>
      </c>
      <c r="AE401" s="24" t="e">
        <f>VLOOKUP(B401,ИНФО!$L$4:$T$172,8,0)</f>
        <v>#N/A</v>
      </c>
      <c r="AF401" s="11" t="s">
        <v>74</v>
      </c>
      <c r="AG401" s="24" t="e">
        <f>VLOOKUP(J401,ИНФО!$Y$5:$AD$413,7,0)</f>
        <v>#N/A</v>
      </c>
    </row>
    <row r="402" spans="1:33" ht="15.75" hidden="1" customHeight="1" x14ac:dyDescent="0.3">
      <c r="A402" s="5">
        <v>261</v>
      </c>
      <c r="B402" s="6"/>
      <c r="C402" s="21"/>
      <c r="D402" s="8" t="s">
        <v>260</v>
      </c>
      <c r="E402" s="9"/>
      <c r="F402" s="17"/>
      <c r="G402" s="17"/>
      <c r="H402" s="17"/>
      <c r="I402" s="8" t="str">
        <f>IF(J402=0," ",VLOOKUP(J402,ИНФО!$Y$4:$AD$412,2,0))</f>
        <v xml:space="preserve"> </v>
      </c>
      <c r="J402" s="9"/>
      <c r="K402" s="17"/>
      <c r="L402" s="27"/>
      <c r="M402" s="28"/>
      <c r="N402" s="22"/>
      <c r="O402" s="23" t="e">
        <f>VLOOKUP(B402,ИНФО!$L$4:$T$172,3,0)</f>
        <v>#N/A</v>
      </c>
      <c r="P402" s="11" t="s">
        <v>72</v>
      </c>
      <c r="Q402" s="24">
        <f t="shared" si="36"/>
        <v>261</v>
      </c>
      <c r="R402" s="24" t="e">
        <f>VLOOKUP(B402,ИНФО!$L$4:$T$140,6,0)</f>
        <v>#N/A</v>
      </c>
      <c r="S402" s="24" t="s">
        <v>260</v>
      </c>
      <c r="T402" s="13" t="s">
        <v>260</v>
      </c>
      <c r="U402" s="24" t="s">
        <v>260</v>
      </c>
      <c r="V402" s="26" t="s">
        <v>260</v>
      </c>
      <c r="W402" s="24" t="s">
        <v>260</v>
      </c>
      <c r="X402" s="24">
        <f t="shared" si="37"/>
        <v>0</v>
      </c>
      <c r="Y402" s="13" t="e">
        <f>VLOOKUP(J402,ИНФО!$Y$5:$AD$412,6,0)</f>
        <v>#N/A</v>
      </c>
      <c r="Z402" s="24" t="e">
        <f>VLOOKUP(J402,ИНФО!$Y$5:$AD$412,5,0)</f>
        <v>#N/A</v>
      </c>
      <c r="AA402" s="26">
        <f t="shared" si="38"/>
        <v>0</v>
      </c>
      <c r="AB402" s="24" t="e">
        <f>VLOOKUP(L402,ИНФО!$C$21:$D$24,2,0)</f>
        <v>#N/A</v>
      </c>
      <c r="AC402" s="19">
        <f t="shared" si="39"/>
        <v>0</v>
      </c>
      <c r="AD402" s="24" t="e">
        <f>VLOOKUP(N402,ИНФО!$C$26:$D$38,2,0)</f>
        <v>#N/A</v>
      </c>
      <c r="AE402" s="24" t="e">
        <f>VLOOKUP(B402,ИНФО!$L$4:$T$172,8,0)</f>
        <v>#N/A</v>
      </c>
      <c r="AF402" s="11" t="s">
        <v>74</v>
      </c>
      <c r="AG402" s="24" t="e">
        <f>VLOOKUP(J402,ИНФО!$Y$5:$AD$413,7,0)</f>
        <v>#N/A</v>
      </c>
    </row>
    <row r="403" spans="1:33" ht="15.75" hidden="1" customHeight="1" x14ac:dyDescent="0.3">
      <c r="A403" s="5">
        <v>262</v>
      </c>
      <c r="B403" s="6"/>
      <c r="C403" s="21"/>
      <c r="D403" s="8" t="s">
        <v>260</v>
      </c>
      <c r="E403" s="9"/>
      <c r="F403" s="17"/>
      <c r="G403" s="17"/>
      <c r="H403" s="17"/>
      <c r="I403" s="8" t="str">
        <f>IF(J403=0," ",VLOOKUP(J403,ИНФО!$Y$4:$AD$412,2,0))</f>
        <v xml:space="preserve"> </v>
      </c>
      <c r="J403" s="9"/>
      <c r="K403" s="17"/>
      <c r="L403" s="27"/>
      <c r="M403" s="28"/>
      <c r="N403" s="22"/>
      <c r="O403" s="23" t="e">
        <f>VLOOKUP(B403,ИНФО!$L$4:$T$172,3,0)</f>
        <v>#N/A</v>
      </c>
      <c r="P403" s="11" t="s">
        <v>72</v>
      </c>
      <c r="Q403" s="24">
        <f t="shared" si="36"/>
        <v>262</v>
      </c>
      <c r="R403" s="24" t="e">
        <f>VLOOKUP(B403,ИНФО!$L$4:$T$140,6,0)</f>
        <v>#N/A</v>
      </c>
      <c r="S403" s="24" t="s">
        <v>260</v>
      </c>
      <c r="T403" s="13" t="s">
        <v>260</v>
      </c>
      <c r="U403" s="24" t="s">
        <v>260</v>
      </c>
      <c r="V403" s="26" t="s">
        <v>260</v>
      </c>
      <c r="W403" s="24" t="s">
        <v>260</v>
      </c>
      <c r="X403" s="24">
        <f t="shared" si="37"/>
        <v>0</v>
      </c>
      <c r="Y403" s="13" t="e">
        <f>VLOOKUP(J403,ИНФО!$Y$5:$AD$412,6,0)</f>
        <v>#N/A</v>
      </c>
      <c r="Z403" s="24" t="e">
        <f>VLOOKUP(J403,ИНФО!$Y$5:$AD$412,5,0)</f>
        <v>#N/A</v>
      </c>
      <c r="AA403" s="26">
        <f t="shared" si="38"/>
        <v>0</v>
      </c>
      <c r="AB403" s="24" t="e">
        <f>VLOOKUP(L403,ИНФО!$C$21:$D$24,2,0)</f>
        <v>#N/A</v>
      </c>
      <c r="AC403" s="19">
        <f t="shared" si="39"/>
        <v>0</v>
      </c>
      <c r="AD403" s="24" t="e">
        <f>VLOOKUP(N403,ИНФО!$C$26:$D$38,2,0)</f>
        <v>#N/A</v>
      </c>
      <c r="AE403" s="24" t="e">
        <f>VLOOKUP(B403,ИНФО!$L$4:$T$172,8,0)</f>
        <v>#N/A</v>
      </c>
      <c r="AF403" s="11" t="s">
        <v>74</v>
      </c>
      <c r="AG403" s="24" t="e">
        <f>VLOOKUP(J403,ИНФО!$Y$5:$AD$413,7,0)</f>
        <v>#N/A</v>
      </c>
    </row>
    <row r="404" spans="1:33" ht="15.75" hidden="1" customHeight="1" x14ac:dyDescent="0.3">
      <c r="A404" s="5">
        <v>263</v>
      </c>
      <c r="B404" s="6"/>
      <c r="C404" s="21"/>
      <c r="D404" s="8" t="s">
        <v>260</v>
      </c>
      <c r="E404" s="9"/>
      <c r="F404" s="17"/>
      <c r="G404" s="17"/>
      <c r="H404" s="17"/>
      <c r="I404" s="8" t="str">
        <f>IF(J404=0," ",VLOOKUP(J404,ИНФО!$Y$4:$AD$412,2,0))</f>
        <v xml:space="preserve"> </v>
      </c>
      <c r="J404" s="9"/>
      <c r="K404" s="17"/>
      <c r="L404" s="27"/>
      <c r="M404" s="28"/>
      <c r="N404" s="22"/>
      <c r="O404" s="23" t="e">
        <f>VLOOKUP(B404,ИНФО!$L$4:$T$172,3,0)</f>
        <v>#N/A</v>
      </c>
      <c r="P404" s="11" t="s">
        <v>72</v>
      </c>
      <c r="Q404" s="24">
        <f t="shared" si="36"/>
        <v>263</v>
      </c>
      <c r="R404" s="24" t="e">
        <f>VLOOKUP(B404,ИНФО!$L$4:$T$140,6,0)</f>
        <v>#N/A</v>
      </c>
      <c r="S404" s="24" t="s">
        <v>260</v>
      </c>
      <c r="T404" s="13" t="s">
        <v>260</v>
      </c>
      <c r="U404" s="24" t="s">
        <v>260</v>
      </c>
      <c r="V404" s="26" t="s">
        <v>260</v>
      </c>
      <c r="W404" s="24" t="s">
        <v>260</v>
      </c>
      <c r="X404" s="24">
        <f t="shared" si="37"/>
        <v>0</v>
      </c>
      <c r="Y404" s="13" t="e">
        <f>VLOOKUP(J404,ИНФО!$Y$5:$AD$412,6,0)</f>
        <v>#N/A</v>
      </c>
      <c r="Z404" s="24" t="e">
        <f>VLOOKUP(J404,ИНФО!$Y$5:$AD$412,5,0)</f>
        <v>#N/A</v>
      </c>
      <c r="AA404" s="26">
        <f t="shared" si="38"/>
        <v>0</v>
      </c>
      <c r="AB404" s="24" t="e">
        <f>VLOOKUP(L404,ИНФО!$C$21:$D$24,2,0)</f>
        <v>#N/A</v>
      </c>
      <c r="AC404" s="19">
        <f t="shared" si="39"/>
        <v>0</v>
      </c>
      <c r="AD404" s="24" t="e">
        <f>VLOOKUP(N404,ИНФО!$C$26:$D$38,2,0)</f>
        <v>#N/A</v>
      </c>
      <c r="AE404" s="24" t="e">
        <f>VLOOKUP(B404,ИНФО!$L$4:$T$172,8,0)</f>
        <v>#N/A</v>
      </c>
      <c r="AF404" s="11" t="s">
        <v>74</v>
      </c>
      <c r="AG404" s="24" t="e">
        <f>VLOOKUP(J404,ИНФО!$Y$5:$AD$413,7,0)</f>
        <v>#N/A</v>
      </c>
    </row>
    <row r="405" spans="1:33" ht="15.75" hidden="1" customHeight="1" x14ac:dyDescent="0.3">
      <c r="A405" s="5">
        <v>264</v>
      </c>
      <c r="B405" s="6"/>
      <c r="C405" s="21"/>
      <c r="D405" s="8" t="s">
        <v>260</v>
      </c>
      <c r="E405" s="9"/>
      <c r="F405" s="17"/>
      <c r="G405" s="17"/>
      <c r="H405" s="17"/>
      <c r="I405" s="8" t="str">
        <f>IF(J405=0," ",VLOOKUP(J405,ИНФО!$Y$4:$AD$412,2,0))</f>
        <v xml:space="preserve"> </v>
      </c>
      <c r="J405" s="9"/>
      <c r="K405" s="17"/>
      <c r="L405" s="27"/>
      <c r="M405" s="28"/>
      <c r="N405" s="22"/>
      <c r="O405" s="23" t="e">
        <f>VLOOKUP(B405,ИНФО!$L$4:$T$172,3,0)</f>
        <v>#N/A</v>
      </c>
      <c r="P405" s="11" t="s">
        <v>72</v>
      </c>
      <c r="Q405" s="24">
        <f t="shared" si="36"/>
        <v>264</v>
      </c>
      <c r="R405" s="24" t="e">
        <f>VLOOKUP(B405,ИНФО!$L$4:$T$140,6,0)</f>
        <v>#N/A</v>
      </c>
      <c r="S405" s="24" t="s">
        <v>260</v>
      </c>
      <c r="T405" s="13" t="s">
        <v>260</v>
      </c>
      <c r="U405" s="24" t="s">
        <v>260</v>
      </c>
      <c r="V405" s="26" t="s">
        <v>260</v>
      </c>
      <c r="W405" s="24" t="s">
        <v>260</v>
      </c>
      <c r="X405" s="24">
        <f t="shared" si="37"/>
        <v>0</v>
      </c>
      <c r="Y405" s="13" t="e">
        <f>VLOOKUP(J405,ИНФО!$Y$5:$AD$412,6,0)</f>
        <v>#N/A</v>
      </c>
      <c r="Z405" s="24" t="e">
        <f>VLOOKUP(J405,ИНФО!$Y$5:$AD$412,5,0)</f>
        <v>#N/A</v>
      </c>
      <c r="AA405" s="26">
        <f t="shared" si="38"/>
        <v>0</v>
      </c>
      <c r="AB405" s="24" t="e">
        <f>VLOOKUP(L405,ИНФО!$C$21:$D$24,2,0)</f>
        <v>#N/A</v>
      </c>
      <c r="AC405" s="19">
        <f t="shared" si="39"/>
        <v>0</v>
      </c>
      <c r="AD405" s="24" t="e">
        <f>VLOOKUP(N405,ИНФО!$C$26:$D$38,2,0)</f>
        <v>#N/A</v>
      </c>
      <c r="AE405" s="24" t="e">
        <f>VLOOKUP(B405,ИНФО!$L$4:$T$172,8,0)</f>
        <v>#N/A</v>
      </c>
      <c r="AF405" s="11" t="s">
        <v>74</v>
      </c>
      <c r="AG405" s="24" t="e">
        <f>VLOOKUP(J405,ИНФО!$Y$5:$AD$413,7,0)</f>
        <v>#N/A</v>
      </c>
    </row>
    <row r="406" spans="1:33" ht="15.75" hidden="1" customHeight="1" x14ac:dyDescent="0.3">
      <c r="A406" s="5">
        <v>265</v>
      </c>
      <c r="B406" s="6"/>
      <c r="C406" s="21"/>
      <c r="D406" s="8" t="s">
        <v>260</v>
      </c>
      <c r="E406" s="9"/>
      <c r="F406" s="17"/>
      <c r="G406" s="17"/>
      <c r="H406" s="17"/>
      <c r="I406" s="8" t="str">
        <f>IF(J406=0," ",VLOOKUP(J406,ИНФО!$Y$4:$AD$412,2,0))</f>
        <v xml:space="preserve"> </v>
      </c>
      <c r="J406" s="9"/>
      <c r="K406" s="17"/>
      <c r="L406" s="27"/>
      <c r="M406" s="28"/>
      <c r="N406" s="22"/>
      <c r="O406" s="23" t="e">
        <f>VLOOKUP(B406,ИНФО!$L$4:$T$172,3,0)</f>
        <v>#N/A</v>
      </c>
      <c r="P406" s="11" t="s">
        <v>72</v>
      </c>
      <c r="Q406" s="24">
        <f t="shared" si="36"/>
        <v>265</v>
      </c>
      <c r="R406" s="24" t="e">
        <f>VLOOKUP(B406,ИНФО!$L$4:$T$140,6,0)</f>
        <v>#N/A</v>
      </c>
      <c r="S406" s="24" t="s">
        <v>260</v>
      </c>
      <c r="T406" s="13" t="s">
        <v>260</v>
      </c>
      <c r="U406" s="24" t="s">
        <v>260</v>
      </c>
      <c r="V406" s="26" t="s">
        <v>260</v>
      </c>
      <c r="W406" s="24" t="s">
        <v>260</v>
      </c>
      <c r="X406" s="24">
        <f t="shared" si="37"/>
        <v>0</v>
      </c>
      <c r="Y406" s="13" t="e">
        <f>VLOOKUP(J406,ИНФО!$Y$5:$AD$412,6,0)</f>
        <v>#N/A</v>
      </c>
      <c r="Z406" s="24" t="e">
        <f>VLOOKUP(J406,ИНФО!$Y$5:$AD$412,5,0)</f>
        <v>#N/A</v>
      </c>
      <c r="AA406" s="26">
        <f t="shared" si="38"/>
        <v>0</v>
      </c>
      <c r="AB406" s="24" t="e">
        <f>VLOOKUP(L406,ИНФО!$C$21:$D$24,2,0)</f>
        <v>#N/A</v>
      </c>
      <c r="AC406" s="19">
        <f t="shared" si="39"/>
        <v>0</v>
      </c>
      <c r="AD406" s="24" t="e">
        <f>VLOOKUP(N406,ИНФО!$C$26:$D$38,2,0)</f>
        <v>#N/A</v>
      </c>
      <c r="AE406" s="24" t="e">
        <f>VLOOKUP(B406,ИНФО!$L$4:$T$172,8,0)</f>
        <v>#N/A</v>
      </c>
      <c r="AF406" s="11" t="s">
        <v>74</v>
      </c>
      <c r="AG406" s="24" t="e">
        <f>VLOOKUP(J406,ИНФО!$Y$5:$AD$413,7,0)</f>
        <v>#N/A</v>
      </c>
    </row>
    <row r="407" spans="1:33" ht="23.25" hidden="1" customHeight="1" x14ac:dyDescent="0.3">
      <c r="A407" s="5">
        <v>266</v>
      </c>
      <c r="B407" s="6"/>
      <c r="C407" s="21"/>
      <c r="D407" s="8" t="s">
        <v>260</v>
      </c>
      <c r="E407" s="9"/>
      <c r="F407" s="17"/>
      <c r="G407" s="17"/>
      <c r="H407" s="17"/>
      <c r="I407" s="8" t="str">
        <f>IF(J407=0," ",VLOOKUP(J407,ИНФО!$Y$4:$AD$412,2,0))</f>
        <v xml:space="preserve"> </v>
      </c>
      <c r="J407" s="9"/>
      <c r="K407" s="17"/>
      <c r="L407" s="27"/>
      <c r="M407" s="28"/>
      <c r="N407" s="22"/>
      <c r="O407" s="23" t="e">
        <f>VLOOKUP(B407,ИНФО!$L$4:$T$172,3,0)</f>
        <v>#N/A</v>
      </c>
      <c r="P407" s="11" t="s">
        <v>72</v>
      </c>
      <c r="Q407" s="24">
        <f t="shared" si="36"/>
        <v>266</v>
      </c>
      <c r="R407" s="24" t="e">
        <f>VLOOKUP(B407,ИНФО!$L$4:$T$140,6,0)</f>
        <v>#N/A</v>
      </c>
      <c r="S407" s="24" t="s">
        <v>260</v>
      </c>
      <c r="T407" s="13" t="s">
        <v>260</v>
      </c>
      <c r="U407" s="24" t="s">
        <v>260</v>
      </c>
      <c r="V407" s="26" t="s">
        <v>260</v>
      </c>
      <c r="W407" s="24" t="s">
        <v>260</v>
      </c>
      <c r="X407" s="24">
        <f t="shared" si="37"/>
        <v>0</v>
      </c>
      <c r="Y407" s="13" t="e">
        <f>VLOOKUP(J407,ИНФО!$Y$5:$AD$412,6,0)</f>
        <v>#N/A</v>
      </c>
      <c r="Z407" s="24" t="e">
        <f>VLOOKUP(J407,ИНФО!$Y$5:$AD$412,5,0)</f>
        <v>#N/A</v>
      </c>
      <c r="AA407" s="26">
        <f t="shared" si="38"/>
        <v>0</v>
      </c>
      <c r="AB407" s="24" t="e">
        <f>VLOOKUP(L407,ИНФО!$C$21:$D$24,2,0)</f>
        <v>#N/A</v>
      </c>
      <c r="AC407" s="19">
        <f t="shared" si="39"/>
        <v>0</v>
      </c>
      <c r="AD407" s="24" t="e">
        <f>VLOOKUP(N407,ИНФО!$C$26:$D$38,2,0)</f>
        <v>#N/A</v>
      </c>
      <c r="AE407" s="24" t="e">
        <f>VLOOKUP(B407,ИНФО!$L$4:$T$172,8,0)</f>
        <v>#N/A</v>
      </c>
      <c r="AF407" s="11" t="s">
        <v>74</v>
      </c>
      <c r="AG407" s="24" t="e">
        <f>VLOOKUP(J407,ИНФО!$Y$5:$AD$413,7,0)</f>
        <v>#N/A</v>
      </c>
    </row>
    <row r="408" spans="1:33" ht="15.75" hidden="1" customHeight="1" x14ac:dyDescent="0.3">
      <c r="A408" s="5">
        <v>267</v>
      </c>
      <c r="B408" s="6"/>
      <c r="C408" s="21"/>
      <c r="D408" s="8" t="s">
        <v>260</v>
      </c>
      <c r="E408" s="9"/>
      <c r="F408" s="17"/>
      <c r="G408" s="17"/>
      <c r="H408" s="17"/>
      <c r="I408" s="8" t="str">
        <f>IF(J408=0," ",VLOOKUP(J408,ИНФО!$Y$4:$AD$412,2,0))</f>
        <v xml:space="preserve"> </v>
      </c>
      <c r="J408" s="9"/>
      <c r="K408" s="17"/>
      <c r="L408" s="27"/>
      <c r="M408" s="28"/>
      <c r="N408" s="22"/>
      <c r="O408" s="23" t="e">
        <f>VLOOKUP(B408,ИНФО!$L$4:$T$172,3,0)</f>
        <v>#N/A</v>
      </c>
      <c r="P408" s="11" t="s">
        <v>72</v>
      </c>
      <c r="Q408" s="24">
        <f t="shared" si="36"/>
        <v>267</v>
      </c>
      <c r="R408" s="24" t="e">
        <f>VLOOKUP(B408,ИНФО!$L$4:$T$140,6,0)</f>
        <v>#N/A</v>
      </c>
      <c r="S408" s="24" t="s">
        <v>260</v>
      </c>
      <c r="T408" s="13" t="s">
        <v>260</v>
      </c>
      <c r="U408" s="24" t="s">
        <v>260</v>
      </c>
      <c r="V408" s="26" t="s">
        <v>260</v>
      </c>
      <c r="W408" s="24" t="s">
        <v>260</v>
      </c>
      <c r="X408" s="24">
        <f t="shared" si="37"/>
        <v>0</v>
      </c>
      <c r="Y408" s="13" t="e">
        <f>VLOOKUP(J408,ИНФО!$Y$5:$AD$412,6,0)</f>
        <v>#N/A</v>
      </c>
      <c r="Z408" s="24" t="e">
        <f>VLOOKUP(J408,ИНФО!$Y$5:$AD$412,5,0)</f>
        <v>#N/A</v>
      </c>
      <c r="AA408" s="26">
        <f t="shared" si="38"/>
        <v>0</v>
      </c>
      <c r="AB408" s="24" t="e">
        <f>VLOOKUP(L408,ИНФО!$C$21:$D$24,2,0)</f>
        <v>#N/A</v>
      </c>
      <c r="AC408" s="19">
        <f t="shared" si="39"/>
        <v>0</v>
      </c>
      <c r="AD408" s="24" t="e">
        <f>VLOOKUP(N408,ИНФО!$C$26:$D$38,2,0)</f>
        <v>#N/A</v>
      </c>
      <c r="AE408" s="24" t="e">
        <f>VLOOKUP(B408,ИНФО!$L$4:$T$172,8,0)</f>
        <v>#N/A</v>
      </c>
      <c r="AF408" s="11" t="s">
        <v>74</v>
      </c>
      <c r="AG408" s="24" t="e">
        <f>VLOOKUP(J408,ИНФО!$Y$5:$AD$413,7,0)</f>
        <v>#N/A</v>
      </c>
    </row>
    <row r="409" spans="1:33" ht="15.75" hidden="1" customHeight="1" x14ac:dyDescent="0.3">
      <c r="A409" s="5">
        <v>268</v>
      </c>
      <c r="B409" s="6"/>
      <c r="C409" s="21"/>
      <c r="D409" s="8" t="s">
        <v>260</v>
      </c>
      <c r="E409" s="9"/>
      <c r="F409" s="17"/>
      <c r="G409" s="17"/>
      <c r="H409" s="17"/>
      <c r="I409" s="8" t="str">
        <f>IF(J409=0," ",VLOOKUP(J409,ИНФО!$Y$4:$AD$412,2,0))</f>
        <v xml:space="preserve"> </v>
      </c>
      <c r="J409" s="9"/>
      <c r="K409" s="17"/>
      <c r="L409" s="27"/>
      <c r="M409" s="28"/>
      <c r="N409" s="22"/>
      <c r="O409" s="23" t="e">
        <f>VLOOKUP(B409,ИНФО!$L$4:$T$172,3,0)</f>
        <v>#N/A</v>
      </c>
      <c r="P409" s="11" t="s">
        <v>72</v>
      </c>
      <c r="Q409" s="24">
        <f t="shared" si="36"/>
        <v>268</v>
      </c>
      <c r="R409" s="24" t="e">
        <f>VLOOKUP(B409,ИНФО!$L$4:$T$140,6,0)</f>
        <v>#N/A</v>
      </c>
      <c r="S409" s="24" t="s">
        <v>260</v>
      </c>
      <c r="T409" s="13" t="s">
        <v>260</v>
      </c>
      <c r="U409" s="24" t="s">
        <v>260</v>
      </c>
      <c r="V409" s="26" t="s">
        <v>260</v>
      </c>
      <c r="W409" s="24" t="s">
        <v>260</v>
      </c>
      <c r="X409" s="24">
        <f t="shared" si="37"/>
        <v>0</v>
      </c>
      <c r="Y409" s="13" t="e">
        <f>VLOOKUP(J409,ИНФО!$Y$5:$AD$412,6,0)</f>
        <v>#N/A</v>
      </c>
      <c r="Z409" s="24" t="e">
        <f>VLOOKUP(J409,ИНФО!$Y$5:$AD$412,5,0)</f>
        <v>#N/A</v>
      </c>
      <c r="AA409" s="26">
        <f t="shared" si="38"/>
        <v>0</v>
      </c>
      <c r="AB409" s="24" t="e">
        <f>VLOOKUP(L409,ИНФО!$C$21:$D$24,2,0)</f>
        <v>#N/A</v>
      </c>
      <c r="AC409" s="19">
        <f t="shared" si="39"/>
        <v>0</v>
      </c>
      <c r="AD409" s="24" t="e">
        <f>VLOOKUP(N409,ИНФО!$C$26:$D$38,2,0)</f>
        <v>#N/A</v>
      </c>
      <c r="AE409" s="24" t="e">
        <f>VLOOKUP(B409,ИНФО!$L$4:$T$172,8,0)</f>
        <v>#N/A</v>
      </c>
      <c r="AF409" s="11" t="s">
        <v>74</v>
      </c>
      <c r="AG409" s="24" t="e">
        <f>VLOOKUP(J409,ИНФО!$Y$5:$AD$413,7,0)</f>
        <v>#N/A</v>
      </c>
    </row>
    <row r="410" spans="1:33" ht="15.75" hidden="1" customHeight="1" x14ac:dyDescent="0.3">
      <c r="A410" s="5">
        <v>269</v>
      </c>
      <c r="B410" s="6"/>
      <c r="C410" s="21"/>
      <c r="D410" s="8" t="s">
        <v>260</v>
      </c>
      <c r="E410" s="9"/>
      <c r="F410" s="17"/>
      <c r="G410" s="17"/>
      <c r="H410" s="17"/>
      <c r="I410" s="8" t="str">
        <f>IF(J410=0," ",VLOOKUP(J410,ИНФО!$Y$4:$AD$412,2,0))</f>
        <v xml:space="preserve"> </v>
      </c>
      <c r="J410" s="9"/>
      <c r="K410" s="17"/>
      <c r="L410" s="27"/>
      <c r="M410" s="28"/>
      <c r="N410" s="22"/>
      <c r="O410" s="23" t="e">
        <f>VLOOKUP(B410,ИНФО!$L$4:$T$172,3,0)</f>
        <v>#N/A</v>
      </c>
      <c r="P410" s="11" t="s">
        <v>72</v>
      </c>
      <c r="Q410" s="24">
        <f t="shared" si="36"/>
        <v>269</v>
      </c>
      <c r="R410" s="24" t="e">
        <f>VLOOKUP(B410,ИНФО!$L$4:$T$140,6,0)</f>
        <v>#N/A</v>
      </c>
      <c r="S410" s="24" t="s">
        <v>260</v>
      </c>
      <c r="T410" s="13" t="s">
        <v>260</v>
      </c>
      <c r="U410" s="24" t="s">
        <v>260</v>
      </c>
      <c r="V410" s="26" t="s">
        <v>260</v>
      </c>
      <c r="W410" s="24" t="s">
        <v>260</v>
      </c>
      <c r="X410" s="24">
        <f t="shared" si="37"/>
        <v>0</v>
      </c>
      <c r="Y410" s="13" t="e">
        <f>VLOOKUP(J410,ИНФО!$Y$5:$AD$412,6,0)</f>
        <v>#N/A</v>
      </c>
      <c r="Z410" s="24" t="e">
        <f>VLOOKUP(J410,ИНФО!$Y$5:$AD$412,5,0)</f>
        <v>#N/A</v>
      </c>
      <c r="AA410" s="26">
        <f t="shared" si="38"/>
        <v>0</v>
      </c>
      <c r="AB410" s="24" t="e">
        <f>VLOOKUP(L410,ИНФО!$C$21:$D$24,2,0)</f>
        <v>#N/A</v>
      </c>
      <c r="AC410" s="19">
        <f t="shared" si="39"/>
        <v>0</v>
      </c>
      <c r="AD410" s="24" t="e">
        <f>VLOOKUP(N410,ИНФО!$C$26:$D$38,2,0)</f>
        <v>#N/A</v>
      </c>
      <c r="AE410" s="24" t="e">
        <f>VLOOKUP(B410,ИНФО!$L$4:$T$172,8,0)</f>
        <v>#N/A</v>
      </c>
      <c r="AF410" s="11" t="s">
        <v>74</v>
      </c>
      <c r="AG410" s="24" t="e">
        <f>VLOOKUP(J410,ИНФО!$Y$5:$AD$413,7,0)</f>
        <v>#N/A</v>
      </c>
    </row>
    <row r="411" spans="1:33" ht="15.75" hidden="1" customHeight="1" x14ac:dyDescent="0.3">
      <c r="A411" s="5">
        <v>270</v>
      </c>
      <c r="B411" s="6"/>
      <c r="C411" s="21"/>
      <c r="D411" s="8" t="s">
        <v>260</v>
      </c>
      <c r="E411" s="9"/>
      <c r="F411" s="17"/>
      <c r="G411" s="17"/>
      <c r="H411" s="17"/>
      <c r="I411" s="8" t="str">
        <f>IF(J411=0," ",VLOOKUP(J411,ИНФО!$Y$4:$AD$412,2,0))</f>
        <v xml:space="preserve"> </v>
      </c>
      <c r="J411" s="9"/>
      <c r="K411" s="17"/>
      <c r="L411" s="27"/>
      <c r="M411" s="28"/>
      <c r="N411" s="22"/>
      <c r="O411" s="23" t="e">
        <f>VLOOKUP(B411,ИНФО!$L$4:$T$172,3,0)</f>
        <v>#N/A</v>
      </c>
      <c r="P411" s="11" t="s">
        <v>72</v>
      </c>
      <c r="Q411" s="24">
        <f t="shared" si="36"/>
        <v>270</v>
      </c>
      <c r="R411" s="24" t="e">
        <f>VLOOKUP(B411,ИНФО!$L$4:$T$140,6,0)</f>
        <v>#N/A</v>
      </c>
      <c r="S411" s="24" t="s">
        <v>260</v>
      </c>
      <c r="T411" s="13" t="s">
        <v>260</v>
      </c>
      <c r="U411" s="24" t="s">
        <v>260</v>
      </c>
      <c r="V411" s="26" t="s">
        <v>260</v>
      </c>
      <c r="W411" s="24" t="s">
        <v>260</v>
      </c>
      <c r="X411" s="24">
        <f t="shared" si="37"/>
        <v>0</v>
      </c>
      <c r="Y411" s="13" t="e">
        <f>VLOOKUP(J411,ИНФО!$Y$5:$AD$412,6,0)</f>
        <v>#N/A</v>
      </c>
      <c r="Z411" s="24" t="e">
        <f>VLOOKUP(J411,ИНФО!$Y$5:$AD$412,5,0)</f>
        <v>#N/A</v>
      </c>
      <c r="AA411" s="26">
        <f t="shared" si="38"/>
        <v>0</v>
      </c>
      <c r="AB411" s="24" t="e">
        <f>VLOOKUP(L411,ИНФО!$C$21:$D$24,2,0)</f>
        <v>#N/A</v>
      </c>
      <c r="AC411" s="19">
        <f t="shared" si="39"/>
        <v>0</v>
      </c>
      <c r="AD411" s="24" t="e">
        <f>VLOOKUP(N411,ИНФО!$C$26:$D$38,2,0)</f>
        <v>#N/A</v>
      </c>
      <c r="AE411" s="24" t="e">
        <f>VLOOKUP(B411,ИНФО!$L$4:$T$172,8,0)</f>
        <v>#N/A</v>
      </c>
      <c r="AF411" s="11" t="s">
        <v>74</v>
      </c>
      <c r="AG411" s="24" t="e">
        <f>VLOOKUP(J411,ИНФО!$Y$5:$AD$413,7,0)</f>
        <v>#N/A</v>
      </c>
    </row>
    <row r="412" spans="1:33" ht="15.75" hidden="1" customHeight="1" x14ac:dyDescent="0.3">
      <c r="A412" s="5">
        <v>271</v>
      </c>
      <c r="B412" s="6"/>
      <c r="C412" s="21"/>
      <c r="D412" s="8" t="s">
        <v>260</v>
      </c>
      <c r="E412" s="9"/>
      <c r="F412" s="17"/>
      <c r="G412" s="17"/>
      <c r="H412" s="17"/>
      <c r="I412" s="8" t="str">
        <f>IF(J412=0," ",VLOOKUP(J412,ИНФО!$Y$4:$AD$412,2,0))</f>
        <v xml:space="preserve"> </v>
      </c>
      <c r="J412" s="9"/>
      <c r="K412" s="17"/>
      <c r="L412" s="27"/>
      <c r="M412" s="28"/>
      <c r="N412" s="22"/>
      <c r="O412" s="23" t="e">
        <f>VLOOKUP(B412,ИНФО!$L$4:$T$172,3,0)</f>
        <v>#N/A</v>
      </c>
      <c r="P412" s="11" t="s">
        <v>72</v>
      </c>
      <c r="Q412" s="24">
        <f t="shared" si="36"/>
        <v>271</v>
      </c>
      <c r="R412" s="24" t="e">
        <f>VLOOKUP(B412,ИНФО!$L$4:$T$140,6,0)</f>
        <v>#N/A</v>
      </c>
      <c r="S412" s="24" t="s">
        <v>260</v>
      </c>
      <c r="T412" s="13" t="s">
        <v>260</v>
      </c>
      <c r="U412" s="24" t="s">
        <v>260</v>
      </c>
      <c r="V412" s="26" t="s">
        <v>260</v>
      </c>
      <c r="W412" s="24" t="s">
        <v>260</v>
      </c>
      <c r="X412" s="24">
        <f t="shared" si="37"/>
        <v>0</v>
      </c>
      <c r="Y412" s="13" t="e">
        <f>VLOOKUP(J412,ИНФО!$Y$5:$AD$412,6,0)</f>
        <v>#N/A</v>
      </c>
      <c r="Z412" s="24" t="e">
        <f>VLOOKUP(J412,ИНФО!$Y$5:$AD$412,5,0)</f>
        <v>#N/A</v>
      </c>
      <c r="AA412" s="26">
        <f t="shared" si="38"/>
        <v>0</v>
      </c>
      <c r="AB412" s="24" t="e">
        <f>VLOOKUP(L412,ИНФО!$C$21:$D$24,2,0)</f>
        <v>#N/A</v>
      </c>
      <c r="AC412" s="19">
        <f t="shared" si="39"/>
        <v>0</v>
      </c>
      <c r="AD412" s="24" t="e">
        <f>VLOOKUP(N412,ИНФО!$C$26:$D$38,2,0)</f>
        <v>#N/A</v>
      </c>
      <c r="AE412" s="24" t="e">
        <f>VLOOKUP(B412,ИНФО!$L$4:$T$172,8,0)</f>
        <v>#N/A</v>
      </c>
      <c r="AF412" s="11" t="s">
        <v>74</v>
      </c>
      <c r="AG412" s="24" t="e">
        <f>VLOOKUP(J412,ИНФО!$Y$5:$AD$413,7,0)</f>
        <v>#N/A</v>
      </c>
    </row>
    <row r="413" spans="1:33" ht="15.75" hidden="1" customHeight="1" x14ac:dyDescent="0.3">
      <c r="A413" s="5">
        <v>272</v>
      </c>
      <c r="B413" s="6"/>
      <c r="C413" s="21"/>
      <c r="D413" s="8" t="s">
        <v>260</v>
      </c>
      <c r="E413" s="9"/>
      <c r="F413" s="17"/>
      <c r="G413" s="17"/>
      <c r="H413" s="17"/>
      <c r="I413" s="8" t="str">
        <f>IF(J413=0," ",VLOOKUP(J413,ИНФО!$Y$4:$AD$412,2,0))</f>
        <v xml:space="preserve"> </v>
      </c>
      <c r="J413" s="9"/>
      <c r="K413" s="17"/>
      <c r="L413" s="27"/>
      <c r="M413" s="28"/>
      <c r="N413" s="22"/>
      <c r="O413" s="23" t="e">
        <f>VLOOKUP(B413,ИНФО!$L$4:$T$172,3,0)</f>
        <v>#N/A</v>
      </c>
      <c r="P413" s="11" t="s">
        <v>72</v>
      </c>
      <c r="Q413" s="24">
        <f t="shared" si="36"/>
        <v>272</v>
      </c>
      <c r="R413" s="24" t="e">
        <f>VLOOKUP(B413,ИНФО!$L$4:$T$140,6,0)</f>
        <v>#N/A</v>
      </c>
      <c r="S413" s="24" t="s">
        <v>260</v>
      </c>
      <c r="T413" s="13" t="s">
        <v>260</v>
      </c>
      <c r="U413" s="24" t="s">
        <v>260</v>
      </c>
      <c r="V413" s="26" t="s">
        <v>260</v>
      </c>
      <c r="W413" s="24" t="s">
        <v>260</v>
      </c>
      <c r="X413" s="24">
        <f t="shared" si="37"/>
        <v>0</v>
      </c>
      <c r="Y413" s="13" t="e">
        <f>VLOOKUP(J413,ИНФО!$Y$5:$AD$412,6,0)</f>
        <v>#N/A</v>
      </c>
      <c r="Z413" s="24" t="e">
        <f>VLOOKUP(J413,ИНФО!$Y$5:$AD$412,5,0)</f>
        <v>#N/A</v>
      </c>
      <c r="AA413" s="26">
        <f t="shared" si="38"/>
        <v>0</v>
      </c>
      <c r="AB413" s="24" t="e">
        <f>VLOOKUP(L413,ИНФО!$C$21:$D$24,2,0)</f>
        <v>#N/A</v>
      </c>
      <c r="AC413" s="19">
        <f t="shared" si="39"/>
        <v>0</v>
      </c>
      <c r="AD413" s="24" t="e">
        <f>VLOOKUP(N413,ИНФО!$C$26:$D$38,2,0)</f>
        <v>#N/A</v>
      </c>
      <c r="AE413" s="24" t="e">
        <f>VLOOKUP(B413,ИНФО!$L$4:$T$172,8,0)</f>
        <v>#N/A</v>
      </c>
      <c r="AF413" s="11" t="s">
        <v>74</v>
      </c>
      <c r="AG413" s="24" t="e">
        <f>VLOOKUP(J413,ИНФО!$Y$5:$AD$413,7,0)</f>
        <v>#N/A</v>
      </c>
    </row>
    <row r="414" spans="1:33" ht="15.75" hidden="1" customHeight="1" x14ac:dyDescent="0.3">
      <c r="A414" s="5">
        <v>273</v>
      </c>
      <c r="B414" s="6"/>
      <c r="C414" s="21"/>
      <c r="D414" s="8" t="s">
        <v>260</v>
      </c>
      <c r="E414" s="9"/>
      <c r="F414" s="17"/>
      <c r="G414" s="17"/>
      <c r="H414" s="17"/>
      <c r="I414" s="8" t="str">
        <f>IF(J414=0," ",VLOOKUP(J414,ИНФО!$Y$4:$AD$412,2,0))</f>
        <v xml:space="preserve"> </v>
      </c>
      <c r="J414" s="9"/>
      <c r="K414" s="17"/>
      <c r="L414" s="27"/>
      <c r="M414" s="28"/>
      <c r="N414" s="22"/>
      <c r="O414" s="23" t="e">
        <f>VLOOKUP(B414,ИНФО!$L$4:$T$172,3,0)</f>
        <v>#N/A</v>
      </c>
      <c r="P414" s="11" t="s">
        <v>72</v>
      </c>
      <c r="Q414" s="24">
        <f t="shared" si="36"/>
        <v>273</v>
      </c>
      <c r="R414" s="24" t="e">
        <f>VLOOKUP(B414,ИНФО!$L$4:$T$140,6,0)</f>
        <v>#N/A</v>
      </c>
      <c r="S414" s="24" t="s">
        <v>260</v>
      </c>
      <c r="T414" s="13" t="s">
        <v>260</v>
      </c>
      <c r="U414" s="24" t="s">
        <v>260</v>
      </c>
      <c r="V414" s="26" t="s">
        <v>260</v>
      </c>
      <c r="W414" s="24" t="s">
        <v>260</v>
      </c>
      <c r="X414" s="24">
        <f t="shared" si="37"/>
        <v>0</v>
      </c>
      <c r="Y414" s="13" t="e">
        <f>VLOOKUP(J414,ИНФО!$Y$5:$AD$412,6,0)</f>
        <v>#N/A</v>
      </c>
      <c r="Z414" s="24" t="e">
        <f>VLOOKUP(J414,ИНФО!$Y$5:$AD$412,5,0)</f>
        <v>#N/A</v>
      </c>
      <c r="AA414" s="26">
        <f t="shared" si="38"/>
        <v>0</v>
      </c>
      <c r="AB414" s="24" t="e">
        <f>VLOOKUP(L414,ИНФО!$C$21:$D$24,2,0)</f>
        <v>#N/A</v>
      </c>
      <c r="AC414" s="19">
        <f t="shared" si="39"/>
        <v>0</v>
      </c>
      <c r="AD414" s="24" t="e">
        <f>VLOOKUP(N414,ИНФО!$C$26:$D$38,2,0)</f>
        <v>#N/A</v>
      </c>
      <c r="AE414" s="24" t="e">
        <f>VLOOKUP(B414,ИНФО!$L$4:$T$172,8,0)</f>
        <v>#N/A</v>
      </c>
      <c r="AF414" s="11" t="s">
        <v>74</v>
      </c>
      <c r="AG414" s="24" t="e">
        <f>VLOOKUP(J414,ИНФО!$Y$5:$AD$413,7,0)</f>
        <v>#N/A</v>
      </c>
    </row>
    <row r="415" spans="1:33" ht="15.75" hidden="1" customHeight="1" x14ac:dyDescent="0.3">
      <c r="A415" s="5">
        <v>274</v>
      </c>
      <c r="B415" s="6"/>
      <c r="C415" s="21"/>
      <c r="D415" s="8" t="s">
        <v>260</v>
      </c>
      <c r="E415" s="9"/>
      <c r="F415" s="17"/>
      <c r="G415" s="17"/>
      <c r="H415" s="17"/>
      <c r="I415" s="8" t="str">
        <f>IF(J415=0," ",VLOOKUP(J415,ИНФО!$Y$4:$AD$412,2,0))</f>
        <v xml:space="preserve"> </v>
      </c>
      <c r="J415" s="9"/>
      <c r="K415" s="17"/>
      <c r="L415" s="27"/>
      <c r="M415" s="28"/>
      <c r="N415" s="22"/>
      <c r="O415" s="23" t="e">
        <f>VLOOKUP(B415,ИНФО!$L$4:$T$172,3,0)</f>
        <v>#N/A</v>
      </c>
      <c r="P415" s="11" t="s">
        <v>72</v>
      </c>
      <c r="Q415" s="24">
        <f t="shared" si="36"/>
        <v>274</v>
      </c>
      <c r="R415" s="24" t="e">
        <f>VLOOKUP(B415,ИНФО!$L$4:$T$140,6,0)</f>
        <v>#N/A</v>
      </c>
      <c r="S415" s="24" t="s">
        <v>260</v>
      </c>
      <c r="T415" s="13" t="s">
        <v>260</v>
      </c>
      <c r="U415" s="24" t="s">
        <v>260</v>
      </c>
      <c r="V415" s="26" t="s">
        <v>260</v>
      </c>
      <c r="W415" s="24" t="s">
        <v>260</v>
      </c>
      <c r="X415" s="24">
        <f t="shared" si="37"/>
        <v>0</v>
      </c>
      <c r="Y415" s="13" t="e">
        <f>VLOOKUP(J415,ИНФО!$Y$5:$AD$412,6,0)</f>
        <v>#N/A</v>
      </c>
      <c r="Z415" s="24" t="e">
        <f>VLOOKUP(J415,ИНФО!$Y$5:$AD$412,5,0)</f>
        <v>#N/A</v>
      </c>
      <c r="AA415" s="26">
        <f t="shared" si="38"/>
        <v>0</v>
      </c>
      <c r="AB415" s="24" t="e">
        <f>VLOOKUP(L415,ИНФО!$C$21:$D$24,2,0)</f>
        <v>#N/A</v>
      </c>
      <c r="AC415" s="19">
        <f t="shared" si="39"/>
        <v>0</v>
      </c>
      <c r="AD415" s="24" t="e">
        <f>VLOOKUP(N415,ИНФО!$C$26:$D$38,2,0)</f>
        <v>#N/A</v>
      </c>
      <c r="AE415" s="24" t="e">
        <f>VLOOKUP(B415,ИНФО!$L$4:$T$172,8,0)</f>
        <v>#N/A</v>
      </c>
      <c r="AF415" s="11" t="s">
        <v>74</v>
      </c>
      <c r="AG415" s="24" t="e">
        <f>VLOOKUP(J415,ИНФО!$Y$5:$AD$413,7,0)</f>
        <v>#N/A</v>
      </c>
    </row>
    <row r="416" spans="1:33" ht="15.75" hidden="1" customHeight="1" x14ac:dyDescent="0.3">
      <c r="A416" s="5">
        <v>275</v>
      </c>
      <c r="B416" s="6"/>
      <c r="C416" s="21"/>
      <c r="D416" s="8" t="s">
        <v>260</v>
      </c>
      <c r="E416" s="9"/>
      <c r="F416" s="17"/>
      <c r="G416" s="17"/>
      <c r="H416" s="17"/>
      <c r="I416" s="8" t="str">
        <f>IF(J416=0," ",VLOOKUP(J416,ИНФО!$Y$4:$AD$412,2,0))</f>
        <v xml:space="preserve"> </v>
      </c>
      <c r="J416" s="9"/>
      <c r="K416" s="17"/>
      <c r="L416" s="27"/>
      <c r="M416" s="28"/>
      <c r="N416" s="22"/>
      <c r="O416" s="23" t="e">
        <f>VLOOKUP(B416,ИНФО!$L$4:$T$172,3,0)</f>
        <v>#N/A</v>
      </c>
      <c r="P416" s="11" t="s">
        <v>72</v>
      </c>
      <c r="Q416" s="24">
        <f t="shared" si="36"/>
        <v>275</v>
      </c>
      <c r="R416" s="24" t="e">
        <f>VLOOKUP(B416,ИНФО!$L$4:$T$140,6,0)</f>
        <v>#N/A</v>
      </c>
      <c r="S416" s="24" t="s">
        <v>260</v>
      </c>
      <c r="T416" s="13" t="s">
        <v>260</v>
      </c>
      <c r="U416" s="24" t="s">
        <v>260</v>
      </c>
      <c r="V416" s="26" t="s">
        <v>260</v>
      </c>
      <c r="W416" s="24" t="s">
        <v>260</v>
      </c>
      <c r="X416" s="24">
        <f t="shared" si="37"/>
        <v>0</v>
      </c>
      <c r="Y416" s="13" t="e">
        <f>VLOOKUP(J416,ИНФО!$Y$5:$AD$412,6,0)</f>
        <v>#N/A</v>
      </c>
      <c r="Z416" s="24" t="e">
        <f>VLOOKUP(J416,ИНФО!$Y$5:$AD$412,5,0)</f>
        <v>#N/A</v>
      </c>
      <c r="AA416" s="26">
        <f t="shared" si="38"/>
        <v>0</v>
      </c>
      <c r="AB416" s="24" t="e">
        <f>VLOOKUP(L416,ИНФО!$C$21:$D$24,2,0)</f>
        <v>#N/A</v>
      </c>
      <c r="AC416" s="19">
        <f t="shared" si="39"/>
        <v>0</v>
      </c>
      <c r="AD416" s="24" t="e">
        <f>VLOOKUP(N416,ИНФО!$C$26:$D$38,2,0)</f>
        <v>#N/A</v>
      </c>
      <c r="AE416" s="24" t="e">
        <f>VLOOKUP(B416,ИНФО!$L$4:$T$172,8,0)</f>
        <v>#N/A</v>
      </c>
      <c r="AF416" s="11" t="s">
        <v>74</v>
      </c>
      <c r="AG416" s="24" t="e">
        <f>VLOOKUP(J416,ИНФО!$Y$5:$AD$413,7,0)</f>
        <v>#N/A</v>
      </c>
    </row>
    <row r="417" spans="1:33" ht="15.75" hidden="1" customHeight="1" x14ac:dyDescent="0.3">
      <c r="A417" s="5">
        <v>276</v>
      </c>
      <c r="B417" s="6"/>
      <c r="C417" s="21"/>
      <c r="D417" s="8" t="s">
        <v>260</v>
      </c>
      <c r="E417" s="9"/>
      <c r="F417" s="17"/>
      <c r="G417" s="17"/>
      <c r="H417" s="17"/>
      <c r="I417" s="8" t="str">
        <f>IF(J417=0," ",VLOOKUP(J417,ИНФО!$Y$4:$AD$412,2,0))</f>
        <v xml:space="preserve"> </v>
      </c>
      <c r="J417" s="9"/>
      <c r="K417" s="17"/>
      <c r="L417" s="27"/>
      <c r="M417" s="28"/>
      <c r="N417" s="22"/>
      <c r="O417" s="23" t="e">
        <f>VLOOKUP(B417,ИНФО!$L$4:$T$172,3,0)</f>
        <v>#N/A</v>
      </c>
      <c r="P417" s="11" t="s">
        <v>72</v>
      </c>
      <c r="Q417" s="24">
        <f t="shared" si="36"/>
        <v>276</v>
      </c>
      <c r="R417" s="24" t="e">
        <f>VLOOKUP(B417,ИНФО!$L$4:$T$140,6,0)</f>
        <v>#N/A</v>
      </c>
      <c r="S417" s="24" t="s">
        <v>260</v>
      </c>
      <c r="T417" s="13" t="s">
        <v>260</v>
      </c>
      <c r="U417" s="24" t="s">
        <v>260</v>
      </c>
      <c r="V417" s="26" t="s">
        <v>260</v>
      </c>
      <c r="W417" s="24" t="s">
        <v>260</v>
      </c>
      <c r="X417" s="24">
        <f t="shared" si="37"/>
        <v>0</v>
      </c>
      <c r="Y417" s="13" t="e">
        <f>VLOOKUP(J417,ИНФО!$Y$5:$AD$412,6,0)</f>
        <v>#N/A</v>
      </c>
      <c r="Z417" s="24" t="e">
        <f>VLOOKUP(J417,ИНФО!$Y$5:$AD$412,5,0)</f>
        <v>#N/A</v>
      </c>
      <c r="AA417" s="26">
        <f t="shared" si="38"/>
        <v>0</v>
      </c>
      <c r="AB417" s="24" t="e">
        <f>VLOOKUP(L417,ИНФО!$C$21:$D$24,2,0)</f>
        <v>#N/A</v>
      </c>
      <c r="AC417" s="19">
        <f t="shared" si="39"/>
        <v>0</v>
      </c>
      <c r="AD417" s="24" t="e">
        <f>VLOOKUP(N417,ИНФО!$C$26:$D$38,2,0)</f>
        <v>#N/A</v>
      </c>
      <c r="AE417" s="24" t="e">
        <f>VLOOKUP(B417,ИНФО!$L$4:$T$172,8,0)</f>
        <v>#N/A</v>
      </c>
      <c r="AF417" s="11" t="s">
        <v>74</v>
      </c>
      <c r="AG417" s="24" t="e">
        <f>VLOOKUP(J417,ИНФО!$Y$5:$AD$413,7,0)</f>
        <v>#N/A</v>
      </c>
    </row>
    <row r="418" spans="1:33" ht="15.75" hidden="1" customHeight="1" x14ac:dyDescent="0.3">
      <c r="A418" s="5">
        <v>277</v>
      </c>
      <c r="B418" s="6"/>
      <c r="C418" s="21"/>
      <c r="D418" s="8" t="s">
        <v>260</v>
      </c>
      <c r="E418" s="9"/>
      <c r="F418" s="17"/>
      <c r="G418" s="17"/>
      <c r="H418" s="17"/>
      <c r="I418" s="8" t="str">
        <f>IF(J418=0," ",VLOOKUP(J418,ИНФО!$Y$4:$AD$412,2,0))</f>
        <v xml:space="preserve"> </v>
      </c>
      <c r="J418" s="9"/>
      <c r="K418" s="17"/>
      <c r="L418" s="27"/>
      <c r="M418" s="28"/>
      <c r="N418" s="22"/>
      <c r="O418" s="23" t="e">
        <f>VLOOKUP(B418,ИНФО!$L$4:$T$172,3,0)</f>
        <v>#N/A</v>
      </c>
      <c r="P418" s="11" t="s">
        <v>72</v>
      </c>
      <c r="Q418" s="24">
        <f t="shared" si="36"/>
        <v>277</v>
      </c>
      <c r="R418" s="24" t="e">
        <f>VLOOKUP(B418,ИНФО!$L$4:$T$140,6,0)</f>
        <v>#N/A</v>
      </c>
      <c r="S418" s="24" t="s">
        <v>260</v>
      </c>
      <c r="T418" s="13" t="s">
        <v>260</v>
      </c>
      <c r="U418" s="24" t="s">
        <v>260</v>
      </c>
      <c r="V418" s="26" t="s">
        <v>260</v>
      </c>
      <c r="W418" s="24" t="s">
        <v>260</v>
      </c>
      <c r="X418" s="24">
        <f t="shared" si="37"/>
        <v>0</v>
      </c>
      <c r="Y418" s="13" t="e">
        <f>VLOOKUP(J418,ИНФО!$Y$5:$AD$412,6,0)</f>
        <v>#N/A</v>
      </c>
      <c r="Z418" s="24" t="e">
        <f>VLOOKUP(J418,ИНФО!$Y$5:$AD$412,5,0)</f>
        <v>#N/A</v>
      </c>
      <c r="AA418" s="26">
        <f t="shared" si="38"/>
        <v>0</v>
      </c>
      <c r="AB418" s="24" t="e">
        <f>VLOOKUP(L418,ИНФО!$C$21:$D$24,2,0)</f>
        <v>#N/A</v>
      </c>
      <c r="AC418" s="19">
        <f t="shared" si="39"/>
        <v>0</v>
      </c>
      <c r="AD418" s="24" t="e">
        <f>VLOOKUP(N418,ИНФО!$C$26:$D$38,2,0)</f>
        <v>#N/A</v>
      </c>
      <c r="AE418" s="24" t="e">
        <f>VLOOKUP(B418,ИНФО!$L$4:$T$172,8,0)</f>
        <v>#N/A</v>
      </c>
      <c r="AF418" s="11" t="s">
        <v>74</v>
      </c>
      <c r="AG418" s="24" t="e">
        <f>VLOOKUP(J418,ИНФО!$Y$5:$AD$413,7,0)</f>
        <v>#N/A</v>
      </c>
    </row>
    <row r="419" spans="1:33" ht="15.6" hidden="1" x14ac:dyDescent="0.3">
      <c r="A419" s="5">
        <v>278</v>
      </c>
      <c r="B419" s="6"/>
      <c r="C419" s="21"/>
      <c r="D419" s="8" t="s">
        <v>260</v>
      </c>
      <c r="E419" s="9"/>
      <c r="F419" s="17"/>
      <c r="G419" s="17"/>
      <c r="H419" s="17"/>
      <c r="I419" s="8" t="str">
        <f>IF(J419=0," ",VLOOKUP(J419,ИНФО!$Y$4:$AD$412,2,0))</f>
        <v xml:space="preserve"> </v>
      </c>
      <c r="J419" s="9"/>
      <c r="K419" s="17"/>
      <c r="L419" s="27"/>
      <c r="M419" s="28"/>
      <c r="N419" s="22"/>
      <c r="O419" s="23" t="e">
        <f>VLOOKUP(B419,ИНФО!$L$4:$T$172,3,0)</f>
        <v>#N/A</v>
      </c>
      <c r="P419" s="11" t="s">
        <v>72</v>
      </c>
      <c r="Q419" s="24">
        <f t="shared" si="36"/>
        <v>278</v>
      </c>
      <c r="R419" s="24" t="e">
        <f>VLOOKUP(B419,ИНФО!$L$4:$T$140,6,0)</f>
        <v>#N/A</v>
      </c>
      <c r="S419" s="24" t="s">
        <v>260</v>
      </c>
      <c r="T419" s="13" t="s">
        <v>260</v>
      </c>
      <c r="U419" s="24" t="s">
        <v>260</v>
      </c>
      <c r="V419" s="26" t="s">
        <v>260</v>
      </c>
      <c r="W419" s="24" t="s">
        <v>260</v>
      </c>
      <c r="X419" s="24">
        <f t="shared" si="37"/>
        <v>0</v>
      </c>
      <c r="Y419" s="13" t="e">
        <f>VLOOKUP(J419,ИНФО!$Y$5:$AD$412,6,0)</f>
        <v>#N/A</v>
      </c>
      <c r="Z419" s="24" t="e">
        <f>VLOOKUP(J419,ИНФО!$Y$5:$AD$412,5,0)</f>
        <v>#N/A</v>
      </c>
      <c r="AA419" s="26">
        <f t="shared" si="38"/>
        <v>0</v>
      </c>
      <c r="AB419" s="24" t="e">
        <f>VLOOKUP(L419,ИНФО!$C$21:$D$24,2,0)</f>
        <v>#N/A</v>
      </c>
      <c r="AC419" s="19">
        <f t="shared" si="39"/>
        <v>0</v>
      </c>
      <c r="AD419" s="24" t="e">
        <f>VLOOKUP(N419,ИНФО!$C$26:$D$38,2,0)</f>
        <v>#N/A</v>
      </c>
      <c r="AE419" s="24" t="e">
        <f>VLOOKUP(B419,ИНФО!$L$4:$T$172,8,0)</f>
        <v>#N/A</v>
      </c>
      <c r="AF419" s="11" t="s">
        <v>74</v>
      </c>
      <c r="AG419" s="24" t="e">
        <f>VLOOKUP(J419,ИНФО!$Y$5:$AD$413,7,0)</f>
        <v>#N/A</v>
      </c>
    </row>
    <row r="420" spans="1:33" ht="15.6" hidden="1" x14ac:dyDescent="0.3">
      <c r="A420" s="5">
        <v>279</v>
      </c>
      <c r="B420" s="6"/>
      <c r="C420" s="21"/>
      <c r="D420" s="8" t="s">
        <v>260</v>
      </c>
      <c r="E420" s="9"/>
      <c r="F420" s="17"/>
      <c r="G420" s="17"/>
      <c r="H420" s="17"/>
      <c r="I420" s="8" t="str">
        <f>IF(J420=0," ",VLOOKUP(J420,ИНФО!$Y$4:$AD$412,2,0))</f>
        <v xml:space="preserve"> </v>
      </c>
      <c r="J420" s="9"/>
      <c r="K420" s="17"/>
      <c r="L420" s="27"/>
      <c r="M420" s="28"/>
      <c r="N420" s="22"/>
      <c r="O420" s="23" t="e">
        <f>VLOOKUP(B420,ИНФО!$L$4:$T$172,3,0)</f>
        <v>#N/A</v>
      </c>
      <c r="P420" s="11" t="s">
        <v>72</v>
      </c>
      <c r="Q420" s="24">
        <f t="shared" si="36"/>
        <v>279</v>
      </c>
      <c r="R420" s="24" t="e">
        <f>VLOOKUP(B420,ИНФО!$L$4:$T$140,6,0)</f>
        <v>#N/A</v>
      </c>
      <c r="S420" s="24" t="s">
        <v>260</v>
      </c>
      <c r="T420" s="13" t="s">
        <v>260</v>
      </c>
      <c r="U420" s="24" t="s">
        <v>260</v>
      </c>
      <c r="V420" s="26" t="s">
        <v>260</v>
      </c>
      <c r="W420" s="24" t="s">
        <v>260</v>
      </c>
      <c r="X420" s="24">
        <f t="shared" si="37"/>
        <v>0</v>
      </c>
      <c r="Y420" s="13" t="e">
        <f>VLOOKUP(J420,ИНФО!$Y$5:$AD$412,6,0)</f>
        <v>#N/A</v>
      </c>
      <c r="Z420" s="24" t="e">
        <f>VLOOKUP(J420,ИНФО!$Y$5:$AD$412,5,0)</f>
        <v>#N/A</v>
      </c>
      <c r="AA420" s="26">
        <f t="shared" si="38"/>
        <v>0</v>
      </c>
      <c r="AB420" s="24" t="e">
        <f>VLOOKUP(L420,ИНФО!$C$21:$D$24,2,0)</f>
        <v>#N/A</v>
      </c>
      <c r="AC420" s="19">
        <f t="shared" si="39"/>
        <v>0</v>
      </c>
      <c r="AD420" s="24" t="e">
        <f>VLOOKUP(N420,ИНФО!$C$26:$D$38,2,0)</f>
        <v>#N/A</v>
      </c>
      <c r="AE420" s="24" t="e">
        <f>VLOOKUP(B420,ИНФО!$L$4:$T$172,8,0)</f>
        <v>#N/A</v>
      </c>
      <c r="AF420" s="11" t="s">
        <v>74</v>
      </c>
      <c r="AG420" s="24" t="e">
        <f>VLOOKUP(J420,ИНФО!$Y$5:$AD$413,7,0)</f>
        <v>#N/A</v>
      </c>
    </row>
    <row r="421" spans="1:33" ht="15.6" hidden="1" x14ac:dyDescent="0.3">
      <c r="A421" s="5">
        <v>280</v>
      </c>
      <c r="B421" s="6"/>
      <c r="C421" s="21"/>
      <c r="D421" s="8" t="s">
        <v>260</v>
      </c>
      <c r="E421" s="9"/>
      <c r="F421" s="17"/>
      <c r="G421" s="17"/>
      <c r="H421" s="17"/>
      <c r="I421" s="8" t="str">
        <f>IF(J421=0," ",VLOOKUP(J421,ИНФО!$Y$4:$AD$412,2,0))</f>
        <v xml:space="preserve"> </v>
      </c>
      <c r="J421" s="9"/>
      <c r="K421" s="17"/>
      <c r="L421" s="27"/>
      <c r="M421" s="28"/>
      <c r="N421" s="22"/>
      <c r="O421" s="23" t="e">
        <f>VLOOKUP(B421,ИНФО!$L$4:$T$172,3,0)</f>
        <v>#N/A</v>
      </c>
      <c r="P421" s="11" t="s">
        <v>72</v>
      </c>
      <c r="Q421" s="24">
        <f t="shared" si="36"/>
        <v>280</v>
      </c>
      <c r="R421" s="24" t="e">
        <f>VLOOKUP(B421,ИНФО!$L$4:$T$140,6,0)</f>
        <v>#N/A</v>
      </c>
      <c r="S421" s="24" t="s">
        <v>260</v>
      </c>
      <c r="T421" s="13" t="s">
        <v>260</v>
      </c>
      <c r="U421" s="24" t="s">
        <v>260</v>
      </c>
      <c r="V421" s="26" t="s">
        <v>260</v>
      </c>
      <c r="W421" s="24" t="s">
        <v>260</v>
      </c>
      <c r="X421" s="24">
        <f t="shared" si="37"/>
        <v>0</v>
      </c>
      <c r="Y421" s="13" t="e">
        <f>VLOOKUP(J421,ИНФО!$Y$5:$AD$412,6,0)</f>
        <v>#N/A</v>
      </c>
      <c r="Z421" s="24" t="e">
        <f>VLOOKUP(J421,ИНФО!$Y$5:$AD$412,5,0)</f>
        <v>#N/A</v>
      </c>
      <c r="AA421" s="26">
        <f t="shared" si="38"/>
        <v>0</v>
      </c>
      <c r="AB421" s="24" t="e">
        <f>VLOOKUP(L421,ИНФО!$C$21:$D$24,2,0)</f>
        <v>#N/A</v>
      </c>
      <c r="AC421" s="19">
        <f t="shared" si="39"/>
        <v>0</v>
      </c>
      <c r="AD421" s="24" t="e">
        <f>VLOOKUP(N421,ИНФО!$C$26:$D$38,2,0)</f>
        <v>#N/A</v>
      </c>
      <c r="AE421" s="24" t="e">
        <f>VLOOKUP(B421,ИНФО!$L$4:$T$172,8,0)</f>
        <v>#N/A</v>
      </c>
      <c r="AF421" s="11" t="s">
        <v>74</v>
      </c>
      <c r="AG421" s="24" t="e">
        <f>VLOOKUP(J421,ИНФО!$Y$5:$AD$413,7,0)</f>
        <v>#N/A</v>
      </c>
    </row>
    <row r="422" spans="1:33" ht="15.6" hidden="1" x14ac:dyDescent="0.3">
      <c r="A422" s="5">
        <v>281</v>
      </c>
      <c r="B422" s="6"/>
      <c r="C422" s="21"/>
      <c r="D422" s="8" t="s">
        <v>260</v>
      </c>
      <c r="E422" s="9"/>
      <c r="F422" s="17"/>
      <c r="G422" s="17"/>
      <c r="H422" s="17"/>
      <c r="I422" s="8" t="str">
        <f>IF(J422=0," ",VLOOKUP(J422,ИНФО!$Y$4:$AD$412,2,0))</f>
        <v xml:space="preserve"> </v>
      </c>
      <c r="J422" s="9"/>
      <c r="K422" s="17"/>
      <c r="L422" s="27"/>
      <c r="M422" s="28"/>
      <c r="N422" s="22"/>
      <c r="O422" s="23" t="e">
        <f>VLOOKUP(B422,ИНФО!$L$4:$T$172,3,0)</f>
        <v>#N/A</v>
      </c>
      <c r="P422" s="11" t="s">
        <v>72</v>
      </c>
      <c r="Q422" s="24">
        <f t="shared" si="36"/>
        <v>281</v>
      </c>
      <c r="R422" s="24" t="e">
        <f>VLOOKUP(B422,ИНФО!$L$4:$T$140,6,0)</f>
        <v>#N/A</v>
      </c>
      <c r="S422" s="24" t="s">
        <v>260</v>
      </c>
      <c r="T422" s="13" t="s">
        <v>260</v>
      </c>
      <c r="U422" s="24" t="s">
        <v>260</v>
      </c>
      <c r="V422" s="26" t="s">
        <v>260</v>
      </c>
      <c r="W422" s="24" t="s">
        <v>260</v>
      </c>
      <c r="X422" s="24">
        <f t="shared" si="37"/>
        <v>0</v>
      </c>
      <c r="Y422" s="13" t="e">
        <f>VLOOKUP(J422,ИНФО!$Y$5:$AD$412,6,0)</f>
        <v>#N/A</v>
      </c>
      <c r="Z422" s="24" t="e">
        <f>VLOOKUP(J422,ИНФО!$Y$5:$AD$412,5,0)</f>
        <v>#N/A</v>
      </c>
      <c r="AA422" s="26">
        <f t="shared" si="38"/>
        <v>0</v>
      </c>
      <c r="AB422" s="24" t="e">
        <f>VLOOKUP(L422,ИНФО!$C$21:$D$24,2,0)</f>
        <v>#N/A</v>
      </c>
      <c r="AC422" s="19">
        <f t="shared" si="39"/>
        <v>0</v>
      </c>
      <c r="AD422" s="24" t="e">
        <f>VLOOKUP(N422,ИНФО!$C$26:$D$38,2,0)</f>
        <v>#N/A</v>
      </c>
      <c r="AE422" s="24" t="e">
        <f>VLOOKUP(B422,ИНФО!$L$4:$T$172,8,0)</f>
        <v>#N/A</v>
      </c>
      <c r="AF422" s="11" t="s">
        <v>74</v>
      </c>
      <c r="AG422" s="24" t="e">
        <f>VLOOKUP(J422,ИНФО!$Y$5:$AD$413,7,0)</f>
        <v>#N/A</v>
      </c>
    </row>
    <row r="423" spans="1:33" ht="15.6" hidden="1" x14ac:dyDescent="0.3">
      <c r="A423" s="5">
        <v>282</v>
      </c>
      <c r="B423" s="6"/>
      <c r="C423" s="21"/>
      <c r="D423" s="8" t="s">
        <v>260</v>
      </c>
      <c r="E423" s="9"/>
      <c r="F423" s="17"/>
      <c r="G423" s="17"/>
      <c r="H423" s="17"/>
      <c r="I423" s="8" t="str">
        <f>IF(J423=0," ",VLOOKUP(J423,ИНФО!$Y$4:$AD$412,2,0))</f>
        <v xml:space="preserve"> </v>
      </c>
      <c r="J423" s="9"/>
      <c r="K423" s="17"/>
      <c r="L423" s="27"/>
      <c r="M423" s="28"/>
      <c r="N423" s="22"/>
      <c r="O423" s="23" t="e">
        <f>VLOOKUP(B423,ИНФО!$L$4:$T$172,3,0)</f>
        <v>#N/A</v>
      </c>
      <c r="P423" s="11" t="s">
        <v>72</v>
      </c>
      <c r="Q423" s="24">
        <f t="shared" si="36"/>
        <v>282</v>
      </c>
      <c r="R423" s="24" t="e">
        <f>VLOOKUP(B423,ИНФО!$L$4:$T$140,6,0)</f>
        <v>#N/A</v>
      </c>
      <c r="S423" s="24" t="s">
        <v>260</v>
      </c>
      <c r="T423" s="13" t="s">
        <v>260</v>
      </c>
      <c r="U423" s="24" t="s">
        <v>260</v>
      </c>
      <c r="V423" s="26" t="s">
        <v>260</v>
      </c>
      <c r="W423" s="24" t="s">
        <v>260</v>
      </c>
      <c r="X423" s="24">
        <f t="shared" si="37"/>
        <v>0</v>
      </c>
      <c r="Y423" s="13" t="e">
        <f>VLOOKUP(J423,ИНФО!$Y$5:$AD$412,6,0)</f>
        <v>#N/A</v>
      </c>
      <c r="Z423" s="24" t="e">
        <f>VLOOKUP(J423,ИНФО!$Y$5:$AD$412,5,0)</f>
        <v>#N/A</v>
      </c>
      <c r="AA423" s="26">
        <f t="shared" si="38"/>
        <v>0</v>
      </c>
      <c r="AB423" s="24" t="e">
        <f>VLOOKUP(L423,ИНФО!$C$21:$D$24,2,0)</f>
        <v>#N/A</v>
      </c>
      <c r="AC423" s="19">
        <f t="shared" si="39"/>
        <v>0</v>
      </c>
      <c r="AD423" s="24" t="e">
        <f>VLOOKUP(N423,ИНФО!$C$26:$D$38,2,0)</f>
        <v>#N/A</v>
      </c>
      <c r="AE423" s="24" t="e">
        <f>VLOOKUP(B423,ИНФО!$L$4:$T$172,8,0)</f>
        <v>#N/A</v>
      </c>
      <c r="AF423" s="11" t="s">
        <v>74</v>
      </c>
      <c r="AG423" s="24" t="e">
        <f>VLOOKUP(J423,ИНФО!$Y$5:$AD$413,7,0)</f>
        <v>#N/A</v>
      </c>
    </row>
    <row r="424" spans="1:33" ht="15.6" hidden="1" x14ac:dyDescent="0.3">
      <c r="A424" s="5">
        <v>283</v>
      </c>
      <c r="B424" s="6"/>
      <c r="C424" s="21"/>
      <c r="D424" s="8" t="s">
        <v>260</v>
      </c>
      <c r="E424" s="9"/>
      <c r="F424" s="17"/>
      <c r="G424" s="17"/>
      <c r="H424" s="17"/>
      <c r="I424" s="8" t="str">
        <f>IF(J424=0," ",VLOOKUP(J424,ИНФО!$Y$4:$AD$412,2,0))</f>
        <v xml:space="preserve"> </v>
      </c>
      <c r="J424" s="9"/>
      <c r="K424" s="17"/>
      <c r="L424" s="27"/>
      <c r="M424" s="28"/>
      <c r="N424" s="22"/>
      <c r="O424" s="23" t="e">
        <f>VLOOKUP(B424,ИНФО!$L$4:$T$172,3,0)</f>
        <v>#N/A</v>
      </c>
      <c r="P424" s="11" t="s">
        <v>72</v>
      </c>
      <c r="Q424" s="24">
        <f t="shared" si="36"/>
        <v>283</v>
      </c>
      <c r="R424" s="24" t="e">
        <f>VLOOKUP(B424,ИНФО!$L$4:$T$140,6,0)</f>
        <v>#N/A</v>
      </c>
      <c r="S424" s="24" t="s">
        <v>260</v>
      </c>
      <c r="T424" s="13" t="s">
        <v>260</v>
      </c>
      <c r="U424" s="24" t="s">
        <v>260</v>
      </c>
      <c r="V424" s="26" t="s">
        <v>260</v>
      </c>
      <c r="W424" s="24" t="s">
        <v>260</v>
      </c>
      <c r="X424" s="24">
        <f t="shared" si="37"/>
        <v>0</v>
      </c>
      <c r="Y424" s="13" t="e">
        <f>VLOOKUP(J424,ИНФО!$Y$5:$AD$412,6,0)</f>
        <v>#N/A</v>
      </c>
      <c r="Z424" s="24" t="e">
        <f>VLOOKUP(J424,ИНФО!$Y$5:$AD$412,5,0)</f>
        <v>#N/A</v>
      </c>
      <c r="AA424" s="26">
        <f t="shared" si="38"/>
        <v>0</v>
      </c>
      <c r="AB424" s="24" t="e">
        <f>VLOOKUP(L424,ИНФО!$C$21:$D$24,2,0)</f>
        <v>#N/A</v>
      </c>
      <c r="AC424" s="19">
        <f t="shared" si="39"/>
        <v>0</v>
      </c>
      <c r="AD424" s="24" t="e">
        <f>VLOOKUP(N424,ИНФО!$C$26:$D$38,2,0)</f>
        <v>#N/A</v>
      </c>
      <c r="AE424" s="24" t="e">
        <f>VLOOKUP(B424,ИНФО!$L$4:$T$172,8,0)</f>
        <v>#N/A</v>
      </c>
      <c r="AF424" s="11" t="s">
        <v>74</v>
      </c>
      <c r="AG424" s="24" t="e">
        <f>VLOOKUP(J424,ИНФО!$Y$5:$AD$413,7,0)</f>
        <v>#N/A</v>
      </c>
    </row>
    <row r="425" spans="1:33" ht="15.6" hidden="1" x14ac:dyDescent="0.3">
      <c r="A425" s="5">
        <v>284</v>
      </c>
      <c r="B425" s="6"/>
      <c r="C425" s="21"/>
      <c r="D425" s="8" t="s">
        <v>260</v>
      </c>
      <c r="E425" s="9"/>
      <c r="F425" s="17"/>
      <c r="G425" s="17"/>
      <c r="H425" s="17"/>
      <c r="I425" s="8" t="str">
        <f>IF(J425=0," ",VLOOKUP(J425,ИНФО!$Y$4:$AD$412,2,0))</f>
        <v xml:space="preserve"> </v>
      </c>
      <c r="J425" s="9"/>
      <c r="K425" s="17"/>
      <c r="L425" s="27"/>
      <c r="M425" s="28"/>
      <c r="N425" s="22"/>
      <c r="O425" s="23" t="e">
        <f>VLOOKUP(B425,ИНФО!$L$4:$T$172,3,0)</f>
        <v>#N/A</v>
      </c>
      <c r="P425" s="11" t="s">
        <v>72</v>
      </c>
      <c r="Q425" s="24">
        <f t="shared" si="36"/>
        <v>284</v>
      </c>
      <c r="R425" s="24" t="e">
        <f>VLOOKUP(B425,ИНФО!$L$4:$T$140,6,0)</f>
        <v>#N/A</v>
      </c>
      <c r="S425" s="24" t="s">
        <v>260</v>
      </c>
      <c r="T425" s="13" t="s">
        <v>260</v>
      </c>
      <c r="U425" s="24" t="s">
        <v>260</v>
      </c>
      <c r="V425" s="26" t="s">
        <v>260</v>
      </c>
      <c r="W425" s="24" t="s">
        <v>260</v>
      </c>
      <c r="X425" s="24">
        <f t="shared" si="37"/>
        <v>0</v>
      </c>
      <c r="Y425" s="13" t="e">
        <f>VLOOKUP(J425,ИНФО!$Y$5:$AD$412,6,0)</f>
        <v>#N/A</v>
      </c>
      <c r="Z425" s="24" t="e">
        <f>VLOOKUP(J425,ИНФО!$Y$5:$AD$412,5,0)</f>
        <v>#N/A</v>
      </c>
      <c r="AA425" s="26">
        <f t="shared" si="38"/>
        <v>0</v>
      </c>
      <c r="AB425" s="24" t="e">
        <f>VLOOKUP(L425,ИНФО!$C$21:$D$24,2,0)</f>
        <v>#N/A</v>
      </c>
      <c r="AC425" s="19">
        <f t="shared" si="39"/>
        <v>0</v>
      </c>
      <c r="AD425" s="24" t="e">
        <f>VLOOKUP(N425,ИНФО!$C$26:$D$38,2,0)</f>
        <v>#N/A</v>
      </c>
      <c r="AE425" s="24" t="e">
        <f>VLOOKUP(B425,ИНФО!$L$4:$T$172,8,0)</f>
        <v>#N/A</v>
      </c>
      <c r="AF425" s="11" t="s">
        <v>74</v>
      </c>
      <c r="AG425" s="24" t="e">
        <f>VLOOKUP(J425,ИНФО!$Y$5:$AD$413,7,0)</f>
        <v>#N/A</v>
      </c>
    </row>
    <row r="426" spans="1:33" ht="15.6" hidden="1" x14ac:dyDescent="0.3">
      <c r="A426" s="5">
        <v>285</v>
      </c>
      <c r="B426" s="6"/>
      <c r="C426" s="21"/>
      <c r="D426" s="8" t="s">
        <v>260</v>
      </c>
      <c r="E426" s="9"/>
      <c r="F426" s="17"/>
      <c r="G426" s="17"/>
      <c r="H426" s="17"/>
      <c r="I426" s="8" t="str">
        <f>IF(J426=0," ",VLOOKUP(J426,ИНФО!$Y$4:$AD$412,2,0))</f>
        <v xml:space="preserve"> </v>
      </c>
      <c r="J426" s="9"/>
      <c r="K426" s="17"/>
      <c r="L426" s="27"/>
      <c r="M426" s="28"/>
      <c r="N426" s="22"/>
      <c r="O426" s="23" t="e">
        <f>VLOOKUP(B426,ИНФО!$L$4:$T$172,3,0)</f>
        <v>#N/A</v>
      </c>
      <c r="P426" s="11" t="s">
        <v>72</v>
      </c>
      <c r="Q426" s="24">
        <f t="shared" si="36"/>
        <v>285</v>
      </c>
      <c r="R426" s="24" t="e">
        <f>VLOOKUP(B426,ИНФО!$L$4:$T$140,6,0)</f>
        <v>#N/A</v>
      </c>
      <c r="S426" s="24" t="s">
        <v>260</v>
      </c>
      <c r="T426" s="13" t="s">
        <v>260</v>
      </c>
      <c r="U426" s="24" t="s">
        <v>260</v>
      </c>
      <c r="V426" s="26" t="s">
        <v>260</v>
      </c>
      <c r="W426" s="24" t="s">
        <v>260</v>
      </c>
      <c r="X426" s="24">
        <f t="shared" si="37"/>
        <v>0</v>
      </c>
      <c r="Y426" s="13" t="e">
        <f>VLOOKUP(J426,ИНФО!$Y$5:$AD$412,6,0)</f>
        <v>#N/A</v>
      </c>
      <c r="Z426" s="24" t="e">
        <f>VLOOKUP(J426,ИНФО!$Y$5:$AD$412,5,0)</f>
        <v>#N/A</v>
      </c>
      <c r="AA426" s="26">
        <f t="shared" si="38"/>
        <v>0</v>
      </c>
      <c r="AB426" s="24" t="e">
        <f>VLOOKUP(L426,ИНФО!$C$21:$D$24,2,0)</f>
        <v>#N/A</v>
      </c>
      <c r="AC426" s="19">
        <f t="shared" si="39"/>
        <v>0</v>
      </c>
      <c r="AD426" s="24" t="e">
        <f>VLOOKUP(N426,ИНФО!$C$26:$D$38,2,0)</f>
        <v>#N/A</v>
      </c>
      <c r="AE426" s="24" t="e">
        <f>VLOOKUP(B426,ИНФО!$L$4:$T$172,8,0)</f>
        <v>#N/A</v>
      </c>
      <c r="AF426" s="11" t="s">
        <v>74</v>
      </c>
      <c r="AG426" s="24" t="e">
        <f>VLOOKUP(J426,ИНФО!$Y$5:$AD$413,7,0)</f>
        <v>#N/A</v>
      </c>
    </row>
    <row r="427" spans="1:33" ht="15.6" hidden="1" x14ac:dyDescent="0.3">
      <c r="A427" s="5">
        <v>286</v>
      </c>
      <c r="B427" s="6"/>
      <c r="C427" s="21"/>
      <c r="D427" s="8" t="s">
        <v>260</v>
      </c>
      <c r="E427" s="9"/>
      <c r="F427" s="17"/>
      <c r="G427" s="17"/>
      <c r="H427" s="17"/>
      <c r="I427" s="8" t="str">
        <f>IF(J427=0," ",VLOOKUP(J427,ИНФО!$Y$4:$AD$412,2,0))</f>
        <v xml:space="preserve"> </v>
      </c>
      <c r="J427" s="9"/>
      <c r="K427" s="17"/>
      <c r="L427" s="27"/>
      <c r="M427" s="28"/>
      <c r="N427" s="22"/>
      <c r="O427" s="23" t="e">
        <f>VLOOKUP(B427,ИНФО!$L$4:$T$172,3,0)</f>
        <v>#N/A</v>
      </c>
      <c r="P427" s="11" t="s">
        <v>72</v>
      </c>
      <c r="Q427" s="24">
        <f t="shared" si="36"/>
        <v>286</v>
      </c>
      <c r="R427" s="24" t="e">
        <f>VLOOKUP(B427,ИНФО!$L$4:$T$140,6,0)</f>
        <v>#N/A</v>
      </c>
      <c r="S427" s="24" t="s">
        <v>260</v>
      </c>
      <c r="T427" s="13" t="s">
        <v>260</v>
      </c>
      <c r="U427" s="24" t="s">
        <v>260</v>
      </c>
      <c r="V427" s="26" t="s">
        <v>260</v>
      </c>
      <c r="W427" s="24" t="s">
        <v>260</v>
      </c>
      <c r="X427" s="24">
        <f t="shared" si="37"/>
        <v>0</v>
      </c>
      <c r="Y427" s="13" t="e">
        <f>VLOOKUP(J427,ИНФО!$Y$5:$AD$412,6,0)</f>
        <v>#N/A</v>
      </c>
      <c r="Z427" s="24" t="e">
        <f>VLOOKUP(J427,ИНФО!$Y$5:$AD$412,5,0)</f>
        <v>#N/A</v>
      </c>
      <c r="AA427" s="26">
        <f t="shared" si="38"/>
        <v>0</v>
      </c>
      <c r="AB427" s="24" t="e">
        <f>VLOOKUP(L427,ИНФО!$C$21:$D$24,2,0)</f>
        <v>#N/A</v>
      </c>
      <c r="AC427" s="19">
        <f t="shared" si="39"/>
        <v>0</v>
      </c>
      <c r="AD427" s="24" t="e">
        <f>VLOOKUP(N427,ИНФО!$C$26:$D$38,2,0)</f>
        <v>#N/A</v>
      </c>
      <c r="AE427" s="24" t="e">
        <f>VLOOKUP(B427,ИНФО!$L$4:$T$172,8,0)</f>
        <v>#N/A</v>
      </c>
      <c r="AF427" s="11" t="s">
        <v>74</v>
      </c>
      <c r="AG427" s="24" t="e">
        <f>VLOOKUP(J427,ИНФО!$Y$5:$AD$413,7,0)</f>
        <v>#N/A</v>
      </c>
    </row>
    <row r="428" spans="1:33" ht="15.6" hidden="1" x14ac:dyDescent="0.3">
      <c r="A428" s="5">
        <v>287</v>
      </c>
      <c r="B428" s="6"/>
      <c r="C428" s="21"/>
      <c r="D428" s="8" t="s">
        <v>260</v>
      </c>
      <c r="E428" s="9"/>
      <c r="F428" s="17"/>
      <c r="G428" s="17"/>
      <c r="H428" s="17"/>
      <c r="I428" s="8" t="str">
        <f>IF(J428=0," ",VLOOKUP(J428,ИНФО!$Y$4:$AD$412,2,0))</f>
        <v xml:space="preserve"> </v>
      </c>
      <c r="J428" s="9"/>
      <c r="K428" s="17"/>
      <c r="L428" s="27"/>
      <c r="M428" s="28"/>
      <c r="N428" s="22"/>
      <c r="O428" s="23" t="e">
        <f>VLOOKUP(B428,ИНФО!$L$4:$T$172,3,0)</f>
        <v>#N/A</v>
      </c>
      <c r="P428" s="11" t="s">
        <v>72</v>
      </c>
      <c r="Q428" s="24">
        <f t="shared" si="36"/>
        <v>287</v>
      </c>
      <c r="R428" s="24" t="e">
        <f>VLOOKUP(B428,ИНФО!$L$4:$T$140,6,0)</f>
        <v>#N/A</v>
      </c>
      <c r="S428" s="24" t="s">
        <v>260</v>
      </c>
      <c r="T428" s="13" t="s">
        <v>260</v>
      </c>
      <c r="U428" s="24" t="s">
        <v>260</v>
      </c>
      <c r="V428" s="26" t="s">
        <v>260</v>
      </c>
      <c r="W428" s="24" t="s">
        <v>260</v>
      </c>
      <c r="X428" s="24">
        <f t="shared" si="37"/>
        <v>0</v>
      </c>
      <c r="Y428" s="13" t="e">
        <f>VLOOKUP(J428,ИНФО!$Y$5:$AD$412,6,0)</f>
        <v>#N/A</v>
      </c>
      <c r="Z428" s="24" t="e">
        <f>VLOOKUP(J428,ИНФО!$Y$5:$AD$412,5,0)</f>
        <v>#N/A</v>
      </c>
      <c r="AA428" s="26">
        <f t="shared" si="38"/>
        <v>0</v>
      </c>
      <c r="AB428" s="24" t="e">
        <f>VLOOKUP(L428,ИНФО!$C$21:$D$24,2,0)</f>
        <v>#N/A</v>
      </c>
      <c r="AC428" s="19">
        <f t="shared" si="39"/>
        <v>0</v>
      </c>
      <c r="AD428" s="24" t="e">
        <f>VLOOKUP(N428,ИНФО!$C$26:$D$38,2,0)</f>
        <v>#N/A</v>
      </c>
      <c r="AE428" s="24" t="e">
        <f>VLOOKUP(B428,ИНФО!$L$4:$T$172,8,0)</f>
        <v>#N/A</v>
      </c>
      <c r="AF428" s="11" t="s">
        <v>74</v>
      </c>
      <c r="AG428" s="24" t="e">
        <f>VLOOKUP(J428,ИНФО!$Y$5:$AD$413,7,0)</f>
        <v>#N/A</v>
      </c>
    </row>
    <row r="429" spans="1:33" ht="15.6" hidden="1" x14ac:dyDescent="0.3">
      <c r="A429" s="5">
        <v>288</v>
      </c>
      <c r="B429" s="6"/>
      <c r="C429" s="21"/>
      <c r="D429" s="8" t="s">
        <v>260</v>
      </c>
      <c r="E429" s="9"/>
      <c r="F429" s="17"/>
      <c r="G429" s="17"/>
      <c r="H429" s="17"/>
      <c r="I429" s="8" t="str">
        <f>IF(J429=0," ",VLOOKUP(J429,ИНФО!$Y$4:$AD$412,2,0))</f>
        <v xml:space="preserve"> </v>
      </c>
      <c r="J429" s="9"/>
      <c r="K429" s="17"/>
      <c r="L429" s="27"/>
      <c r="M429" s="28"/>
      <c r="N429" s="22"/>
      <c r="O429" s="23" t="e">
        <f>VLOOKUP(B429,ИНФО!$L$4:$T$172,3,0)</f>
        <v>#N/A</v>
      </c>
      <c r="P429" s="11" t="s">
        <v>72</v>
      </c>
      <c r="Q429" s="24">
        <f t="shared" si="36"/>
        <v>288</v>
      </c>
      <c r="R429" s="24" t="e">
        <f>VLOOKUP(B429,ИНФО!$L$4:$T$140,6,0)</f>
        <v>#N/A</v>
      </c>
      <c r="S429" s="24" t="s">
        <v>260</v>
      </c>
      <c r="T429" s="13" t="s">
        <v>260</v>
      </c>
      <c r="U429" s="24" t="s">
        <v>260</v>
      </c>
      <c r="V429" s="26" t="s">
        <v>260</v>
      </c>
      <c r="W429" s="24" t="s">
        <v>260</v>
      </c>
      <c r="X429" s="24">
        <f t="shared" si="37"/>
        <v>0</v>
      </c>
      <c r="Y429" s="13" t="e">
        <f>VLOOKUP(J429,ИНФО!$Y$5:$AD$412,6,0)</f>
        <v>#N/A</v>
      </c>
      <c r="Z429" s="24" t="e">
        <f>VLOOKUP(J429,ИНФО!$Y$5:$AD$412,5,0)</f>
        <v>#N/A</v>
      </c>
      <c r="AA429" s="26">
        <f t="shared" si="38"/>
        <v>0</v>
      </c>
      <c r="AB429" s="24" t="e">
        <f>VLOOKUP(L429,ИНФО!$C$21:$D$24,2,0)</f>
        <v>#N/A</v>
      </c>
      <c r="AC429" s="19">
        <f t="shared" si="39"/>
        <v>0</v>
      </c>
      <c r="AD429" s="24" t="e">
        <f>VLOOKUP(N429,ИНФО!$C$26:$D$38,2,0)</f>
        <v>#N/A</v>
      </c>
      <c r="AE429" s="24" t="e">
        <f>VLOOKUP(B429,ИНФО!$L$4:$T$172,8,0)</f>
        <v>#N/A</v>
      </c>
      <c r="AF429" s="11" t="s">
        <v>74</v>
      </c>
      <c r="AG429" s="24" t="e">
        <f>VLOOKUP(J429,ИНФО!$Y$5:$AD$413,7,0)</f>
        <v>#N/A</v>
      </c>
    </row>
    <row r="430" spans="1:33" ht="15.6" hidden="1" x14ac:dyDescent="0.3">
      <c r="A430" s="5">
        <v>289</v>
      </c>
      <c r="B430" s="6"/>
      <c r="C430" s="21"/>
      <c r="D430" s="8" t="s">
        <v>260</v>
      </c>
      <c r="E430" s="9"/>
      <c r="F430" s="17"/>
      <c r="G430" s="17"/>
      <c r="H430" s="17"/>
      <c r="I430" s="8" t="str">
        <f>IF(J430=0," ",VLOOKUP(J430,ИНФО!$Y$4:$AD$412,2,0))</f>
        <v xml:space="preserve"> </v>
      </c>
      <c r="J430" s="9"/>
      <c r="K430" s="17"/>
      <c r="L430" s="27"/>
      <c r="M430" s="28"/>
      <c r="N430" s="22"/>
      <c r="O430" s="23" t="e">
        <f>VLOOKUP(B430,ИНФО!$L$4:$T$172,3,0)</f>
        <v>#N/A</v>
      </c>
      <c r="P430" s="11" t="s">
        <v>72</v>
      </c>
      <c r="Q430" s="24">
        <f t="shared" si="36"/>
        <v>289</v>
      </c>
      <c r="R430" s="24" t="e">
        <f>VLOOKUP(B430,ИНФО!$L$4:$T$140,6,0)</f>
        <v>#N/A</v>
      </c>
      <c r="S430" s="24" t="s">
        <v>260</v>
      </c>
      <c r="T430" s="13" t="s">
        <v>260</v>
      </c>
      <c r="U430" s="24" t="s">
        <v>260</v>
      </c>
      <c r="V430" s="26" t="s">
        <v>260</v>
      </c>
      <c r="W430" s="24" t="s">
        <v>260</v>
      </c>
      <c r="X430" s="24">
        <f t="shared" si="37"/>
        <v>0</v>
      </c>
      <c r="Y430" s="13" t="e">
        <f>VLOOKUP(J430,ИНФО!$Y$5:$AD$412,6,0)</f>
        <v>#N/A</v>
      </c>
      <c r="Z430" s="24" t="e">
        <f>VLOOKUP(J430,ИНФО!$Y$5:$AD$412,5,0)</f>
        <v>#N/A</v>
      </c>
      <c r="AA430" s="26">
        <f t="shared" si="38"/>
        <v>0</v>
      </c>
      <c r="AB430" s="24" t="e">
        <f>VLOOKUP(L430,ИНФО!$C$21:$D$24,2,0)</f>
        <v>#N/A</v>
      </c>
      <c r="AC430" s="19">
        <f t="shared" si="39"/>
        <v>0</v>
      </c>
      <c r="AD430" s="24" t="e">
        <f>VLOOKUP(N430,ИНФО!$C$26:$D$38,2,0)</f>
        <v>#N/A</v>
      </c>
      <c r="AE430" s="24" t="e">
        <f>VLOOKUP(B430,ИНФО!$L$4:$T$172,8,0)</f>
        <v>#N/A</v>
      </c>
      <c r="AF430" s="11" t="s">
        <v>74</v>
      </c>
      <c r="AG430" s="24" t="e">
        <f>VLOOKUP(J430,ИНФО!$Y$5:$AD$413,7,0)</f>
        <v>#N/A</v>
      </c>
    </row>
    <row r="431" spans="1:33" ht="15.6" hidden="1" x14ac:dyDescent="0.3">
      <c r="A431" s="5">
        <v>290</v>
      </c>
      <c r="B431" s="6"/>
      <c r="C431" s="21"/>
      <c r="D431" s="8" t="s">
        <v>260</v>
      </c>
      <c r="E431" s="9"/>
      <c r="F431" s="17"/>
      <c r="G431" s="17"/>
      <c r="H431" s="17"/>
      <c r="I431" s="8" t="str">
        <f>IF(J431=0," ",VLOOKUP(J431,ИНФО!$Y$4:$AD$412,2,0))</f>
        <v xml:space="preserve"> </v>
      </c>
      <c r="J431" s="9"/>
      <c r="K431" s="17"/>
      <c r="L431" s="27"/>
      <c r="M431" s="28"/>
      <c r="N431" s="22"/>
      <c r="O431" s="23" t="e">
        <f>VLOOKUP(B431,ИНФО!$L$4:$T$172,3,0)</f>
        <v>#N/A</v>
      </c>
      <c r="P431" s="11" t="s">
        <v>72</v>
      </c>
      <c r="Q431" s="24">
        <f t="shared" si="36"/>
        <v>290</v>
      </c>
      <c r="R431" s="24" t="e">
        <f>VLOOKUP(B431,ИНФО!$L$4:$T$140,6,0)</f>
        <v>#N/A</v>
      </c>
      <c r="S431" s="24" t="s">
        <v>260</v>
      </c>
      <c r="T431" s="13" t="s">
        <v>260</v>
      </c>
      <c r="U431" s="24" t="s">
        <v>260</v>
      </c>
      <c r="V431" s="26" t="s">
        <v>260</v>
      </c>
      <c r="W431" s="24" t="s">
        <v>260</v>
      </c>
      <c r="X431" s="24">
        <f t="shared" si="37"/>
        <v>0</v>
      </c>
      <c r="Y431" s="13" t="e">
        <f>VLOOKUP(J431,ИНФО!$Y$5:$AD$412,6,0)</f>
        <v>#N/A</v>
      </c>
      <c r="Z431" s="24" t="e">
        <f>VLOOKUP(J431,ИНФО!$Y$5:$AD$412,5,0)</f>
        <v>#N/A</v>
      </c>
      <c r="AA431" s="26">
        <f t="shared" si="38"/>
        <v>0</v>
      </c>
      <c r="AB431" s="24" t="e">
        <f>VLOOKUP(L431,ИНФО!$C$21:$D$24,2,0)</f>
        <v>#N/A</v>
      </c>
      <c r="AC431" s="19">
        <f t="shared" si="39"/>
        <v>0</v>
      </c>
      <c r="AD431" s="24" t="e">
        <f>VLOOKUP(N431,ИНФО!$C$26:$D$38,2,0)</f>
        <v>#N/A</v>
      </c>
      <c r="AE431" s="24" t="e">
        <f>VLOOKUP(B431,ИНФО!$L$4:$T$172,8,0)</f>
        <v>#N/A</v>
      </c>
      <c r="AF431" s="11" t="s">
        <v>74</v>
      </c>
      <c r="AG431" s="24" t="e">
        <f>VLOOKUP(J431,ИНФО!$Y$5:$AD$413,7,0)</f>
        <v>#N/A</v>
      </c>
    </row>
    <row r="432" spans="1:33" ht="15.6" hidden="1" x14ac:dyDescent="0.3">
      <c r="A432" s="5">
        <v>291</v>
      </c>
      <c r="B432" s="6"/>
      <c r="C432" s="21"/>
      <c r="D432" s="8" t="s">
        <v>260</v>
      </c>
      <c r="E432" s="9"/>
      <c r="F432" s="17"/>
      <c r="G432" s="17"/>
      <c r="H432" s="17"/>
      <c r="I432" s="8" t="str">
        <f>IF(J432=0," ",VLOOKUP(J432,ИНФО!$Y$4:$AD$412,2,0))</f>
        <v xml:space="preserve"> </v>
      </c>
      <c r="J432" s="9"/>
      <c r="K432" s="17"/>
      <c r="L432" s="27"/>
      <c r="M432" s="28"/>
      <c r="N432" s="22"/>
      <c r="O432" s="23" t="e">
        <f>VLOOKUP(B432,ИНФО!$L$4:$T$172,3,0)</f>
        <v>#N/A</v>
      </c>
      <c r="P432" s="11" t="s">
        <v>72</v>
      </c>
      <c r="Q432" s="24">
        <f t="shared" si="36"/>
        <v>291</v>
      </c>
      <c r="R432" s="24" t="e">
        <f>VLOOKUP(B432,ИНФО!$L$4:$T$140,6,0)</f>
        <v>#N/A</v>
      </c>
      <c r="S432" s="24" t="s">
        <v>260</v>
      </c>
      <c r="T432" s="13" t="s">
        <v>260</v>
      </c>
      <c r="U432" s="24" t="s">
        <v>260</v>
      </c>
      <c r="V432" s="26" t="s">
        <v>260</v>
      </c>
      <c r="W432" s="24" t="s">
        <v>260</v>
      </c>
      <c r="X432" s="24">
        <f t="shared" si="37"/>
        <v>0</v>
      </c>
      <c r="Y432" s="13" t="e">
        <f>VLOOKUP(J432,ИНФО!$Y$5:$AD$412,6,0)</f>
        <v>#N/A</v>
      </c>
      <c r="Z432" s="24" t="e">
        <f>VLOOKUP(J432,ИНФО!$Y$5:$AD$412,5,0)</f>
        <v>#N/A</v>
      </c>
      <c r="AA432" s="26">
        <f t="shared" si="38"/>
        <v>0</v>
      </c>
      <c r="AB432" s="24" t="e">
        <f>VLOOKUP(L432,ИНФО!$C$21:$D$24,2,0)</f>
        <v>#N/A</v>
      </c>
      <c r="AC432" s="19">
        <f t="shared" si="39"/>
        <v>0</v>
      </c>
      <c r="AD432" s="24" t="e">
        <f>VLOOKUP(N432,ИНФО!$C$26:$D$38,2,0)</f>
        <v>#N/A</v>
      </c>
      <c r="AE432" s="24" t="e">
        <f>VLOOKUP(B432,ИНФО!$L$4:$T$172,8,0)</f>
        <v>#N/A</v>
      </c>
      <c r="AF432" s="11" t="s">
        <v>74</v>
      </c>
      <c r="AG432" s="24" t="e">
        <f>VLOOKUP(J432,ИНФО!$Y$5:$AD$413,7,0)</f>
        <v>#N/A</v>
      </c>
    </row>
    <row r="433" spans="1:33" ht="15.6" hidden="1" x14ac:dyDescent="0.3">
      <c r="A433" s="5">
        <v>292</v>
      </c>
      <c r="B433" s="6"/>
      <c r="C433" s="21"/>
      <c r="D433" s="8" t="s">
        <v>260</v>
      </c>
      <c r="E433" s="9"/>
      <c r="F433" s="17"/>
      <c r="G433" s="17"/>
      <c r="H433" s="17"/>
      <c r="I433" s="8" t="str">
        <f>IF(J433=0," ",VLOOKUP(J433,ИНФО!$Y$4:$AD$412,2,0))</f>
        <v xml:space="preserve"> </v>
      </c>
      <c r="J433" s="9"/>
      <c r="K433" s="17"/>
      <c r="L433" s="27"/>
      <c r="M433" s="28"/>
      <c r="N433" s="22"/>
      <c r="O433" s="23" t="e">
        <f>VLOOKUP(B433,ИНФО!$L$4:$T$172,3,0)</f>
        <v>#N/A</v>
      </c>
      <c r="P433" s="11" t="s">
        <v>72</v>
      </c>
      <c r="Q433" s="24">
        <f t="shared" si="36"/>
        <v>292</v>
      </c>
      <c r="R433" s="24" t="e">
        <f>VLOOKUP(B433,ИНФО!$L$4:$T$140,6,0)</f>
        <v>#N/A</v>
      </c>
      <c r="S433" s="24" t="s">
        <v>260</v>
      </c>
      <c r="T433" s="13" t="s">
        <v>260</v>
      </c>
      <c r="U433" s="24" t="s">
        <v>260</v>
      </c>
      <c r="V433" s="26" t="s">
        <v>260</v>
      </c>
      <c r="W433" s="24" t="s">
        <v>260</v>
      </c>
      <c r="X433" s="24">
        <f t="shared" si="37"/>
        <v>0</v>
      </c>
      <c r="Y433" s="13" t="e">
        <f>VLOOKUP(J433,ИНФО!$Y$5:$AD$412,6,0)</f>
        <v>#N/A</v>
      </c>
      <c r="Z433" s="24" t="e">
        <f>VLOOKUP(J433,ИНФО!$Y$5:$AD$412,5,0)</f>
        <v>#N/A</v>
      </c>
      <c r="AA433" s="26">
        <f t="shared" si="38"/>
        <v>0</v>
      </c>
      <c r="AB433" s="24" t="e">
        <f>VLOOKUP(L433,ИНФО!$C$21:$D$24,2,0)</f>
        <v>#N/A</v>
      </c>
      <c r="AC433" s="19">
        <f t="shared" si="39"/>
        <v>0</v>
      </c>
      <c r="AD433" s="24" t="e">
        <f>VLOOKUP(N433,ИНФО!$C$26:$D$38,2,0)</f>
        <v>#N/A</v>
      </c>
      <c r="AE433" s="24" t="e">
        <f>VLOOKUP(B433,ИНФО!$L$4:$T$172,8,0)</f>
        <v>#N/A</v>
      </c>
      <c r="AF433" s="11" t="s">
        <v>74</v>
      </c>
      <c r="AG433" s="24" t="e">
        <f>VLOOKUP(J433,ИНФО!$Y$5:$AD$413,7,0)</f>
        <v>#N/A</v>
      </c>
    </row>
    <row r="434" spans="1:33" ht="15.6" hidden="1" x14ac:dyDescent="0.3">
      <c r="A434" s="5">
        <v>293</v>
      </c>
      <c r="B434" s="6"/>
      <c r="C434" s="21"/>
      <c r="D434" s="8" t="s">
        <v>260</v>
      </c>
      <c r="E434" s="9"/>
      <c r="F434" s="17"/>
      <c r="G434" s="17"/>
      <c r="H434" s="17"/>
      <c r="I434" s="8" t="str">
        <f>IF(J434=0," ",VLOOKUP(J434,ИНФО!$Y$4:$AD$412,2,0))</f>
        <v xml:space="preserve"> </v>
      </c>
      <c r="J434" s="9"/>
      <c r="K434" s="17"/>
      <c r="L434" s="27"/>
      <c r="M434" s="28"/>
      <c r="N434" s="22"/>
      <c r="O434" s="23" t="e">
        <f>VLOOKUP(B434,ИНФО!$L$4:$T$172,3,0)</f>
        <v>#N/A</v>
      </c>
      <c r="P434" s="11" t="s">
        <v>72</v>
      </c>
      <c r="Q434" s="24">
        <f t="shared" si="36"/>
        <v>293</v>
      </c>
      <c r="R434" s="24" t="e">
        <f>VLOOKUP(B434,ИНФО!$L$4:$T$140,6,0)</f>
        <v>#N/A</v>
      </c>
      <c r="S434" s="24" t="s">
        <v>260</v>
      </c>
      <c r="T434" s="13" t="s">
        <v>260</v>
      </c>
      <c r="U434" s="24" t="s">
        <v>260</v>
      </c>
      <c r="V434" s="26" t="s">
        <v>260</v>
      </c>
      <c r="W434" s="24" t="s">
        <v>260</v>
      </c>
      <c r="X434" s="24">
        <f t="shared" si="37"/>
        <v>0</v>
      </c>
      <c r="Y434" s="13" t="e">
        <f>VLOOKUP(J434,ИНФО!$Y$5:$AD$412,6,0)</f>
        <v>#N/A</v>
      </c>
      <c r="Z434" s="24" t="e">
        <f>VLOOKUP(J434,ИНФО!$Y$5:$AD$412,5,0)</f>
        <v>#N/A</v>
      </c>
      <c r="AA434" s="26">
        <f t="shared" si="38"/>
        <v>0</v>
      </c>
      <c r="AB434" s="24" t="e">
        <f>VLOOKUP(L434,ИНФО!$C$21:$D$24,2,0)</f>
        <v>#N/A</v>
      </c>
      <c r="AC434" s="19">
        <f t="shared" si="39"/>
        <v>0</v>
      </c>
      <c r="AD434" s="24" t="e">
        <f>VLOOKUP(N434,ИНФО!$C$26:$D$38,2,0)</f>
        <v>#N/A</v>
      </c>
      <c r="AE434" s="24" t="e">
        <f>VLOOKUP(B434,ИНФО!$L$4:$T$172,8,0)</f>
        <v>#N/A</v>
      </c>
      <c r="AF434" s="11" t="s">
        <v>74</v>
      </c>
      <c r="AG434" s="24" t="e">
        <f>VLOOKUP(J434,ИНФО!$Y$5:$AD$413,7,0)</f>
        <v>#N/A</v>
      </c>
    </row>
    <row r="435" spans="1:33" ht="15.6" hidden="1" x14ac:dyDescent="0.3">
      <c r="A435" s="5">
        <v>294</v>
      </c>
      <c r="B435" s="6"/>
      <c r="C435" s="21"/>
      <c r="D435" s="8" t="s">
        <v>260</v>
      </c>
      <c r="E435" s="9"/>
      <c r="F435" s="17"/>
      <c r="G435" s="17"/>
      <c r="H435" s="17"/>
      <c r="I435" s="8" t="str">
        <f>IF(J435=0," ",VLOOKUP(J435,ИНФО!$Y$4:$AD$412,2,0))</f>
        <v xml:space="preserve"> </v>
      </c>
      <c r="J435" s="9"/>
      <c r="K435" s="17"/>
      <c r="L435" s="27"/>
      <c r="M435" s="28"/>
      <c r="N435" s="22"/>
      <c r="O435" s="23" t="e">
        <f>VLOOKUP(B435,ИНФО!$L$4:$T$172,3,0)</f>
        <v>#N/A</v>
      </c>
      <c r="P435" s="11" t="s">
        <v>72</v>
      </c>
      <c r="Q435" s="24">
        <f t="shared" si="36"/>
        <v>294</v>
      </c>
      <c r="R435" s="24" t="e">
        <f>VLOOKUP(B435,ИНФО!$L$4:$T$140,6,0)</f>
        <v>#N/A</v>
      </c>
      <c r="S435" s="24" t="s">
        <v>260</v>
      </c>
      <c r="T435" s="13" t="s">
        <v>260</v>
      </c>
      <c r="U435" s="24" t="s">
        <v>260</v>
      </c>
      <c r="V435" s="26" t="s">
        <v>260</v>
      </c>
      <c r="W435" s="24" t="s">
        <v>260</v>
      </c>
      <c r="X435" s="24">
        <f t="shared" si="37"/>
        <v>0</v>
      </c>
      <c r="Y435" s="13" t="e">
        <f>VLOOKUP(J435,ИНФО!$Y$5:$AD$412,6,0)</f>
        <v>#N/A</v>
      </c>
      <c r="Z435" s="24" t="e">
        <f>VLOOKUP(J435,ИНФО!$Y$5:$AD$412,5,0)</f>
        <v>#N/A</v>
      </c>
      <c r="AA435" s="26">
        <f t="shared" si="38"/>
        <v>0</v>
      </c>
      <c r="AB435" s="24" t="e">
        <f>VLOOKUP(L435,ИНФО!$C$21:$D$24,2,0)</f>
        <v>#N/A</v>
      </c>
      <c r="AC435" s="19">
        <f t="shared" si="39"/>
        <v>0</v>
      </c>
      <c r="AD435" s="24" t="e">
        <f>VLOOKUP(N435,ИНФО!$C$26:$D$38,2,0)</f>
        <v>#N/A</v>
      </c>
      <c r="AE435" s="24" t="e">
        <f>VLOOKUP(B435,ИНФО!$L$4:$T$172,8,0)</f>
        <v>#N/A</v>
      </c>
      <c r="AF435" s="11" t="s">
        <v>74</v>
      </c>
      <c r="AG435" s="24" t="e">
        <f>VLOOKUP(J435,ИНФО!$Y$5:$AD$413,7,0)</f>
        <v>#N/A</v>
      </c>
    </row>
    <row r="436" spans="1:33" ht="15.6" hidden="1" x14ac:dyDescent="0.3">
      <c r="A436" s="5">
        <v>295</v>
      </c>
      <c r="B436" s="6"/>
      <c r="C436" s="21"/>
      <c r="D436" s="8" t="s">
        <v>260</v>
      </c>
      <c r="E436" s="9"/>
      <c r="F436" s="17"/>
      <c r="G436" s="17"/>
      <c r="H436" s="17"/>
      <c r="I436" s="8" t="str">
        <f>IF(J436=0," ",VLOOKUP(J436,ИНФО!$Y$4:$AD$412,2,0))</f>
        <v xml:space="preserve"> </v>
      </c>
      <c r="J436" s="9"/>
      <c r="K436" s="17"/>
      <c r="L436" s="27"/>
      <c r="M436" s="28"/>
      <c r="N436" s="22"/>
      <c r="O436" s="23" t="e">
        <f>VLOOKUP(B436,ИНФО!$L$4:$T$172,3,0)</f>
        <v>#N/A</v>
      </c>
      <c r="P436" s="11" t="s">
        <v>72</v>
      </c>
      <c r="Q436" s="24">
        <f t="shared" si="36"/>
        <v>295</v>
      </c>
      <c r="R436" s="24" t="e">
        <f>VLOOKUP(B436,ИНФО!$L$4:$T$140,6,0)</f>
        <v>#N/A</v>
      </c>
      <c r="S436" s="24" t="s">
        <v>260</v>
      </c>
      <c r="T436" s="13" t="s">
        <v>260</v>
      </c>
      <c r="U436" s="24" t="s">
        <v>260</v>
      </c>
      <c r="V436" s="26" t="s">
        <v>260</v>
      </c>
      <c r="W436" s="24" t="s">
        <v>260</v>
      </c>
      <c r="X436" s="24">
        <f t="shared" si="37"/>
        <v>0</v>
      </c>
      <c r="Y436" s="13" t="e">
        <f>VLOOKUP(J436,ИНФО!$Y$5:$AD$412,6,0)</f>
        <v>#N/A</v>
      </c>
      <c r="Z436" s="24" t="e">
        <f>VLOOKUP(J436,ИНФО!$Y$5:$AD$412,5,0)</f>
        <v>#N/A</v>
      </c>
      <c r="AA436" s="26">
        <f t="shared" si="38"/>
        <v>0</v>
      </c>
      <c r="AB436" s="24" t="e">
        <f>VLOOKUP(L436,ИНФО!$C$21:$D$24,2,0)</f>
        <v>#N/A</v>
      </c>
      <c r="AC436" s="19">
        <f t="shared" si="39"/>
        <v>0</v>
      </c>
      <c r="AD436" s="24" t="e">
        <f>VLOOKUP(N436,ИНФО!$C$26:$D$38,2,0)</f>
        <v>#N/A</v>
      </c>
      <c r="AE436" s="24" t="e">
        <f>VLOOKUP(B436,ИНФО!$L$4:$T$172,8,0)</f>
        <v>#N/A</v>
      </c>
      <c r="AF436" s="11" t="s">
        <v>74</v>
      </c>
      <c r="AG436" s="24" t="e">
        <f>VLOOKUP(J436,ИНФО!$Y$5:$AD$413,7,0)</f>
        <v>#N/A</v>
      </c>
    </row>
    <row r="437" spans="1:33" ht="15.6" hidden="1" x14ac:dyDescent="0.3">
      <c r="A437" s="5">
        <v>296</v>
      </c>
      <c r="B437" s="6"/>
      <c r="C437" s="21"/>
      <c r="D437" s="8" t="s">
        <v>260</v>
      </c>
      <c r="E437" s="9"/>
      <c r="F437" s="17"/>
      <c r="G437" s="17"/>
      <c r="H437" s="17"/>
      <c r="I437" s="8" t="str">
        <f>IF(J437=0," ",VLOOKUP(J437,ИНФО!$Y$4:$AD$412,2,0))</f>
        <v xml:space="preserve"> </v>
      </c>
      <c r="J437" s="9"/>
      <c r="K437" s="17"/>
      <c r="L437" s="27"/>
      <c r="M437" s="28"/>
      <c r="N437" s="22"/>
      <c r="O437" s="23" t="e">
        <f>VLOOKUP(B437,ИНФО!$L$4:$T$172,3,0)</f>
        <v>#N/A</v>
      </c>
      <c r="P437" s="11" t="s">
        <v>72</v>
      </c>
      <c r="Q437" s="24">
        <f t="shared" si="36"/>
        <v>296</v>
      </c>
      <c r="R437" s="24" t="e">
        <f>VLOOKUP(B437,ИНФО!$L$4:$T$140,6,0)</f>
        <v>#N/A</v>
      </c>
      <c r="S437" s="24" t="s">
        <v>260</v>
      </c>
      <c r="T437" s="13" t="s">
        <v>260</v>
      </c>
      <c r="U437" s="24" t="s">
        <v>260</v>
      </c>
      <c r="V437" s="26" t="s">
        <v>260</v>
      </c>
      <c r="W437" s="24" t="s">
        <v>260</v>
      </c>
      <c r="X437" s="24">
        <f t="shared" si="37"/>
        <v>0</v>
      </c>
      <c r="Y437" s="13" t="e">
        <f>VLOOKUP(J437,ИНФО!$Y$5:$AD$412,6,0)</f>
        <v>#N/A</v>
      </c>
      <c r="Z437" s="24" t="e">
        <f>VLOOKUP(J437,ИНФО!$Y$5:$AD$412,5,0)</f>
        <v>#N/A</v>
      </c>
      <c r="AA437" s="26">
        <f t="shared" si="38"/>
        <v>0</v>
      </c>
      <c r="AB437" s="24" t="e">
        <f>VLOOKUP(L437,ИНФО!$C$21:$D$24,2,0)</f>
        <v>#N/A</v>
      </c>
      <c r="AC437" s="19">
        <f t="shared" si="39"/>
        <v>0</v>
      </c>
      <c r="AD437" s="24" t="e">
        <f>VLOOKUP(N437,ИНФО!$C$26:$D$38,2,0)</f>
        <v>#N/A</v>
      </c>
      <c r="AE437" s="24" t="e">
        <f>VLOOKUP(B437,ИНФО!$L$4:$T$172,8,0)</f>
        <v>#N/A</v>
      </c>
      <c r="AF437" s="11" t="s">
        <v>74</v>
      </c>
      <c r="AG437" s="24" t="e">
        <f>VLOOKUP(J437,ИНФО!$Y$5:$AD$413,7,0)</f>
        <v>#N/A</v>
      </c>
    </row>
    <row r="438" spans="1:33" ht="15.6" hidden="1" x14ac:dyDescent="0.3">
      <c r="A438" s="5">
        <v>297</v>
      </c>
      <c r="B438" s="6"/>
      <c r="C438" s="21"/>
      <c r="D438" s="8" t="s">
        <v>260</v>
      </c>
      <c r="E438" s="9"/>
      <c r="F438" s="17"/>
      <c r="G438" s="17"/>
      <c r="H438" s="17"/>
      <c r="I438" s="8" t="str">
        <f>IF(J438=0," ",VLOOKUP(J438,ИНФО!$Y$4:$AD$412,2,0))</f>
        <v xml:space="preserve"> </v>
      </c>
      <c r="J438" s="9"/>
      <c r="K438" s="17"/>
      <c r="L438" s="27"/>
      <c r="M438" s="28"/>
      <c r="N438" s="22"/>
      <c r="O438" s="23" t="e">
        <f>VLOOKUP(B438,ИНФО!$L$4:$T$172,3,0)</f>
        <v>#N/A</v>
      </c>
      <c r="P438" s="11" t="s">
        <v>72</v>
      </c>
      <c r="Q438" s="24">
        <f t="shared" si="36"/>
        <v>297</v>
      </c>
      <c r="R438" s="24" t="e">
        <f>VLOOKUP(B438,ИНФО!$L$4:$T$140,6,0)</f>
        <v>#N/A</v>
      </c>
      <c r="S438" s="24" t="s">
        <v>260</v>
      </c>
      <c r="T438" s="13" t="s">
        <v>260</v>
      </c>
      <c r="U438" s="24" t="s">
        <v>260</v>
      </c>
      <c r="V438" s="26" t="s">
        <v>260</v>
      </c>
      <c r="W438" s="24" t="s">
        <v>260</v>
      </c>
      <c r="X438" s="24">
        <f t="shared" si="37"/>
        <v>0</v>
      </c>
      <c r="Y438" s="13" t="e">
        <f>VLOOKUP(J438,ИНФО!$Y$5:$AD$412,6,0)</f>
        <v>#N/A</v>
      </c>
      <c r="Z438" s="24" t="e">
        <f>VLOOKUP(J438,ИНФО!$Y$5:$AD$412,5,0)</f>
        <v>#N/A</v>
      </c>
      <c r="AA438" s="26">
        <f t="shared" si="38"/>
        <v>0</v>
      </c>
      <c r="AB438" s="24" t="e">
        <f>VLOOKUP(L438,ИНФО!$C$21:$D$24,2,0)</f>
        <v>#N/A</v>
      </c>
      <c r="AC438" s="19">
        <f t="shared" si="39"/>
        <v>0</v>
      </c>
      <c r="AD438" s="24" t="e">
        <f>VLOOKUP(N438,ИНФО!$C$26:$D$38,2,0)</f>
        <v>#N/A</v>
      </c>
      <c r="AE438" s="24" t="e">
        <f>VLOOKUP(B438,ИНФО!$L$4:$T$172,8,0)</f>
        <v>#N/A</v>
      </c>
      <c r="AF438" s="11" t="s">
        <v>74</v>
      </c>
      <c r="AG438" s="24" t="e">
        <f>VLOOKUP(J438,ИНФО!$Y$5:$AD$413,7,0)</f>
        <v>#N/A</v>
      </c>
    </row>
    <row r="439" spans="1:33" ht="15.6" hidden="1" x14ac:dyDescent="0.3">
      <c r="A439" s="5">
        <v>298</v>
      </c>
      <c r="B439" s="6"/>
      <c r="C439" s="21"/>
      <c r="D439" s="8" t="s">
        <v>260</v>
      </c>
      <c r="E439" s="9"/>
      <c r="F439" s="17"/>
      <c r="G439" s="17"/>
      <c r="H439" s="17"/>
      <c r="I439" s="8" t="str">
        <f>IF(J439=0," ",VLOOKUP(J439,ИНФО!$Y$4:$AD$412,2,0))</f>
        <v xml:space="preserve"> </v>
      </c>
      <c r="J439" s="9"/>
      <c r="K439" s="17"/>
      <c r="L439" s="27"/>
      <c r="M439" s="28"/>
      <c r="N439" s="22"/>
      <c r="O439" s="23" t="e">
        <f>VLOOKUP(B439,ИНФО!$L$4:$T$172,3,0)</f>
        <v>#N/A</v>
      </c>
      <c r="P439" s="11" t="s">
        <v>72</v>
      </c>
      <c r="Q439" s="24">
        <f t="shared" si="36"/>
        <v>298</v>
      </c>
      <c r="R439" s="24" t="e">
        <f>VLOOKUP(B439,ИНФО!$L$4:$T$140,6,0)</f>
        <v>#N/A</v>
      </c>
      <c r="S439" s="24" t="s">
        <v>260</v>
      </c>
      <c r="T439" s="13" t="s">
        <v>260</v>
      </c>
      <c r="U439" s="24" t="s">
        <v>260</v>
      </c>
      <c r="V439" s="26" t="s">
        <v>260</v>
      </c>
      <c r="W439" s="24" t="s">
        <v>260</v>
      </c>
      <c r="X439" s="24">
        <f t="shared" si="37"/>
        <v>0</v>
      </c>
      <c r="Y439" s="13" t="e">
        <f>VLOOKUP(J439,ИНФО!$Y$5:$AD$412,6,0)</f>
        <v>#N/A</v>
      </c>
      <c r="Z439" s="24" t="e">
        <f>VLOOKUP(J439,ИНФО!$Y$5:$AD$412,5,0)</f>
        <v>#N/A</v>
      </c>
      <c r="AA439" s="26">
        <f t="shared" si="38"/>
        <v>0</v>
      </c>
      <c r="AB439" s="24" t="e">
        <f>VLOOKUP(L439,ИНФО!$C$21:$D$24,2,0)</f>
        <v>#N/A</v>
      </c>
      <c r="AC439" s="19">
        <f t="shared" si="39"/>
        <v>0</v>
      </c>
      <c r="AD439" s="24" t="e">
        <f>VLOOKUP(N439,ИНФО!$C$26:$D$38,2,0)</f>
        <v>#N/A</v>
      </c>
      <c r="AE439" s="24" t="e">
        <f>VLOOKUP(B439,ИНФО!$L$4:$T$172,8,0)</f>
        <v>#N/A</v>
      </c>
      <c r="AF439" s="11" t="s">
        <v>74</v>
      </c>
      <c r="AG439" s="24" t="e">
        <f>VLOOKUP(J439,ИНФО!$Y$5:$AD$413,7,0)</f>
        <v>#N/A</v>
      </c>
    </row>
    <row r="440" spans="1:33" ht="15.6" hidden="1" x14ac:dyDescent="0.3">
      <c r="A440" s="5">
        <v>299</v>
      </c>
      <c r="B440" s="6"/>
      <c r="C440" s="21"/>
      <c r="D440" s="8" t="s">
        <v>260</v>
      </c>
      <c r="E440" s="9"/>
      <c r="F440" s="17"/>
      <c r="G440" s="17"/>
      <c r="H440" s="17"/>
      <c r="I440" s="8" t="str">
        <f>IF(J440=0," ",VLOOKUP(J440,ИНФО!$Y$4:$AD$412,2,0))</f>
        <v xml:space="preserve"> </v>
      </c>
      <c r="J440" s="9"/>
      <c r="K440" s="17"/>
      <c r="L440" s="27"/>
      <c r="M440" s="28"/>
      <c r="N440" s="22"/>
      <c r="O440" s="23" t="e">
        <f>VLOOKUP(B440,ИНФО!$L$4:$T$172,3,0)</f>
        <v>#N/A</v>
      </c>
      <c r="P440" s="11" t="s">
        <v>72</v>
      </c>
      <c r="Q440" s="24">
        <f t="shared" si="36"/>
        <v>299</v>
      </c>
      <c r="R440" s="24" t="e">
        <f>VLOOKUP(B440,ИНФО!$L$4:$T$140,6,0)</f>
        <v>#N/A</v>
      </c>
      <c r="S440" s="24" t="s">
        <v>260</v>
      </c>
      <c r="T440" s="13" t="s">
        <v>260</v>
      </c>
      <c r="U440" s="24" t="s">
        <v>260</v>
      </c>
      <c r="V440" s="26" t="s">
        <v>260</v>
      </c>
      <c r="W440" s="24" t="s">
        <v>260</v>
      </c>
      <c r="X440" s="24">
        <f t="shared" si="37"/>
        <v>0</v>
      </c>
      <c r="Y440" s="13" t="e">
        <f>VLOOKUP(J440,ИНФО!$Y$5:$AD$412,6,0)</f>
        <v>#N/A</v>
      </c>
      <c r="Z440" s="24" t="e">
        <f>VLOOKUP(J440,ИНФО!$Y$5:$AD$412,5,0)</f>
        <v>#N/A</v>
      </c>
      <c r="AA440" s="26">
        <f t="shared" si="38"/>
        <v>0</v>
      </c>
      <c r="AB440" s="24" t="e">
        <f>VLOOKUP(L440,ИНФО!$C$21:$D$24,2,0)</f>
        <v>#N/A</v>
      </c>
      <c r="AC440" s="19">
        <f t="shared" si="39"/>
        <v>0</v>
      </c>
      <c r="AD440" s="24" t="e">
        <f>VLOOKUP(N440,ИНФО!$C$26:$D$38,2,0)</f>
        <v>#N/A</v>
      </c>
      <c r="AE440" s="24" t="e">
        <f>VLOOKUP(B440,ИНФО!$L$4:$T$172,8,0)</f>
        <v>#N/A</v>
      </c>
      <c r="AF440" s="11" t="s">
        <v>74</v>
      </c>
      <c r="AG440" s="24" t="e">
        <f>VLOOKUP(J440,ИНФО!$Y$5:$AD$413,7,0)</f>
        <v>#N/A</v>
      </c>
    </row>
    <row r="441" spans="1:33" ht="15.6" hidden="1" x14ac:dyDescent="0.3">
      <c r="A441" s="5">
        <v>300</v>
      </c>
      <c r="B441" s="6"/>
      <c r="C441" s="21"/>
      <c r="D441" s="8" t="s">
        <v>260</v>
      </c>
      <c r="E441" s="9"/>
      <c r="F441" s="17"/>
      <c r="G441" s="17"/>
      <c r="H441" s="17"/>
      <c r="I441" s="8" t="str">
        <f>IF(J441=0," ",VLOOKUP(J441,ИНФО!$Y$4:$AD$412,2,0))</f>
        <v xml:space="preserve"> </v>
      </c>
      <c r="J441" s="9"/>
      <c r="K441" s="17"/>
      <c r="L441" s="27"/>
      <c r="M441" s="28"/>
      <c r="N441" s="22"/>
      <c r="O441" s="23" t="e">
        <f>VLOOKUP(B441,ИНФО!$L$4:$T$172,3,0)</f>
        <v>#N/A</v>
      </c>
      <c r="P441" s="11" t="s">
        <v>72</v>
      </c>
      <c r="Q441" s="24">
        <f t="shared" si="36"/>
        <v>300</v>
      </c>
      <c r="R441" s="24" t="e">
        <f>VLOOKUP(B441,ИНФО!$L$4:$T$140,6,0)</f>
        <v>#N/A</v>
      </c>
      <c r="S441" s="24" t="s">
        <v>260</v>
      </c>
      <c r="T441" s="13" t="s">
        <v>260</v>
      </c>
      <c r="U441" s="24" t="s">
        <v>260</v>
      </c>
      <c r="V441" s="26" t="s">
        <v>260</v>
      </c>
      <c r="W441" s="24" t="s">
        <v>260</v>
      </c>
      <c r="X441" s="24">
        <f t="shared" si="37"/>
        <v>0</v>
      </c>
      <c r="Y441" s="13" t="e">
        <f>VLOOKUP(J441,ИНФО!$Y$5:$AD$412,6,0)</f>
        <v>#N/A</v>
      </c>
      <c r="Z441" s="24" t="e">
        <f>VLOOKUP(J441,ИНФО!$Y$5:$AD$412,5,0)</f>
        <v>#N/A</v>
      </c>
      <c r="AA441" s="26">
        <f t="shared" si="38"/>
        <v>0</v>
      </c>
      <c r="AB441" s="24" t="e">
        <f>VLOOKUP(L441,ИНФО!$C$21:$D$24,2,0)</f>
        <v>#N/A</v>
      </c>
      <c r="AC441" s="19">
        <f t="shared" si="39"/>
        <v>0</v>
      </c>
      <c r="AD441" s="24" t="e">
        <f>VLOOKUP(N441,ИНФО!$C$26:$D$38,2,0)</f>
        <v>#N/A</v>
      </c>
      <c r="AE441" s="24" t="e">
        <f>VLOOKUP(B441,ИНФО!$L$4:$T$172,8,0)</f>
        <v>#N/A</v>
      </c>
      <c r="AF441" s="11" t="s">
        <v>74</v>
      </c>
      <c r="AG441" s="24" t="e">
        <f>VLOOKUP(J441,ИНФО!$Y$5:$AD$413,7,0)</f>
        <v>#N/A</v>
      </c>
    </row>
    <row r="442" spans="1:33" ht="15.6" hidden="1" x14ac:dyDescent="0.3">
      <c r="A442" s="5">
        <v>301</v>
      </c>
      <c r="B442" s="6"/>
      <c r="C442" s="21"/>
      <c r="D442" s="8" t="s">
        <v>260</v>
      </c>
      <c r="E442" s="9"/>
      <c r="F442" s="17"/>
      <c r="G442" s="17"/>
      <c r="H442" s="17"/>
      <c r="I442" s="8" t="str">
        <f>IF(J442=0," ",VLOOKUP(J442,ИНФО!$Y$4:$AD$412,2,0))</f>
        <v xml:space="preserve"> </v>
      </c>
      <c r="J442" s="9"/>
      <c r="K442" s="17"/>
      <c r="L442" s="27"/>
      <c r="M442" s="28"/>
      <c r="N442" s="22"/>
      <c r="O442" s="23" t="e">
        <f>VLOOKUP(B442,ИНФО!$L$4:$T$172,3,0)</f>
        <v>#N/A</v>
      </c>
      <c r="P442" s="11" t="s">
        <v>72</v>
      </c>
      <c r="Q442" s="24">
        <f t="shared" si="36"/>
        <v>301</v>
      </c>
      <c r="R442" s="24" t="e">
        <f>VLOOKUP(B442,ИНФО!$L$4:$T$140,6,0)</f>
        <v>#N/A</v>
      </c>
      <c r="S442" s="24" t="s">
        <v>260</v>
      </c>
      <c r="T442" s="13" t="s">
        <v>260</v>
      </c>
      <c r="U442" s="24" t="s">
        <v>260</v>
      </c>
      <c r="V442" s="26" t="s">
        <v>260</v>
      </c>
      <c r="W442" s="24" t="s">
        <v>260</v>
      </c>
      <c r="X442" s="24">
        <f t="shared" si="37"/>
        <v>0</v>
      </c>
      <c r="Y442" s="13" t="e">
        <f>VLOOKUP(J442,ИНФО!$Y$5:$AD$412,6,0)</f>
        <v>#N/A</v>
      </c>
      <c r="Z442" s="24" t="e">
        <f>VLOOKUP(J442,ИНФО!$Y$5:$AD$412,5,0)</f>
        <v>#N/A</v>
      </c>
      <c r="AA442" s="26">
        <f t="shared" si="38"/>
        <v>0</v>
      </c>
      <c r="AB442" s="24" t="e">
        <f>VLOOKUP(L442,ИНФО!$C$21:$D$24,2,0)</f>
        <v>#N/A</v>
      </c>
      <c r="AC442" s="19">
        <f t="shared" si="39"/>
        <v>0</v>
      </c>
      <c r="AD442" s="24" t="e">
        <f>VLOOKUP(N442,ИНФО!$C$26:$D$38,2,0)</f>
        <v>#N/A</v>
      </c>
      <c r="AE442" s="24" t="e">
        <f>VLOOKUP(B442,ИНФО!$L$4:$T$172,8,0)</f>
        <v>#N/A</v>
      </c>
      <c r="AF442" s="11" t="s">
        <v>74</v>
      </c>
      <c r="AG442" s="24" t="e">
        <f>VLOOKUP(J442,ИНФО!$Y$5:$AD$413,7,0)</f>
        <v>#N/A</v>
      </c>
    </row>
    <row r="443" spans="1:33" ht="15.6" hidden="1" x14ac:dyDescent="0.3">
      <c r="A443" s="5">
        <v>302</v>
      </c>
      <c r="B443" s="6"/>
      <c r="C443" s="21"/>
      <c r="D443" s="8" t="s">
        <v>260</v>
      </c>
      <c r="E443" s="9"/>
      <c r="F443" s="17"/>
      <c r="G443" s="17"/>
      <c r="H443" s="17"/>
      <c r="I443" s="8" t="str">
        <f>IF(J443=0," ",VLOOKUP(J443,ИНФО!$Y$4:$AD$412,2,0))</f>
        <v xml:space="preserve"> </v>
      </c>
      <c r="J443" s="9"/>
      <c r="K443" s="17"/>
      <c r="L443" s="27"/>
      <c r="M443" s="28"/>
      <c r="N443" s="22"/>
      <c r="O443" s="23" t="e">
        <f>VLOOKUP(B443,ИНФО!$L$4:$T$172,3,0)</f>
        <v>#N/A</v>
      </c>
      <c r="P443" s="11" t="s">
        <v>72</v>
      </c>
      <c r="Q443" s="24">
        <f t="shared" si="36"/>
        <v>302</v>
      </c>
      <c r="R443" s="24" t="e">
        <f>VLOOKUP(B443,ИНФО!$L$4:$T$140,6,0)</f>
        <v>#N/A</v>
      </c>
      <c r="S443" s="24" t="s">
        <v>260</v>
      </c>
      <c r="T443" s="13" t="s">
        <v>260</v>
      </c>
      <c r="U443" s="24" t="s">
        <v>260</v>
      </c>
      <c r="V443" s="26" t="s">
        <v>260</v>
      </c>
      <c r="W443" s="24" t="s">
        <v>260</v>
      </c>
      <c r="X443" s="24">
        <f t="shared" si="37"/>
        <v>0</v>
      </c>
      <c r="Y443" s="13" t="e">
        <f>VLOOKUP(J443,ИНФО!$Y$5:$AD$412,6,0)</f>
        <v>#N/A</v>
      </c>
      <c r="Z443" s="24" t="e">
        <f>VLOOKUP(J443,ИНФО!$Y$5:$AD$412,5,0)</f>
        <v>#N/A</v>
      </c>
      <c r="AA443" s="26">
        <f t="shared" si="38"/>
        <v>0</v>
      </c>
      <c r="AB443" s="24" t="e">
        <f>VLOOKUP(L443,ИНФО!$C$21:$D$24,2,0)</f>
        <v>#N/A</v>
      </c>
      <c r="AC443" s="19">
        <f t="shared" si="39"/>
        <v>0</v>
      </c>
      <c r="AD443" s="24" t="e">
        <f>VLOOKUP(N443,ИНФО!$C$26:$D$38,2,0)</f>
        <v>#N/A</v>
      </c>
      <c r="AE443" s="24" t="e">
        <f>VLOOKUP(B443,ИНФО!$L$4:$T$172,8,0)</f>
        <v>#N/A</v>
      </c>
      <c r="AF443" s="11" t="s">
        <v>74</v>
      </c>
      <c r="AG443" s="24" t="e">
        <f>VLOOKUP(J443,ИНФО!$Y$5:$AD$413,7,0)</f>
        <v>#N/A</v>
      </c>
    </row>
    <row r="444" spans="1:33" ht="15.6" hidden="1" x14ac:dyDescent="0.3">
      <c r="A444" s="5">
        <v>303</v>
      </c>
      <c r="B444" s="6"/>
      <c r="C444" s="21"/>
      <c r="D444" s="8" t="s">
        <v>260</v>
      </c>
      <c r="E444" s="9"/>
      <c r="F444" s="17"/>
      <c r="G444" s="17"/>
      <c r="H444" s="17"/>
      <c r="I444" s="8" t="str">
        <f>IF(J444=0," ",VLOOKUP(J444,ИНФО!$Y$4:$AD$412,2,0))</f>
        <v xml:space="preserve"> </v>
      </c>
      <c r="J444" s="9"/>
      <c r="K444" s="17"/>
      <c r="L444" s="27"/>
      <c r="M444" s="28"/>
      <c r="N444" s="22"/>
      <c r="O444" s="23" t="e">
        <f>VLOOKUP(B444,ИНФО!$L$4:$T$172,3,0)</f>
        <v>#N/A</v>
      </c>
      <c r="P444" s="11" t="s">
        <v>72</v>
      </c>
      <c r="Q444" s="24">
        <f t="shared" si="36"/>
        <v>303</v>
      </c>
      <c r="R444" s="24" t="e">
        <f>VLOOKUP(B444,ИНФО!$L$4:$T$140,6,0)</f>
        <v>#N/A</v>
      </c>
      <c r="S444" s="24" t="s">
        <v>260</v>
      </c>
      <c r="T444" s="13" t="s">
        <v>260</v>
      </c>
      <c r="U444" s="24" t="s">
        <v>260</v>
      </c>
      <c r="V444" s="26" t="s">
        <v>260</v>
      </c>
      <c r="W444" s="24" t="s">
        <v>260</v>
      </c>
      <c r="X444" s="24">
        <f t="shared" si="37"/>
        <v>0</v>
      </c>
      <c r="Y444" s="13" t="e">
        <f>VLOOKUP(J444,ИНФО!$Y$5:$AD$412,6,0)</f>
        <v>#N/A</v>
      </c>
      <c r="Z444" s="24" t="e">
        <f>VLOOKUP(J444,ИНФО!$Y$5:$AD$412,5,0)</f>
        <v>#N/A</v>
      </c>
      <c r="AA444" s="26">
        <f t="shared" si="38"/>
        <v>0</v>
      </c>
      <c r="AB444" s="24" t="e">
        <f>VLOOKUP(L444,ИНФО!$C$21:$D$24,2,0)</f>
        <v>#N/A</v>
      </c>
      <c r="AC444" s="19">
        <f t="shared" si="39"/>
        <v>0</v>
      </c>
      <c r="AD444" s="24" t="e">
        <f>VLOOKUP(N444,ИНФО!$C$26:$D$38,2,0)</f>
        <v>#N/A</v>
      </c>
      <c r="AE444" s="24" t="e">
        <f>VLOOKUP(B444,ИНФО!$L$4:$T$172,8,0)</f>
        <v>#N/A</v>
      </c>
      <c r="AF444" s="11" t="s">
        <v>74</v>
      </c>
      <c r="AG444" s="24" t="e">
        <f>VLOOKUP(J444,ИНФО!$Y$5:$AD$413,7,0)</f>
        <v>#N/A</v>
      </c>
    </row>
    <row r="445" spans="1:33" ht="15.6" hidden="1" x14ac:dyDescent="0.3">
      <c r="A445" s="5">
        <v>304</v>
      </c>
      <c r="B445" s="6"/>
      <c r="C445" s="21"/>
      <c r="D445" s="8" t="s">
        <v>260</v>
      </c>
      <c r="E445" s="9"/>
      <c r="F445" s="17"/>
      <c r="G445" s="17"/>
      <c r="H445" s="17"/>
      <c r="I445" s="8" t="str">
        <f>IF(J445=0," ",VLOOKUP(J445,ИНФО!$Y$4:$AD$412,2,0))</f>
        <v xml:space="preserve"> </v>
      </c>
      <c r="J445" s="9"/>
      <c r="K445" s="17"/>
      <c r="L445" s="27"/>
      <c r="M445" s="28"/>
      <c r="N445" s="22"/>
      <c r="O445" s="23" t="e">
        <f>VLOOKUP(B445,ИНФО!$L$4:$T$172,3,0)</f>
        <v>#N/A</v>
      </c>
      <c r="P445" s="11" t="s">
        <v>72</v>
      </c>
      <c r="Q445" s="24">
        <f t="shared" si="36"/>
        <v>304</v>
      </c>
      <c r="R445" s="24" t="e">
        <f>VLOOKUP(B445,ИНФО!$L$4:$T$140,6,0)</f>
        <v>#N/A</v>
      </c>
      <c r="S445" s="24" t="s">
        <v>260</v>
      </c>
      <c r="T445" s="13" t="s">
        <v>260</v>
      </c>
      <c r="U445" s="24" t="s">
        <v>260</v>
      </c>
      <c r="V445" s="26" t="s">
        <v>260</v>
      </c>
      <c r="W445" s="24" t="s">
        <v>260</v>
      </c>
      <c r="X445" s="24">
        <f t="shared" si="37"/>
        <v>0</v>
      </c>
      <c r="Y445" s="13" t="e">
        <f>VLOOKUP(J445,ИНФО!$Y$5:$AD$412,6,0)</f>
        <v>#N/A</v>
      </c>
      <c r="Z445" s="24" t="e">
        <f>VLOOKUP(J445,ИНФО!$Y$5:$AD$412,5,0)</f>
        <v>#N/A</v>
      </c>
      <c r="AA445" s="26">
        <f t="shared" si="38"/>
        <v>0</v>
      </c>
      <c r="AB445" s="24" t="e">
        <f>VLOOKUP(L445,ИНФО!$C$21:$D$24,2,0)</f>
        <v>#N/A</v>
      </c>
      <c r="AC445" s="19">
        <f t="shared" si="39"/>
        <v>0</v>
      </c>
      <c r="AD445" s="24" t="e">
        <f>VLOOKUP(N445,ИНФО!$C$26:$D$38,2,0)</f>
        <v>#N/A</v>
      </c>
      <c r="AE445" s="24" t="e">
        <f>VLOOKUP(B445,ИНФО!$L$4:$T$172,8,0)</f>
        <v>#N/A</v>
      </c>
      <c r="AF445" s="11" t="s">
        <v>74</v>
      </c>
      <c r="AG445" s="24" t="e">
        <f>VLOOKUP(J445,ИНФО!$Y$5:$AD$413,7,0)</f>
        <v>#N/A</v>
      </c>
    </row>
    <row r="446" spans="1:33" ht="15.6" hidden="1" x14ac:dyDescent="0.3">
      <c r="A446" s="5">
        <v>305</v>
      </c>
      <c r="B446" s="6"/>
      <c r="C446" s="21"/>
      <c r="D446" s="8" t="s">
        <v>260</v>
      </c>
      <c r="E446" s="9"/>
      <c r="F446" s="17"/>
      <c r="G446" s="17"/>
      <c r="H446" s="17"/>
      <c r="I446" s="8" t="str">
        <f>IF(J446=0," ",VLOOKUP(J446,ИНФО!$Y$4:$AD$412,2,0))</f>
        <v xml:space="preserve"> </v>
      </c>
      <c r="J446" s="9"/>
      <c r="K446" s="17"/>
      <c r="L446" s="27"/>
      <c r="M446" s="28"/>
      <c r="N446" s="22"/>
      <c r="O446" s="23" t="e">
        <f>VLOOKUP(B446,ИНФО!$L$4:$T$172,3,0)</f>
        <v>#N/A</v>
      </c>
      <c r="P446" s="11" t="s">
        <v>72</v>
      </c>
      <c r="Q446" s="24">
        <f t="shared" si="36"/>
        <v>305</v>
      </c>
      <c r="R446" s="24" t="e">
        <f>VLOOKUP(B446,ИНФО!$L$4:$T$140,6,0)</f>
        <v>#N/A</v>
      </c>
      <c r="S446" s="24" t="s">
        <v>260</v>
      </c>
      <c r="T446" s="13" t="s">
        <v>260</v>
      </c>
      <c r="U446" s="24" t="s">
        <v>260</v>
      </c>
      <c r="V446" s="26" t="s">
        <v>260</v>
      </c>
      <c r="W446" s="24" t="s">
        <v>260</v>
      </c>
      <c r="X446" s="24">
        <f t="shared" si="37"/>
        <v>0</v>
      </c>
      <c r="Y446" s="13" t="e">
        <f>VLOOKUP(J446,ИНФО!$Y$5:$AD$412,6,0)</f>
        <v>#N/A</v>
      </c>
      <c r="Z446" s="24" t="e">
        <f>VLOOKUP(J446,ИНФО!$Y$5:$AD$412,5,0)</f>
        <v>#N/A</v>
      </c>
      <c r="AA446" s="26">
        <f t="shared" si="38"/>
        <v>0</v>
      </c>
      <c r="AB446" s="24" t="e">
        <f>VLOOKUP(L446,ИНФО!$C$21:$D$24,2,0)</f>
        <v>#N/A</v>
      </c>
      <c r="AC446" s="19">
        <f t="shared" si="39"/>
        <v>0</v>
      </c>
      <c r="AD446" s="24" t="e">
        <f>VLOOKUP(N446,ИНФО!$C$26:$D$38,2,0)</f>
        <v>#N/A</v>
      </c>
      <c r="AE446" s="24" t="e">
        <f>VLOOKUP(B446,ИНФО!$L$4:$T$172,8,0)</f>
        <v>#N/A</v>
      </c>
      <c r="AF446" s="11" t="s">
        <v>74</v>
      </c>
      <c r="AG446" s="24" t="e">
        <f>VLOOKUP(J446,ИНФО!$Y$5:$AD$413,7,0)</f>
        <v>#N/A</v>
      </c>
    </row>
    <row r="447" spans="1:33" ht="15.6" hidden="1" x14ac:dyDescent="0.3">
      <c r="A447" s="5">
        <v>306</v>
      </c>
      <c r="B447" s="6"/>
      <c r="C447" s="21"/>
      <c r="D447" s="8" t="s">
        <v>260</v>
      </c>
      <c r="E447" s="9"/>
      <c r="F447" s="17"/>
      <c r="G447" s="17"/>
      <c r="H447" s="17"/>
      <c r="I447" s="8" t="str">
        <f>IF(J447=0," ",VLOOKUP(J447,ИНФО!$Y$4:$AD$412,2,0))</f>
        <v xml:space="preserve"> </v>
      </c>
      <c r="J447" s="9"/>
      <c r="K447" s="17"/>
      <c r="L447" s="27"/>
      <c r="M447" s="28"/>
      <c r="N447" s="22"/>
      <c r="O447" s="23" t="e">
        <f>VLOOKUP(B447,ИНФО!$L$4:$T$172,3,0)</f>
        <v>#N/A</v>
      </c>
      <c r="P447" s="11" t="s">
        <v>72</v>
      </c>
      <c r="Q447" s="24">
        <f t="shared" si="36"/>
        <v>306</v>
      </c>
      <c r="R447" s="24" t="e">
        <f>VLOOKUP(B447,ИНФО!$L$4:$T$140,6,0)</f>
        <v>#N/A</v>
      </c>
      <c r="S447" s="24" t="s">
        <v>260</v>
      </c>
      <c r="T447" s="13" t="s">
        <v>260</v>
      </c>
      <c r="U447" s="24" t="s">
        <v>260</v>
      </c>
      <c r="V447" s="26" t="s">
        <v>260</v>
      </c>
      <c r="W447" s="24" t="s">
        <v>260</v>
      </c>
      <c r="X447" s="24">
        <f t="shared" si="37"/>
        <v>0</v>
      </c>
      <c r="Y447" s="13" t="e">
        <f>VLOOKUP(J447,ИНФО!$Y$5:$AD$412,6,0)</f>
        <v>#N/A</v>
      </c>
      <c r="Z447" s="24" t="e">
        <f>VLOOKUP(J447,ИНФО!$Y$5:$AD$412,5,0)</f>
        <v>#N/A</v>
      </c>
      <c r="AA447" s="26">
        <f t="shared" si="38"/>
        <v>0</v>
      </c>
      <c r="AB447" s="24" t="e">
        <f>VLOOKUP(L447,ИНФО!$C$21:$D$24,2,0)</f>
        <v>#N/A</v>
      </c>
      <c r="AC447" s="19">
        <f t="shared" si="39"/>
        <v>0</v>
      </c>
      <c r="AD447" s="24" t="e">
        <f>VLOOKUP(N447,ИНФО!$C$26:$D$38,2,0)</f>
        <v>#N/A</v>
      </c>
      <c r="AE447" s="24" t="e">
        <f>VLOOKUP(B447,ИНФО!$L$4:$T$172,8,0)</f>
        <v>#N/A</v>
      </c>
      <c r="AF447" s="11" t="s">
        <v>74</v>
      </c>
      <c r="AG447" s="24" t="e">
        <f>VLOOKUP(J447,ИНФО!$Y$5:$AD$413,7,0)</f>
        <v>#N/A</v>
      </c>
    </row>
    <row r="448" spans="1:33" ht="15.6" hidden="1" x14ac:dyDescent="0.3">
      <c r="A448" s="5">
        <v>307</v>
      </c>
      <c r="B448" s="6"/>
      <c r="C448" s="21"/>
      <c r="D448" s="8" t="s">
        <v>260</v>
      </c>
      <c r="E448" s="9"/>
      <c r="F448" s="17"/>
      <c r="G448" s="17"/>
      <c r="H448" s="17"/>
      <c r="I448" s="8" t="str">
        <f>IF(J448=0," ",VLOOKUP(J448,ИНФО!$Y$4:$AD$412,2,0))</f>
        <v xml:space="preserve"> </v>
      </c>
      <c r="J448" s="9"/>
      <c r="K448" s="17"/>
      <c r="L448" s="27"/>
      <c r="M448" s="28"/>
      <c r="N448" s="22"/>
      <c r="O448" s="23" t="e">
        <f>VLOOKUP(B448,ИНФО!$L$4:$T$172,3,0)</f>
        <v>#N/A</v>
      </c>
      <c r="P448" s="11" t="s">
        <v>72</v>
      </c>
      <c r="Q448" s="24">
        <f t="shared" si="36"/>
        <v>307</v>
      </c>
      <c r="R448" s="24" t="e">
        <f>VLOOKUP(B448,ИНФО!$L$4:$T$140,6,0)</f>
        <v>#N/A</v>
      </c>
      <c r="S448" s="24" t="s">
        <v>260</v>
      </c>
      <c r="T448" s="13" t="s">
        <v>260</v>
      </c>
      <c r="U448" s="24" t="s">
        <v>260</v>
      </c>
      <c r="V448" s="26" t="s">
        <v>260</v>
      </c>
      <c r="W448" s="24" t="s">
        <v>260</v>
      </c>
      <c r="X448" s="24">
        <f t="shared" si="37"/>
        <v>0</v>
      </c>
      <c r="Y448" s="13" t="e">
        <f>VLOOKUP(J448,ИНФО!$Y$5:$AD$412,6,0)</f>
        <v>#N/A</v>
      </c>
      <c r="Z448" s="24" t="e">
        <f>VLOOKUP(J448,ИНФО!$Y$5:$AD$412,5,0)</f>
        <v>#N/A</v>
      </c>
      <c r="AA448" s="26">
        <f t="shared" si="38"/>
        <v>0</v>
      </c>
      <c r="AB448" s="24" t="e">
        <f>VLOOKUP(L448,ИНФО!$C$21:$D$24,2,0)</f>
        <v>#N/A</v>
      </c>
      <c r="AC448" s="19">
        <f t="shared" si="39"/>
        <v>0</v>
      </c>
      <c r="AD448" s="24" t="e">
        <f>VLOOKUP(N448,ИНФО!$C$26:$D$38,2,0)</f>
        <v>#N/A</v>
      </c>
      <c r="AE448" s="24" t="e">
        <f>VLOOKUP(B448,ИНФО!$L$4:$T$172,8,0)</f>
        <v>#N/A</v>
      </c>
      <c r="AF448" s="11" t="s">
        <v>74</v>
      </c>
      <c r="AG448" s="24" t="e">
        <f>VLOOKUP(J448,ИНФО!$Y$5:$AD$413,7,0)</f>
        <v>#N/A</v>
      </c>
    </row>
    <row r="449" spans="1:33" ht="15.6" hidden="1" x14ac:dyDescent="0.3">
      <c r="A449" s="5">
        <v>308</v>
      </c>
      <c r="B449" s="6"/>
      <c r="C449" s="21"/>
      <c r="D449" s="8" t="s">
        <v>260</v>
      </c>
      <c r="E449" s="9"/>
      <c r="F449" s="17"/>
      <c r="G449" s="17"/>
      <c r="H449" s="17"/>
      <c r="I449" s="8" t="str">
        <f>IF(J449=0," ",VLOOKUP(J449,ИНФО!$Y$4:$AD$412,2,0))</f>
        <v xml:space="preserve"> </v>
      </c>
      <c r="J449" s="9"/>
      <c r="K449" s="17"/>
      <c r="L449" s="27"/>
      <c r="M449" s="28"/>
      <c r="N449" s="22"/>
      <c r="O449" s="23" t="e">
        <f>VLOOKUP(B449,ИНФО!$L$4:$T$172,3,0)</f>
        <v>#N/A</v>
      </c>
      <c r="P449" s="11" t="s">
        <v>72</v>
      </c>
      <c r="Q449" s="24">
        <f t="shared" si="36"/>
        <v>308</v>
      </c>
      <c r="R449" s="24" t="e">
        <f>VLOOKUP(B449,ИНФО!$L$4:$T$140,6,0)</f>
        <v>#N/A</v>
      </c>
      <c r="S449" s="24" t="s">
        <v>260</v>
      </c>
      <c r="T449" s="13" t="s">
        <v>260</v>
      </c>
      <c r="U449" s="24" t="s">
        <v>260</v>
      </c>
      <c r="V449" s="26" t="s">
        <v>260</v>
      </c>
      <c r="W449" s="24" t="s">
        <v>260</v>
      </c>
      <c r="X449" s="24">
        <f t="shared" si="37"/>
        <v>0</v>
      </c>
      <c r="Y449" s="13" t="e">
        <f>VLOOKUP(J449,ИНФО!$Y$5:$AD$412,6,0)</f>
        <v>#N/A</v>
      </c>
      <c r="Z449" s="24" t="e">
        <f>VLOOKUP(J449,ИНФО!$Y$5:$AD$412,5,0)</f>
        <v>#N/A</v>
      </c>
      <c r="AA449" s="26">
        <f t="shared" si="38"/>
        <v>0</v>
      </c>
      <c r="AB449" s="24" t="e">
        <f>VLOOKUP(L449,ИНФО!$C$21:$D$24,2,0)</f>
        <v>#N/A</v>
      </c>
      <c r="AC449" s="19">
        <f t="shared" si="39"/>
        <v>0</v>
      </c>
      <c r="AD449" s="24" t="e">
        <f>VLOOKUP(N449,ИНФО!$C$26:$D$38,2,0)</f>
        <v>#N/A</v>
      </c>
      <c r="AE449" s="24" t="e">
        <f>VLOOKUP(B449,ИНФО!$L$4:$T$172,8,0)</f>
        <v>#N/A</v>
      </c>
      <c r="AF449" s="11" t="s">
        <v>74</v>
      </c>
      <c r="AG449" s="24" t="e">
        <f>VLOOKUP(J449,ИНФО!$Y$5:$AD$413,7,0)</f>
        <v>#N/A</v>
      </c>
    </row>
    <row r="450" spans="1:33" ht="15.6" hidden="1" x14ac:dyDescent="0.3">
      <c r="A450" s="5">
        <v>309</v>
      </c>
      <c r="B450" s="6"/>
      <c r="C450" s="21"/>
      <c r="D450" s="8" t="s">
        <v>260</v>
      </c>
      <c r="E450" s="9"/>
      <c r="F450" s="17"/>
      <c r="G450" s="17"/>
      <c r="H450" s="17"/>
      <c r="I450" s="8" t="str">
        <f>IF(J450=0," ",VLOOKUP(J450,ИНФО!$Y$4:$AD$412,2,0))</f>
        <v xml:space="preserve"> </v>
      </c>
      <c r="J450" s="9"/>
      <c r="K450" s="17"/>
      <c r="L450" s="27"/>
      <c r="M450" s="28"/>
      <c r="N450" s="22"/>
      <c r="O450" s="23" t="e">
        <f>VLOOKUP(B450,ИНФО!$L$4:$T$172,3,0)</f>
        <v>#N/A</v>
      </c>
      <c r="P450" s="11" t="s">
        <v>72</v>
      </c>
      <c r="Q450" s="24">
        <f t="shared" si="36"/>
        <v>309</v>
      </c>
      <c r="R450" s="24" t="e">
        <f>VLOOKUP(B450,ИНФО!$L$4:$T$140,6,0)</f>
        <v>#N/A</v>
      </c>
      <c r="S450" s="24" t="s">
        <v>260</v>
      </c>
      <c r="T450" s="13" t="s">
        <v>260</v>
      </c>
      <c r="U450" s="24" t="s">
        <v>260</v>
      </c>
      <c r="V450" s="26" t="s">
        <v>260</v>
      </c>
      <c r="W450" s="24" t="s">
        <v>260</v>
      </c>
      <c r="X450" s="24">
        <f t="shared" si="37"/>
        <v>0</v>
      </c>
      <c r="Y450" s="13" t="e">
        <f>VLOOKUP(J450,ИНФО!$Y$5:$AD$412,6,0)</f>
        <v>#N/A</v>
      </c>
      <c r="Z450" s="24" t="e">
        <f>VLOOKUP(J450,ИНФО!$Y$5:$AD$412,5,0)</f>
        <v>#N/A</v>
      </c>
      <c r="AA450" s="26">
        <f t="shared" si="38"/>
        <v>0</v>
      </c>
      <c r="AB450" s="24" t="e">
        <f>VLOOKUP(L450,ИНФО!$C$21:$D$24,2,0)</f>
        <v>#N/A</v>
      </c>
      <c r="AC450" s="19">
        <f t="shared" si="39"/>
        <v>0</v>
      </c>
      <c r="AD450" s="24" t="e">
        <f>VLOOKUP(N450,ИНФО!$C$26:$D$38,2,0)</f>
        <v>#N/A</v>
      </c>
      <c r="AE450" s="24" t="e">
        <f>VLOOKUP(B450,ИНФО!$L$4:$T$172,8,0)</f>
        <v>#N/A</v>
      </c>
      <c r="AF450" s="11" t="s">
        <v>74</v>
      </c>
      <c r="AG450" s="24" t="e">
        <f>VLOOKUP(J450,ИНФО!$Y$5:$AD$413,7,0)</f>
        <v>#N/A</v>
      </c>
    </row>
    <row r="451" spans="1:33" ht="15.6" hidden="1" x14ac:dyDescent="0.3">
      <c r="A451" s="5">
        <v>310</v>
      </c>
      <c r="B451" s="6"/>
      <c r="C451" s="21"/>
      <c r="D451" s="8" t="s">
        <v>260</v>
      </c>
      <c r="E451" s="9"/>
      <c r="F451" s="17"/>
      <c r="G451" s="17"/>
      <c r="H451" s="17"/>
      <c r="I451" s="8" t="str">
        <f>IF(J451=0," ",VLOOKUP(J451,ИНФО!$Y$4:$AD$412,2,0))</f>
        <v xml:space="preserve"> </v>
      </c>
      <c r="J451" s="9"/>
      <c r="K451" s="17"/>
      <c r="L451" s="27"/>
      <c r="M451" s="28"/>
      <c r="N451" s="22"/>
      <c r="O451" s="23" t="e">
        <f>VLOOKUP(B451,ИНФО!$L$4:$T$172,3,0)</f>
        <v>#N/A</v>
      </c>
      <c r="P451" s="11" t="s">
        <v>72</v>
      </c>
      <c r="Q451" s="24">
        <f t="shared" si="36"/>
        <v>310</v>
      </c>
      <c r="R451" s="24" t="e">
        <f>VLOOKUP(B451,ИНФО!$L$4:$T$140,6,0)</f>
        <v>#N/A</v>
      </c>
      <c r="S451" s="24" t="s">
        <v>260</v>
      </c>
      <c r="T451" s="13" t="s">
        <v>260</v>
      </c>
      <c r="U451" s="24" t="s">
        <v>260</v>
      </c>
      <c r="V451" s="26" t="s">
        <v>260</v>
      </c>
      <c r="W451" s="24" t="s">
        <v>260</v>
      </c>
      <c r="X451" s="24">
        <f t="shared" si="37"/>
        <v>0</v>
      </c>
      <c r="Y451" s="13" t="e">
        <f>VLOOKUP(J451,ИНФО!$Y$5:$AD$412,6,0)</f>
        <v>#N/A</v>
      </c>
      <c r="Z451" s="24" t="e">
        <f>VLOOKUP(J451,ИНФО!$Y$5:$AD$412,5,0)</f>
        <v>#N/A</v>
      </c>
      <c r="AA451" s="26">
        <f t="shared" si="38"/>
        <v>0</v>
      </c>
      <c r="AB451" s="24" t="e">
        <f>VLOOKUP(L451,ИНФО!$C$21:$D$24,2,0)</f>
        <v>#N/A</v>
      </c>
      <c r="AC451" s="19">
        <f t="shared" si="39"/>
        <v>0</v>
      </c>
      <c r="AD451" s="24" t="e">
        <f>VLOOKUP(N451,ИНФО!$C$26:$D$38,2,0)</f>
        <v>#N/A</v>
      </c>
      <c r="AE451" s="24" t="e">
        <f>VLOOKUP(B451,ИНФО!$L$4:$T$172,8,0)</f>
        <v>#N/A</v>
      </c>
      <c r="AF451" s="11" t="s">
        <v>74</v>
      </c>
      <c r="AG451" s="24" t="e">
        <f>VLOOKUP(J451,ИНФО!$Y$5:$AD$413,7,0)</f>
        <v>#N/A</v>
      </c>
    </row>
    <row r="452" spans="1:33" ht="15.6" hidden="1" x14ac:dyDescent="0.3">
      <c r="A452" s="5">
        <v>311</v>
      </c>
      <c r="B452" s="6"/>
      <c r="C452" s="21"/>
      <c r="D452" s="8" t="s">
        <v>260</v>
      </c>
      <c r="E452" s="9"/>
      <c r="F452" s="17"/>
      <c r="G452" s="17"/>
      <c r="H452" s="17"/>
      <c r="I452" s="8" t="str">
        <f>IF(J452=0," ",VLOOKUP(J452,ИНФО!$Y$4:$AD$412,2,0))</f>
        <v xml:space="preserve"> </v>
      </c>
      <c r="J452" s="9"/>
      <c r="K452" s="17"/>
      <c r="L452" s="27"/>
      <c r="M452" s="28"/>
      <c r="N452" s="22"/>
      <c r="O452" s="23" t="e">
        <f>VLOOKUP(B452,ИНФО!$L$4:$T$172,3,0)</f>
        <v>#N/A</v>
      </c>
      <c r="P452" s="11" t="s">
        <v>72</v>
      </c>
      <c r="Q452" s="24">
        <f t="shared" si="36"/>
        <v>311</v>
      </c>
      <c r="R452" s="24" t="e">
        <f>VLOOKUP(B452,ИНФО!$L$4:$T$140,6,0)</f>
        <v>#N/A</v>
      </c>
      <c r="S452" s="24" t="s">
        <v>260</v>
      </c>
      <c r="T452" s="13" t="s">
        <v>260</v>
      </c>
      <c r="U452" s="24" t="s">
        <v>260</v>
      </c>
      <c r="V452" s="26" t="s">
        <v>260</v>
      </c>
      <c r="W452" s="24" t="s">
        <v>260</v>
      </c>
      <c r="X452" s="24">
        <f t="shared" si="37"/>
        <v>0</v>
      </c>
      <c r="Y452" s="13" t="e">
        <f>VLOOKUP(J452,ИНФО!$Y$5:$AD$412,6,0)</f>
        <v>#N/A</v>
      </c>
      <c r="Z452" s="24" t="e">
        <f>VLOOKUP(J452,ИНФО!$Y$5:$AD$412,5,0)</f>
        <v>#N/A</v>
      </c>
      <c r="AA452" s="26">
        <f t="shared" si="38"/>
        <v>0</v>
      </c>
      <c r="AB452" s="24" t="e">
        <f>VLOOKUP(L452,ИНФО!$C$21:$D$24,2,0)</f>
        <v>#N/A</v>
      </c>
      <c r="AC452" s="19">
        <f t="shared" si="39"/>
        <v>0</v>
      </c>
      <c r="AD452" s="24" t="e">
        <f>VLOOKUP(N452,ИНФО!$C$26:$D$38,2,0)</f>
        <v>#N/A</v>
      </c>
      <c r="AE452" s="24" t="e">
        <f>VLOOKUP(B452,ИНФО!$L$4:$T$172,8,0)</f>
        <v>#N/A</v>
      </c>
      <c r="AF452" s="11" t="s">
        <v>74</v>
      </c>
      <c r="AG452" s="24" t="e">
        <f>VLOOKUP(J452,ИНФО!$Y$5:$AD$413,7,0)</f>
        <v>#N/A</v>
      </c>
    </row>
    <row r="453" spans="1:33" ht="15.6" hidden="1" x14ac:dyDescent="0.3">
      <c r="A453" s="5">
        <v>312</v>
      </c>
      <c r="B453" s="6"/>
      <c r="C453" s="21"/>
      <c r="D453" s="8" t="s">
        <v>260</v>
      </c>
      <c r="E453" s="9"/>
      <c r="F453" s="17"/>
      <c r="G453" s="17"/>
      <c r="H453" s="17"/>
      <c r="I453" s="8" t="str">
        <f>IF(J453=0," ",VLOOKUP(J453,ИНФО!$Y$4:$AD$412,2,0))</f>
        <v xml:space="preserve"> </v>
      </c>
      <c r="J453" s="9"/>
      <c r="K453" s="17"/>
      <c r="L453" s="27"/>
      <c r="M453" s="28"/>
      <c r="N453" s="22"/>
      <c r="O453" s="23" t="e">
        <f>VLOOKUP(B453,ИНФО!$L$4:$T$172,3,0)</f>
        <v>#N/A</v>
      </c>
      <c r="P453" s="11" t="s">
        <v>72</v>
      </c>
      <c r="Q453" s="24">
        <f t="shared" ref="Q453:Q516" si="40">A453</f>
        <v>312</v>
      </c>
      <c r="R453" s="24" t="e">
        <f>VLOOKUP(B453,ИНФО!$L$4:$T$140,6,0)</f>
        <v>#N/A</v>
      </c>
      <c r="S453" s="24" t="s">
        <v>260</v>
      </c>
      <c r="T453" s="13" t="s">
        <v>260</v>
      </c>
      <c r="U453" s="24" t="s">
        <v>260</v>
      </c>
      <c r="V453" s="26" t="s">
        <v>260</v>
      </c>
      <c r="W453" s="24" t="s">
        <v>260</v>
      </c>
      <c r="X453" s="24">
        <f t="shared" ref="X453:X516" si="41">H453</f>
        <v>0</v>
      </c>
      <c r="Y453" s="13" t="e">
        <f>VLOOKUP(J453,ИНФО!$Y$5:$AD$412,6,0)</f>
        <v>#N/A</v>
      </c>
      <c r="Z453" s="24" t="e">
        <f>VLOOKUP(J453,ИНФО!$Y$5:$AD$412,5,0)</f>
        <v>#N/A</v>
      </c>
      <c r="AA453" s="26">
        <f t="shared" ref="AA453:AA516" si="42">K453</f>
        <v>0</v>
      </c>
      <c r="AB453" s="24" t="e">
        <f>VLOOKUP(L453,ИНФО!$C$21:$D$24,2,0)</f>
        <v>#N/A</v>
      </c>
      <c r="AC453" s="19">
        <f t="shared" ref="AC453:AC516" si="43">M453</f>
        <v>0</v>
      </c>
      <c r="AD453" s="24" t="e">
        <f>VLOOKUP(N453,ИНФО!$C$26:$D$38,2,0)</f>
        <v>#N/A</v>
      </c>
      <c r="AE453" s="24" t="e">
        <f>VLOOKUP(B453,ИНФО!$L$4:$T$172,8,0)</f>
        <v>#N/A</v>
      </c>
      <c r="AF453" s="11" t="s">
        <v>74</v>
      </c>
      <c r="AG453" s="24" t="e">
        <f>VLOOKUP(J453,ИНФО!$Y$5:$AD$413,7,0)</f>
        <v>#N/A</v>
      </c>
    </row>
    <row r="454" spans="1:33" ht="15.6" hidden="1" x14ac:dyDescent="0.3">
      <c r="A454" s="5">
        <v>313</v>
      </c>
      <c r="B454" s="6"/>
      <c r="C454" s="21"/>
      <c r="D454" s="8" t="s">
        <v>260</v>
      </c>
      <c r="E454" s="9"/>
      <c r="F454" s="17"/>
      <c r="G454" s="17"/>
      <c r="H454" s="17"/>
      <c r="I454" s="8" t="str">
        <f>IF(J454=0," ",VLOOKUP(J454,ИНФО!$Y$4:$AD$412,2,0))</f>
        <v xml:space="preserve"> </v>
      </c>
      <c r="J454" s="9"/>
      <c r="K454" s="17"/>
      <c r="L454" s="27"/>
      <c r="M454" s="28"/>
      <c r="N454" s="22"/>
      <c r="O454" s="23" t="e">
        <f>VLOOKUP(B454,ИНФО!$L$4:$T$172,3,0)</f>
        <v>#N/A</v>
      </c>
      <c r="P454" s="11" t="s">
        <v>72</v>
      </c>
      <c r="Q454" s="24">
        <f t="shared" si="40"/>
        <v>313</v>
      </c>
      <c r="R454" s="24" t="e">
        <f>VLOOKUP(B454,ИНФО!$L$4:$T$140,6,0)</f>
        <v>#N/A</v>
      </c>
      <c r="S454" s="24" t="s">
        <v>260</v>
      </c>
      <c r="T454" s="13" t="s">
        <v>260</v>
      </c>
      <c r="U454" s="24" t="s">
        <v>260</v>
      </c>
      <c r="V454" s="26" t="s">
        <v>260</v>
      </c>
      <c r="W454" s="24" t="s">
        <v>260</v>
      </c>
      <c r="X454" s="24">
        <f t="shared" si="41"/>
        <v>0</v>
      </c>
      <c r="Y454" s="13" t="e">
        <f>VLOOKUP(J454,ИНФО!$Y$5:$AD$412,6,0)</f>
        <v>#N/A</v>
      </c>
      <c r="Z454" s="24" t="e">
        <f>VLOOKUP(J454,ИНФО!$Y$5:$AD$412,5,0)</f>
        <v>#N/A</v>
      </c>
      <c r="AA454" s="26">
        <f t="shared" si="42"/>
        <v>0</v>
      </c>
      <c r="AB454" s="24" t="e">
        <f>VLOOKUP(L454,ИНФО!$C$21:$D$24,2,0)</f>
        <v>#N/A</v>
      </c>
      <c r="AC454" s="19">
        <f t="shared" si="43"/>
        <v>0</v>
      </c>
      <c r="AD454" s="24" t="e">
        <f>VLOOKUP(N454,ИНФО!$C$26:$D$38,2,0)</f>
        <v>#N/A</v>
      </c>
      <c r="AE454" s="24" t="e">
        <f>VLOOKUP(B454,ИНФО!$L$4:$T$172,8,0)</f>
        <v>#N/A</v>
      </c>
      <c r="AF454" s="11" t="s">
        <v>74</v>
      </c>
      <c r="AG454" s="24" t="e">
        <f>VLOOKUP(J454,ИНФО!$Y$5:$AD$413,7,0)</f>
        <v>#N/A</v>
      </c>
    </row>
    <row r="455" spans="1:33" ht="15.6" hidden="1" x14ac:dyDescent="0.3">
      <c r="A455" s="5">
        <v>314</v>
      </c>
      <c r="B455" s="6"/>
      <c r="C455" s="21"/>
      <c r="D455" s="8" t="s">
        <v>260</v>
      </c>
      <c r="E455" s="9"/>
      <c r="F455" s="17"/>
      <c r="G455" s="17"/>
      <c r="H455" s="17"/>
      <c r="I455" s="8" t="str">
        <f>IF(J455=0," ",VLOOKUP(J455,ИНФО!$Y$4:$AD$412,2,0))</f>
        <v xml:space="preserve"> </v>
      </c>
      <c r="J455" s="9"/>
      <c r="K455" s="17"/>
      <c r="L455" s="27"/>
      <c r="M455" s="28"/>
      <c r="N455" s="22"/>
      <c r="O455" s="23" t="e">
        <f>VLOOKUP(B455,ИНФО!$L$4:$T$172,3,0)</f>
        <v>#N/A</v>
      </c>
      <c r="P455" s="11" t="s">
        <v>72</v>
      </c>
      <c r="Q455" s="24">
        <f t="shared" si="40"/>
        <v>314</v>
      </c>
      <c r="R455" s="24" t="e">
        <f>VLOOKUP(B455,ИНФО!$L$4:$T$140,6,0)</f>
        <v>#N/A</v>
      </c>
      <c r="S455" s="24" t="s">
        <v>260</v>
      </c>
      <c r="T455" s="13" t="s">
        <v>260</v>
      </c>
      <c r="U455" s="24" t="s">
        <v>260</v>
      </c>
      <c r="V455" s="26" t="s">
        <v>260</v>
      </c>
      <c r="W455" s="24" t="s">
        <v>260</v>
      </c>
      <c r="X455" s="24">
        <f t="shared" si="41"/>
        <v>0</v>
      </c>
      <c r="Y455" s="13" t="e">
        <f>VLOOKUP(J455,ИНФО!$Y$5:$AD$412,6,0)</f>
        <v>#N/A</v>
      </c>
      <c r="Z455" s="24" t="e">
        <f>VLOOKUP(J455,ИНФО!$Y$5:$AD$412,5,0)</f>
        <v>#N/A</v>
      </c>
      <c r="AA455" s="26">
        <f t="shared" si="42"/>
        <v>0</v>
      </c>
      <c r="AB455" s="24" t="e">
        <f>VLOOKUP(L455,ИНФО!$C$21:$D$24,2,0)</f>
        <v>#N/A</v>
      </c>
      <c r="AC455" s="19">
        <f t="shared" si="43"/>
        <v>0</v>
      </c>
      <c r="AD455" s="24" t="e">
        <f>VLOOKUP(N455,ИНФО!$C$26:$D$38,2,0)</f>
        <v>#N/A</v>
      </c>
      <c r="AE455" s="24" t="e">
        <f>VLOOKUP(B455,ИНФО!$L$4:$T$172,8,0)</f>
        <v>#N/A</v>
      </c>
      <c r="AF455" s="11" t="s">
        <v>74</v>
      </c>
      <c r="AG455" s="24" t="e">
        <f>VLOOKUP(J455,ИНФО!$Y$5:$AD$413,7,0)</f>
        <v>#N/A</v>
      </c>
    </row>
    <row r="456" spans="1:33" ht="15.6" hidden="1" x14ac:dyDescent="0.3">
      <c r="A456" s="5">
        <v>315</v>
      </c>
      <c r="B456" s="6"/>
      <c r="C456" s="21"/>
      <c r="D456" s="8" t="s">
        <v>260</v>
      </c>
      <c r="E456" s="9"/>
      <c r="F456" s="17"/>
      <c r="G456" s="17"/>
      <c r="H456" s="17"/>
      <c r="I456" s="8" t="str">
        <f>IF(J456=0," ",VLOOKUP(J456,ИНФО!$Y$4:$AD$412,2,0))</f>
        <v xml:space="preserve"> </v>
      </c>
      <c r="J456" s="9"/>
      <c r="K456" s="17"/>
      <c r="L456" s="27"/>
      <c r="M456" s="28"/>
      <c r="N456" s="22"/>
      <c r="O456" s="23" t="e">
        <f>VLOOKUP(B456,ИНФО!$L$4:$T$172,3,0)</f>
        <v>#N/A</v>
      </c>
      <c r="P456" s="11" t="s">
        <v>72</v>
      </c>
      <c r="Q456" s="24">
        <f t="shared" si="40"/>
        <v>315</v>
      </c>
      <c r="R456" s="24" t="e">
        <f>VLOOKUP(B456,ИНФО!$L$4:$T$140,6,0)</f>
        <v>#N/A</v>
      </c>
      <c r="S456" s="24" t="s">
        <v>260</v>
      </c>
      <c r="T456" s="13" t="s">
        <v>260</v>
      </c>
      <c r="U456" s="24" t="s">
        <v>260</v>
      </c>
      <c r="V456" s="26" t="s">
        <v>260</v>
      </c>
      <c r="W456" s="24" t="s">
        <v>260</v>
      </c>
      <c r="X456" s="24">
        <f t="shared" si="41"/>
        <v>0</v>
      </c>
      <c r="Y456" s="13" t="e">
        <f>VLOOKUP(J456,ИНФО!$Y$5:$AD$412,6,0)</f>
        <v>#N/A</v>
      </c>
      <c r="Z456" s="24" t="e">
        <f>VLOOKUP(J456,ИНФО!$Y$5:$AD$412,5,0)</f>
        <v>#N/A</v>
      </c>
      <c r="AA456" s="26">
        <f t="shared" si="42"/>
        <v>0</v>
      </c>
      <c r="AB456" s="24" t="e">
        <f>VLOOKUP(L456,ИНФО!$C$21:$D$24,2,0)</f>
        <v>#N/A</v>
      </c>
      <c r="AC456" s="19">
        <f t="shared" si="43"/>
        <v>0</v>
      </c>
      <c r="AD456" s="24" t="e">
        <f>VLOOKUP(N456,ИНФО!$C$26:$D$38,2,0)</f>
        <v>#N/A</v>
      </c>
      <c r="AE456" s="24" t="e">
        <f>VLOOKUP(B456,ИНФО!$L$4:$T$172,8,0)</f>
        <v>#N/A</v>
      </c>
      <c r="AF456" s="11" t="s">
        <v>74</v>
      </c>
      <c r="AG456" s="24" t="e">
        <f>VLOOKUP(J456,ИНФО!$Y$5:$AD$413,7,0)</f>
        <v>#N/A</v>
      </c>
    </row>
    <row r="457" spans="1:33" ht="15.6" hidden="1" x14ac:dyDescent="0.3">
      <c r="A457" s="5">
        <v>316</v>
      </c>
      <c r="B457" s="6"/>
      <c r="C457" s="21"/>
      <c r="D457" s="8" t="s">
        <v>260</v>
      </c>
      <c r="E457" s="9"/>
      <c r="F457" s="17"/>
      <c r="G457" s="17"/>
      <c r="H457" s="17"/>
      <c r="I457" s="8" t="str">
        <f>IF(J457=0," ",VLOOKUP(J457,ИНФО!$Y$4:$AD$412,2,0))</f>
        <v xml:space="preserve"> </v>
      </c>
      <c r="J457" s="9"/>
      <c r="K457" s="17"/>
      <c r="L457" s="27"/>
      <c r="M457" s="28"/>
      <c r="N457" s="22"/>
      <c r="O457" s="23" t="e">
        <f>VLOOKUP(B457,ИНФО!$L$4:$T$172,3,0)</f>
        <v>#N/A</v>
      </c>
      <c r="P457" s="11" t="s">
        <v>72</v>
      </c>
      <c r="Q457" s="24">
        <f t="shared" si="40"/>
        <v>316</v>
      </c>
      <c r="R457" s="24" t="e">
        <f>VLOOKUP(B457,ИНФО!$L$4:$T$140,6,0)</f>
        <v>#N/A</v>
      </c>
      <c r="S457" s="24" t="s">
        <v>260</v>
      </c>
      <c r="T457" s="13" t="s">
        <v>260</v>
      </c>
      <c r="U457" s="24" t="s">
        <v>260</v>
      </c>
      <c r="V457" s="26" t="s">
        <v>260</v>
      </c>
      <c r="W457" s="24" t="s">
        <v>260</v>
      </c>
      <c r="X457" s="24">
        <f t="shared" si="41"/>
        <v>0</v>
      </c>
      <c r="Y457" s="13" t="e">
        <f>VLOOKUP(J457,ИНФО!$Y$5:$AD$412,6,0)</f>
        <v>#N/A</v>
      </c>
      <c r="Z457" s="24" t="e">
        <f>VLOOKUP(J457,ИНФО!$Y$5:$AD$412,5,0)</f>
        <v>#N/A</v>
      </c>
      <c r="AA457" s="26">
        <f t="shared" si="42"/>
        <v>0</v>
      </c>
      <c r="AB457" s="24" t="e">
        <f>VLOOKUP(L457,ИНФО!$C$21:$D$24,2,0)</f>
        <v>#N/A</v>
      </c>
      <c r="AC457" s="19">
        <f t="shared" si="43"/>
        <v>0</v>
      </c>
      <c r="AD457" s="24" t="e">
        <f>VLOOKUP(N457,ИНФО!$C$26:$D$38,2,0)</f>
        <v>#N/A</v>
      </c>
      <c r="AE457" s="24" t="e">
        <f>VLOOKUP(B457,ИНФО!$L$4:$T$172,8,0)</f>
        <v>#N/A</v>
      </c>
      <c r="AF457" s="11" t="s">
        <v>74</v>
      </c>
      <c r="AG457" s="24" t="e">
        <f>VLOOKUP(J457,ИНФО!$Y$5:$AD$413,7,0)</f>
        <v>#N/A</v>
      </c>
    </row>
    <row r="458" spans="1:33" ht="15.6" hidden="1" x14ac:dyDescent="0.3">
      <c r="A458" s="5">
        <v>317</v>
      </c>
      <c r="B458" s="6"/>
      <c r="C458" s="21"/>
      <c r="D458" s="8" t="s">
        <v>260</v>
      </c>
      <c r="E458" s="9"/>
      <c r="F458" s="17"/>
      <c r="G458" s="17"/>
      <c r="H458" s="17"/>
      <c r="I458" s="8" t="str">
        <f>IF(J458=0," ",VLOOKUP(J458,ИНФО!$Y$4:$AD$412,2,0))</f>
        <v xml:space="preserve"> </v>
      </c>
      <c r="J458" s="9"/>
      <c r="K458" s="17"/>
      <c r="L458" s="27"/>
      <c r="M458" s="28"/>
      <c r="N458" s="22"/>
      <c r="O458" s="23" t="e">
        <f>VLOOKUP(B458,ИНФО!$L$4:$T$172,3,0)</f>
        <v>#N/A</v>
      </c>
      <c r="P458" s="11" t="s">
        <v>72</v>
      </c>
      <c r="Q458" s="24">
        <f t="shared" si="40"/>
        <v>317</v>
      </c>
      <c r="R458" s="24" t="e">
        <f>VLOOKUP(B458,ИНФО!$L$4:$T$140,6,0)</f>
        <v>#N/A</v>
      </c>
      <c r="S458" s="24" t="s">
        <v>260</v>
      </c>
      <c r="T458" s="13" t="s">
        <v>260</v>
      </c>
      <c r="U458" s="24" t="s">
        <v>260</v>
      </c>
      <c r="V458" s="26" t="s">
        <v>260</v>
      </c>
      <c r="W458" s="24" t="s">
        <v>260</v>
      </c>
      <c r="X458" s="24">
        <f t="shared" si="41"/>
        <v>0</v>
      </c>
      <c r="Y458" s="13" t="e">
        <f>VLOOKUP(J458,ИНФО!$Y$5:$AD$412,6,0)</f>
        <v>#N/A</v>
      </c>
      <c r="Z458" s="24" t="e">
        <f>VLOOKUP(J458,ИНФО!$Y$5:$AD$412,5,0)</f>
        <v>#N/A</v>
      </c>
      <c r="AA458" s="26">
        <f t="shared" si="42"/>
        <v>0</v>
      </c>
      <c r="AB458" s="24" t="e">
        <f>VLOOKUP(L458,ИНФО!$C$21:$D$24,2,0)</f>
        <v>#N/A</v>
      </c>
      <c r="AC458" s="19">
        <f t="shared" si="43"/>
        <v>0</v>
      </c>
      <c r="AD458" s="24" t="e">
        <f>VLOOKUP(N458,ИНФО!$C$26:$D$38,2,0)</f>
        <v>#N/A</v>
      </c>
      <c r="AE458" s="24" t="e">
        <f>VLOOKUP(B458,ИНФО!$L$4:$T$172,8,0)</f>
        <v>#N/A</v>
      </c>
      <c r="AF458" s="11" t="s">
        <v>74</v>
      </c>
      <c r="AG458" s="24" t="e">
        <f>VLOOKUP(J458,ИНФО!$Y$5:$AD$413,7,0)</f>
        <v>#N/A</v>
      </c>
    </row>
    <row r="459" spans="1:33" ht="15.6" hidden="1" x14ac:dyDescent="0.3">
      <c r="A459" s="5">
        <v>318</v>
      </c>
      <c r="B459" s="6"/>
      <c r="C459" s="21"/>
      <c r="D459" s="8" t="s">
        <v>260</v>
      </c>
      <c r="E459" s="9"/>
      <c r="F459" s="17"/>
      <c r="G459" s="17"/>
      <c r="H459" s="17"/>
      <c r="I459" s="8" t="str">
        <f>IF(J459=0," ",VLOOKUP(J459,ИНФО!$Y$4:$AD$412,2,0))</f>
        <v xml:space="preserve"> </v>
      </c>
      <c r="J459" s="9"/>
      <c r="K459" s="17"/>
      <c r="L459" s="27"/>
      <c r="M459" s="28"/>
      <c r="N459" s="22"/>
      <c r="O459" s="23" t="e">
        <f>VLOOKUP(B459,ИНФО!$L$4:$T$172,3,0)</f>
        <v>#N/A</v>
      </c>
      <c r="P459" s="11" t="s">
        <v>72</v>
      </c>
      <c r="Q459" s="24">
        <f t="shared" si="40"/>
        <v>318</v>
      </c>
      <c r="R459" s="24" t="e">
        <f>VLOOKUP(B459,ИНФО!$L$4:$T$140,6,0)</f>
        <v>#N/A</v>
      </c>
      <c r="S459" s="24" t="s">
        <v>260</v>
      </c>
      <c r="T459" s="13" t="s">
        <v>260</v>
      </c>
      <c r="U459" s="24" t="s">
        <v>260</v>
      </c>
      <c r="V459" s="26" t="s">
        <v>260</v>
      </c>
      <c r="W459" s="24" t="s">
        <v>260</v>
      </c>
      <c r="X459" s="24">
        <f t="shared" si="41"/>
        <v>0</v>
      </c>
      <c r="Y459" s="13" t="e">
        <f>VLOOKUP(J459,ИНФО!$Y$5:$AD$412,6,0)</f>
        <v>#N/A</v>
      </c>
      <c r="Z459" s="24" t="e">
        <f>VLOOKUP(J459,ИНФО!$Y$5:$AD$412,5,0)</f>
        <v>#N/A</v>
      </c>
      <c r="AA459" s="26">
        <f t="shared" si="42"/>
        <v>0</v>
      </c>
      <c r="AB459" s="24" t="e">
        <f>VLOOKUP(L459,ИНФО!$C$21:$D$24,2,0)</f>
        <v>#N/A</v>
      </c>
      <c r="AC459" s="19">
        <f t="shared" si="43"/>
        <v>0</v>
      </c>
      <c r="AD459" s="24" t="e">
        <f>VLOOKUP(N459,ИНФО!$C$26:$D$38,2,0)</f>
        <v>#N/A</v>
      </c>
      <c r="AE459" s="24" t="e">
        <f>VLOOKUP(B459,ИНФО!$L$4:$T$172,8,0)</f>
        <v>#N/A</v>
      </c>
      <c r="AF459" s="11" t="s">
        <v>74</v>
      </c>
      <c r="AG459" s="24" t="e">
        <f>VLOOKUP(J459,ИНФО!$Y$5:$AD$413,7,0)</f>
        <v>#N/A</v>
      </c>
    </row>
    <row r="460" spans="1:33" ht="15.6" hidden="1" x14ac:dyDescent="0.3">
      <c r="A460" s="5">
        <v>319</v>
      </c>
      <c r="B460" s="6"/>
      <c r="C460" s="21"/>
      <c r="D460" s="8" t="s">
        <v>260</v>
      </c>
      <c r="E460" s="9"/>
      <c r="F460" s="17"/>
      <c r="G460" s="17"/>
      <c r="H460" s="17"/>
      <c r="I460" s="8" t="str">
        <f>IF(J460=0," ",VLOOKUP(J460,ИНФО!$Y$4:$AD$412,2,0))</f>
        <v xml:space="preserve"> </v>
      </c>
      <c r="J460" s="9"/>
      <c r="K460" s="17"/>
      <c r="L460" s="27"/>
      <c r="M460" s="28"/>
      <c r="N460" s="22"/>
      <c r="O460" s="23" t="e">
        <f>VLOOKUP(B460,ИНФО!$L$4:$T$172,3,0)</f>
        <v>#N/A</v>
      </c>
      <c r="P460" s="11" t="s">
        <v>72</v>
      </c>
      <c r="Q460" s="24">
        <f t="shared" si="40"/>
        <v>319</v>
      </c>
      <c r="R460" s="24" t="e">
        <f>VLOOKUP(B460,ИНФО!$L$4:$T$140,6,0)</f>
        <v>#N/A</v>
      </c>
      <c r="S460" s="24" t="s">
        <v>260</v>
      </c>
      <c r="T460" s="13" t="s">
        <v>260</v>
      </c>
      <c r="U460" s="24" t="s">
        <v>260</v>
      </c>
      <c r="V460" s="26" t="s">
        <v>260</v>
      </c>
      <c r="W460" s="24" t="s">
        <v>260</v>
      </c>
      <c r="X460" s="24">
        <f t="shared" si="41"/>
        <v>0</v>
      </c>
      <c r="Y460" s="13" t="e">
        <f>VLOOKUP(J460,ИНФО!$Y$5:$AD$412,6,0)</f>
        <v>#N/A</v>
      </c>
      <c r="Z460" s="24" t="e">
        <f>VLOOKUP(J460,ИНФО!$Y$5:$AD$412,5,0)</f>
        <v>#N/A</v>
      </c>
      <c r="AA460" s="26">
        <f t="shared" si="42"/>
        <v>0</v>
      </c>
      <c r="AB460" s="24" t="e">
        <f>VLOOKUP(L460,ИНФО!$C$21:$D$24,2,0)</f>
        <v>#N/A</v>
      </c>
      <c r="AC460" s="19">
        <f t="shared" si="43"/>
        <v>0</v>
      </c>
      <c r="AD460" s="24" t="e">
        <f>VLOOKUP(N460,ИНФО!$C$26:$D$38,2,0)</f>
        <v>#N/A</v>
      </c>
      <c r="AE460" s="24" t="e">
        <f>VLOOKUP(B460,ИНФО!$L$4:$T$172,8,0)</f>
        <v>#N/A</v>
      </c>
      <c r="AF460" s="11" t="s">
        <v>74</v>
      </c>
      <c r="AG460" s="24" t="e">
        <f>VLOOKUP(J460,ИНФО!$Y$5:$AD$413,7,0)</f>
        <v>#N/A</v>
      </c>
    </row>
    <row r="461" spans="1:33" ht="15.6" hidden="1" x14ac:dyDescent="0.3">
      <c r="A461" s="5">
        <v>320</v>
      </c>
      <c r="B461" s="6"/>
      <c r="C461" s="21"/>
      <c r="D461" s="8" t="s">
        <v>260</v>
      </c>
      <c r="E461" s="9"/>
      <c r="F461" s="17"/>
      <c r="G461" s="17"/>
      <c r="H461" s="17"/>
      <c r="I461" s="8" t="str">
        <f>IF(J461=0," ",VLOOKUP(J461,ИНФО!$Y$4:$AD$412,2,0))</f>
        <v xml:space="preserve"> </v>
      </c>
      <c r="J461" s="9"/>
      <c r="K461" s="17"/>
      <c r="L461" s="27"/>
      <c r="M461" s="28"/>
      <c r="N461" s="22"/>
      <c r="O461" s="23" t="e">
        <f>VLOOKUP(B461,ИНФО!$L$4:$T$172,3,0)</f>
        <v>#N/A</v>
      </c>
      <c r="P461" s="11" t="s">
        <v>72</v>
      </c>
      <c r="Q461" s="24">
        <f t="shared" si="40"/>
        <v>320</v>
      </c>
      <c r="R461" s="24" t="e">
        <f>VLOOKUP(B461,ИНФО!$L$4:$T$140,6,0)</f>
        <v>#N/A</v>
      </c>
      <c r="S461" s="24" t="s">
        <v>260</v>
      </c>
      <c r="T461" s="13" t="s">
        <v>260</v>
      </c>
      <c r="U461" s="24" t="s">
        <v>260</v>
      </c>
      <c r="V461" s="26" t="s">
        <v>260</v>
      </c>
      <c r="W461" s="24" t="s">
        <v>260</v>
      </c>
      <c r="X461" s="24">
        <f t="shared" si="41"/>
        <v>0</v>
      </c>
      <c r="Y461" s="13" t="e">
        <f>VLOOKUP(J461,ИНФО!$Y$5:$AD$412,6,0)</f>
        <v>#N/A</v>
      </c>
      <c r="Z461" s="24" t="e">
        <f>VLOOKUP(J461,ИНФО!$Y$5:$AD$412,5,0)</f>
        <v>#N/A</v>
      </c>
      <c r="AA461" s="26">
        <f t="shared" si="42"/>
        <v>0</v>
      </c>
      <c r="AB461" s="24" t="e">
        <f>VLOOKUP(L461,ИНФО!$C$21:$D$24,2,0)</f>
        <v>#N/A</v>
      </c>
      <c r="AC461" s="19">
        <f t="shared" si="43"/>
        <v>0</v>
      </c>
      <c r="AD461" s="24" t="e">
        <f>VLOOKUP(N461,ИНФО!$C$26:$D$38,2,0)</f>
        <v>#N/A</v>
      </c>
      <c r="AE461" s="24" t="e">
        <f>VLOOKUP(B461,ИНФО!$L$4:$T$172,8,0)</f>
        <v>#N/A</v>
      </c>
      <c r="AF461" s="11" t="s">
        <v>74</v>
      </c>
      <c r="AG461" s="24" t="e">
        <f>VLOOKUP(J461,ИНФО!$Y$5:$AD$413,7,0)</f>
        <v>#N/A</v>
      </c>
    </row>
    <row r="462" spans="1:33" ht="15.6" hidden="1" x14ac:dyDescent="0.3">
      <c r="A462" s="5">
        <v>321</v>
      </c>
      <c r="B462" s="6"/>
      <c r="C462" s="21"/>
      <c r="D462" s="8" t="s">
        <v>260</v>
      </c>
      <c r="E462" s="9"/>
      <c r="F462" s="17"/>
      <c r="G462" s="17"/>
      <c r="H462" s="17"/>
      <c r="I462" s="8" t="str">
        <f>IF(J462=0," ",VLOOKUP(J462,ИНФО!$Y$4:$AD$412,2,0))</f>
        <v xml:space="preserve"> </v>
      </c>
      <c r="J462" s="9"/>
      <c r="K462" s="17"/>
      <c r="L462" s="27"/>
      <c r="M462" s="28"/>
      <c r="N462" s="22"/>
      <c r="O462" s="23" t="e">
        <f>VLOOKUP(B462,ИНФО!$L$4:$T$172,3,0)</f>
        <v>#N/A</v>
      </c>
      <c r="P462" s="11" t="s">
        <v>72</v>
      </c>
      <c r="Q462" s="24">
        <f t="shared" si="40"/>
        <v>321</v>
      </c>
      <c r="R462" s="24" t="e">
        <f>VLOOKUP(B462,ИНФО!$L$4:$T$140,6,0)</f>
        <v>#N/A</v>
      </c>
      <c r="S462" s="24" t="s">
        <v>260</v>
      </c>
      <c r="T462" s="13" t="s">
        <v>260</v>
      </c>
      <c r="U462" s="24" t="s">
        <v>260</v>
      </c>
      <c r="V462" s="26" t="s">
        <v>260</v>
      </c>
      <c r="W462" s="24" t="s">
        <v>260</v>
      </c>
      <c r="X462" s="24">
        <f t="shared" si="41"/>
        <v>0</v>
      </c>
      <c r="Y462" s="13" t="e">
        <f>VLOOKUP(J462,ИНФО!$Y$5:$AD$412,6,0)</f>
        <v>#N/A</v>
      </c>
      <c r="Z462" s="24" t="e">
        <f>VLOOKUP(J462,ИНФО!$Y$5:$AD$412,5,0)</f>
        <v>#N/A</v>
      </c>
      <c r="AA462" s="26">
        <f t="shared" si="42"/>
        <v>0</v>
      </c>
      <c r="AB462" s="24" t="e">
        <f>VLOOKUP(L462,ИНФО!$C$21:$D$24,2,0)</f>
        <v>#N/A</v>
      </c>
      <c r="AC462" s="19">
        <f t="shared" si="43"/>
        <v>0</v>
      </c>
      <c r="AD462" s="24" t="e">
        <f>VLOOKUP(N462,ИНФО!$C$26:$D$38,2,0)</f>
        <v>#N/A</v>
      </c>
      <c r="AE462" s="24" t="e">
        <f>VLOOKUP(B462,ИНФО!$L$4:$T$172,8,0)</f>
        <v>#N/A</v>
      </c>
      <c r="AF462" s="11" t="s">
        <v>74</v>
      </c>
      <c r="AG462" s="24" t="e">
        <f>VLOOKUP(J462,ИНФО!$Y$5:$AD$413,7,0)</f>
        <v>#N/A</v>
      </c>
    </row>
    <row r="463" spans="1:33" ht="15.6" hidden="1" x14ac:dyDescent="0.3">
      <c r="A463" s="5">
        <v>322</v>
      </c>
      <c r="B463" s="6"/>
      <c r="C463" s="21"/>
      <c r="D463" s="8" t="s">
        <v>260</v>
      </c>
      <c r="E463" s="9"/>
      <c r="F463" s="17"/>
      <c r="G463" s="17"/>
      <c r="H463" s="17"/>
      <c r="I463" s="8" t="str">
        <f>IF(J463=0," ",VLOOKUP(J463,ИНФО!$Y$4:$AD$412,2,0))</f>
        <v xml:space="preserve"> </v>
      </c>
      <c r="J463" s="9"/>
      <c r="K463" s="17"/>
      <c r="L463" s="27"/>
      <c r="M463" s="28"/>
      <c r="N463" s="22"/>
      <c r="O463" s="23" t="e">
        <f>VLOOKUP(B463,ИНФО!$L$4:$T$172,3,0)</f>
        <v>#N/A</v>
      </c>
      <c r="P463" s="11" t="s">
        <v>72</v>
      </c>
      <c r="Q463" s="24">
        <f t="shared" si="40"/>
        <v>322</v>
      </c>
      <c r="R463" s="24" t="e">
        <f>VLOOKUP(B463,ИНФО!$L$4:$T$140,6,0)</f>
        <v>#N/A</v>
      </c>
      <c r="S463" s="24" t="s">
        <v>260</v>
      </c>
      <c r="T463" s="13" t="s">
        <v>260</v>
      </c>
      <c r="U463" s="24" t="s">
        <v>260</v>
      </c>
      <c r="V463" s="26" t="s">
        <v>260</v>
      </c>
      <c r="W463" s="24" t="s">
        <v>260</v>
      </c>
      <c r="X463" s="24">
        <f t="shared" si="41"/>
        <v>0</v>
      </c>
      <c r="Y463" s="13" t="e">
        <f>VLOOKUP(J463,ИНФО!$Y$5:$AD$412,6,0)</f>
        <v>#N/A</v>
      </c>
      <c r="Z463" s="24" t="e">
        <f>VLOOKUP(J463,ИНФО!$Y$5:$AD$412,5,0)</f>
        <v>#N/A</v>
      </c>
      <c r="AA463" s="26">
        <f t="shared" si="42"/>
        <v>0</v>
      </c>
      <c r="AB463" s="24" t="e">
        <f>VLOOKUP(L463,ИНФО!$C$21:$D$24,2,0)</f>
        <v>#N/A</v>
      </c>
      <c r="AC463" s="19">
        <f t="shared" si="43"/>
        <v>0</v>
      </c>
      <c r="AD463" s="24" t="e">
        <f>VLOOKUP(N463,ИНФО!$C$26:$D$38,2,0)</f>
        <v>#N/A</v>
      </c>
      <c r="AE463" s="24" t="e">
        <f>VLOOKUP(B463,ИНФО!$L$4:$T$172,8,0)</f>
        <v>#N/A</v>
      </c>
      <c r="AF463" s="11" t="s">
        <v>74</v>
      </c>
      <c r="AG463" s="24" t="e">
        <f>VLOOKUP(J463,ИНФО!$Y$5:$AD$413,7,0)</f>
        <v>#N/A</v>
      </c>
    </row>
    <row r="464" spans="1:33" ht="15.6" hidden="1" x14ac:dyDescent="0.3">
      <c r="A464" s="5">
        <v>323</v>
      </c>
      <c r="B464" s="6"/>
      <c r="C464" s="21"/>
      <c r="D464" s="8" t="s">
        <v>260</v>
      </c>
      <c r="E464" s="9"/>
      <c r="F464" s="17"/>
      <c r="G464" s="17"/>
      <c r="H464" s="17"/>
      <c r="I464" s="8" t="str">
        <f>IF(J464=0," ",VLOOKUP(J464,ИНФО!$Y$4:$AD$412,2,0))</f>
        <v xml:space="preserve"> </v>
      </c>
      <c r="J464" s="9"/>
      <c r="K464" s="17"/>
      <c r="L464" s="27"/>
      <c r="M464" s="28"/>
      <c r="N464" s="22"/>
      <c r="O464" s="23" t="e">
        <f>VLOOKUP(B464,ИНФО!$L$4:$T$172,3,0)</f>
        <v>#N/A</v>
      </c>
      <c r="P464" s="11" t="s">
        <v>72</v>
      </c>
      <c r="Q464" s="24">
        <f t="shared" si="40"/>
        <v>323</v>
      </c>
      <c r="R464" s="24" t="e">
        <f>VLOOKUP(B464,ИНФО!$L$4:$T$140,6,0)</f>
        <v>#N/A</v>
      </c>
      <c r="S464" s="24" t="s">
        <v>260</v>
      </c>
      <c r="T464" s="13" t="s">
        <v>260</v>
      </c>
      <c r="U464" s="24" t="s">
        <v>260</v>
      </c>
      <c r="V464" s="26" t="s">
        <v>260</v>
      </c>
      <c r="W464" s="24" t="s">
        <v>260</v>
      </c>
      <c r="X464" s="24">
        <f t="shared" si="41"/>
        <v>0</v>
      </c>
      <c r="Y464" s="13" t="e">
        <f>VLOOKUP(J464,ИНФО!$Y$5:$AD$412,6,0)</f>
        <v>#N/A</v>
      </c>
      <c r="Z464" s="24" t="e">
        <f>VLOOKUP(J464,ИНФО!$Y$5:$AD$412,5,0)</f>
        <v>#N/A</v>
      </c>
      <c r="AA464" s="26">
        <f t="shared" si="42"/>
        <v>0</v>
      </c>
      <c r="AB464" s="24" t="e">
        <f>VLOOKUP(L464,ИНФО!$C$21:$D$24,2,0)</f>
        <v>#N/A</v>
      </c>
      <c r="AC464" s="19">
        <f t="shared" si="43"/>
        <v>0</v>
      </c>
      <c r="AD464" s="24" t="e">
        <f>VLOOKUP(N464,ИНФО!$C$26:$D$38,2,0)</f>
        <v>#N/A</v>
      </c>
      <c r="AE464" s="24" t="e">
        <f>VLOOKUP(B464,ИНФО!$L$4:$T$172,8,0)</f>
        <v>#N/A</v>
      </c>
      <c r="AF464" s="11" t="s">
        <v>74</v>
      </c>
      <c r="AG464" s="24" t="e">
        <f>VLOOKUP(J464,ИНФО!$Y$5:$AD$413,7,0)</f>
        <v>#N/A</v>
      </c>
    </row>
    <row r="465" spans="1:33" ht="15.6" hidden="1" x14ac:dyDescent="0.3">
      <c r="A465" s="5">
        <v>324</v>
      </c>
      <c r="B465" s="6"/>
      <c r="C465" s="21"/>
      <c r="D465" s="8" t="s">
        <v>260</v>
      </c>
      <c r="E465" s="9"/>
      <c r="F465" s="17"/>
      <c r="G465" s="17"/>
      <c r="H465" s="17"/>
      <c r="I465" s="8" t="str">
        <f>IF(J465=0," ",VLOOKUP(J465,ИНФО!$Y$4:$AD$412,2,0))</f>
        <v xml:space="preserve"> </v>
      </c>
      <c r="J465" s="9"/>
      <c r="K465" s="17"/>
      <c r="L465" s="27"/>
      <c r="M465" s="28"/>
      <c r="N465" s="22"/>
      <c r="O465" s="23" t="e">
        <f>VLOOKUP(B465,ИНФО!$L$4:$T$172,3,0)</f>
        <v>#N/A</v>
      </c>
      <c r="P465" s="11" t="s">
        <v>72</v>
      </c>
      <c r="Q465" s="24">
        <f t="shared" si="40"/>
        <v>324</v>
      </c>
      <c r="R465" s="24" t="e">
        <f>VLOOKUP(B465,ИНФО!$L$4:$T$140,6,0)</f>
        <v>#N/A</v>
      </c>
      <c r="S465" s="24" t="s">
        <v>260</v>
      </c>
      <c r="T465" s="13" t="s">
        <v>260</v>
      </c>
      <c r="U465" s="24" t="s">
        <v>260</v>
      </c>
      <c r="V465" s="26" t="s">
        <v>260</v>
      </c>
      <c r="W465" s="24" t="s">
        <v>260</v>
      </c>
      <c r="X465" s="24">
        <f t="shared" si="41"/>
        <v>0</v>
      </c>
      <c r="Y465" s="13" t="e">
        <f>VLOOKUP(J465,ИНФО!$Y$5:$AD$412,6,0)</f>
        <v>#N/A</v>
      </c>
      <c r="Z465" s="24" t="e">
        <f>VLOOKUP(J465,ИНФО!$Y$5:$AD$412,5,0)</f>
        <v>#N/A</v>
      </c>
      <c r="AA465" s="26">
        <f t="shared" si="42"/>
        <v>0</v>
      </c>
      <c r="AB465" s="24" t="e">
        <f>VLOOKUP(L465,ИНФО!$C$21:$D$24,2,0)</f>
        <v>#N/A</v>
      </c>
      <c r="AC465" s="19">
        <f t="shared" si="43"/>
        <v>0</v>
      </c>
      <c r="AD465" s="24" t="e">
        <f>VLOOKUP(N465,ИНФО!$C$26:$D$38,2,0)</f>
        <v>#N/A</v>
      </c>
      <c r="AE465" s="24" t="e">
        <f>VLOOKUP(B465,ИНФО!$L$4:$T$172,8,0)</f>
        <v>#N/A</v>
      </c>
      <c r="AF465" s="11" t="s">
        <v>74</v>
      </c>
      <c r="AG465" s="24" t="e">
        <f>VLOOKUP(J465,ИНФО!$Y$5:$AD$413,7,0)</f>
        <v>#N/A</v>
      </c>
    </row>
    <row r="466" spans="1:33" ht="15.6" hidden="1" x14ac:dyDescent="0.3">
      <c r="A466" s="5">
        <v>325</v>
      </c>
      <c r="B466" s="6"/>
      <c r="C466" s="21"/>
      <c r="D466" s="8" t="s">
        <v>260</v>
      </c>
      <c r="E466" s="9"/>
      <c r="F466" s="17"/>
      <c r="G466" s="17"/>
      <c r="H466" s="17"/>
      <c r="I466" s="8" t="str">
        <f>IF(J466=0," ",VLOOKUP(J466,ИНФО!$Y$4:$AD$412,2,0))</f>
        <v xml:space="preserve"> </v>
      </c>
      <c r="J466" s="9"/>
      <c r="K466" s="17"/>
      <c r="L466" s="27"/>
      <c r="M466" s="28"/>
      <c r="N466" s="22"/>
      <c r="O466" s="23" t="e">
        <f>VLOOKUP(B466,ИНФО!$L$4:$T$172,3,0)</f>
        <v>#N/A</v>
      </c>
      <c r="P466" s="11" t="s">
        <v>72</v>
      </c>
      <c r="Q466" s="24">
        <f t="shared" si="40"/>
        <v>325</v>
      </c>
      <c r="R466" s="24" t="e">
        <f>VLOOKUP(B466,ИНФО!$L$4:$T$140,6,0)</f>
        <v>#N/A</v>
      </c>
      <c r="S466" s="24" t="s">
        <v>260</v>
      </c>
      <c r="T466" s="13" t="s">
        <v>260</v>
      </c>
      <c r="U466" s="24" t="s">
        <v>260</v>
      </c>
      <c r="V466" s="26" t="s">
        <v>260</v>
      </c>
      <c r="W466" s="24" t="s">
        <v>260</v>
      </c>
      <c r="X466" s="24">
        <f t="shared" si="41"/>
        <v>0</v>
      </c>
      <c r="Y466" s="13" t="e">
        <f>VLOOKUP(J466,ИНФО!$Y$5:$AD$412,6,0)</f>
        <v>#N/A</v>
      </c>
      <c r="Z466" s="24" t="e">
        <f>VLOOKUP(J466,ИНФО!$Y$5:$AD$412,5,0)</f>
        <v>#N/A</v>
      </c>
      <c r="AA466" s="26">
        <f t="shared" si="42"/>
        <v>0</v>
      </c>
      <c r="AB466" s="24" t="e">
        <f>VLOOKUP(L466,ИНФО!$C$21:$D$24,2,0)</f>
        <v>#N/A</v>
      </c>
      <c r="AC466" s="19">
        <f t="shared" si="43"/>
        <v>0</v>
      </c>
      <c r="AD466" s="24" t="e">
        <f>VLOOKUP(N466,ИНФО!$C$26:$D$38,2,0)</f>
        <v>#N/A</v>
      </c>
      <c r="AE466" s="24" t="e">
        <f>VLOOKUP(B466,ИНФО!$L$4:$T$172,8,0)</f>
        <v>#N/A</v>
      </c>
      <c r="AF466" s="11" t="s">
        <v>74</v>
      </c>
      <c r="AG466" s="24" t="e">
        <f>VLOOKUP(J466,ИНФО!$Y$5:$AD$413,7,0)</f>
        <v>#N/A</v>
      </c>
    </row>
    <row r="467" spans="1:33" ht="15.6" hidden="1" x14ac:dyDescent="0.3">
      <c r="A467" s="5">
        <v>326</v>
      </c>
      <c r="B467" s="6"/>
      <c r="C467" s="21"/>
      <c r="D467" s="8" t="s">
        <v>260</v>
      </c>
      <c r="E467" s="9"/>
      <c r="F467" s="17"/>
      <c r="G467" s="17"/>
      <c r="H467" s="17"/>
      <c r="I467" s="8" t="str">
        <f>IF(J467=0," ",VLOOKUP(J467,ИНФО!$Y$4:$AD$412,2,0))</f>
        <v xml:space="preserve"> </v>
      </c>
      <c r="J467" s="9"/>
      <c r="K467" s="17"/>
      <c r="L467" s="27"/>
      <c r="M467" s="28"/>
      <c r="N467" s="22"/>
      <c r="O467" s="23" t="e">
        <f>VLOOKUP(B467,ИНФО!$L$4:$T$172,3,0)</f>
        <v>#N/A</v>
      </c>
      <c r="P467" s="11" t="s">
        <v>72</v>
      </c>
      <c r="Q467" s="24">
        <f t="shared" si="40"/>
        <v>326</v>
      </c>
      <c r="R467" s="24" t="e">
        <f>VLOOKUP(B467,ИНФО!$L$4:$T$140,6,0)</f>
        <v>#N/A</v>
      </c>
      <c r="S467" s="24" t="s">
        <v>260</v>
      </c>
      <c r="T467" s="13" t="s">
        <v>260</v>
      </c>
      <c r="U467" s="24" t="s">
        <v>260</v>
      </c>
      <c r="V467" s="26" t="s">
        <v>260</v>
      </c>
      <c r="W467" s="24" t="s">
        <v>260</v>
      </c>
      <c r="X467" s="24">
        <f t="shared" si="41"/>
        <v>0</v>
      </c>
      <c r="Y467" s="13" t="e">
        <f>VLOOKUP(J467,ИНФО!$Y$5:$AD$412,6,0)</f>
        <v>#N/A</v>
      </c>
      <c r="Z467" s="24" t="e">
        <f>VLOOKUP(J467,ИНФО!$Y$5:$AD$412,5,0)</f>
        <v>#N/A</v>
      </c>
      <c r="AA467" s="26">
        <f t="shared" si="42"/>
        <v>0</v>
      </c>
      <c r="AB467" s="24" t="e">
        <f>VLOOKUP(L467,ИНФО!$C$21:$D$24,2,0)</f>
        <v>#N/A</v>
      </c>
      <c r="AC467" s="19">
        <f t="shared" si="43"/>
        <v>0</v>
      </c>
      <c r="AD467" s="24" t="e">
        <f>VLOOKUP(N467,ИНФО!$C$26:$D$38,2,0)</f>
        <v>#N/A</v>
      </c>
      <c r="AE467" s="24" t="e">
        <f>VLOOKUP(B467,ИНФО!$L$4:$T$172,8,0)</f>
        <v>#N/A</v>
      </c>
      <c r="AF467" s="11" t="s">
        <v>74</v>
      </c>
      <c r="AG467" s="24" t="e">
        <f>VLOOKUP(J467,ИНФО!$Y$5:$AD$413,7,0)</f>
        <v>#N/A</v>
      </c>
    </row>
    <row r="468" spans="1:33" ht="15.6" hidden="1" x14ac:dyDescent="0.3">
      <c r="A468" s="5">
        <v>327</v>
      </c>
      <c r="B468" s="6"/>
      <c r="C468" s="21"/>
      <c r="D468" s="8" t="s">
        <v>260</v>
      </c>
      <c r="E468" s="9"/>
      <c r="F468" s="17"/>
      <c r="G468" s="17"/>
      <c r="H468" s="17"/>
      <c r="I468" s="8" t="str">
        <f>IF(J468=0," ",VLOOKUP(J468,ИНФО!$Y$4:$AD$412,2,0))</f>
        <v xml:space="preserve"> </v>
      </c>
      <c r="J468" s="9"/>
      <c r="K468" s="17"/>
      <c r="L468" s="27"/>
      <c r="M468" s="28"/>
      <c r="N468" s="22"/>
      <c r="O468" s="23" t="e">
        <f>VLOOKUP(B468,ИНФО!$L$4:$T$172,3,0)</f>
        <v>#N/A</v>
      </c>
      <c r="P468" s="11" t="s">
        <v>72</v>
      </c>
      <c r="Q468" s="24">
        <f t="shared" si="40"/>
        <v>327</v>
      </c>
      <c r="R468" s="24" t="e">
        <f>VLOOKUP(B468,ИНФО!$L$4:$T$140,6,0)</f>
        <v>#N/A</v>
      </c>
      <c r="S468" s="24" t="s">
        <v>260</v>
      </c>
      <c r="T468" s="13" t="s">
        <v>260</v>
      </c>
      <c r="U468" s="24" t="s">
        <v>260</v>
      </c>
      <c r="V468" s="26" t="s">
        <v>260</v>
      </c>
      <c r="W468" s="24" t="s">
        <v>260</v>
      </c>
      <c r="X468" s="24">
        <f t="shared" si="41"/>
        <v>0</v>
      </c>
      <c r="Y468" s="13" t="e">
        <f>VLOOKUP(J468,ИНФО!$Y$5:$AD$412,6,0)</f>
        <v>#N/A</v>
      </c>
      <c r="Z468" s="24" t="e">
        <f>VLOOKUP(J468,ИНФО!$Y$5:$AD$412,5,0)</f>
        <v>#N/A</v>
      </c>
      <c r="AA468" s="26">
        <f t="shared" si="42"/>
        <v>0</v>
      </c>
      <c r="AB468" s="24" t="e">
        <f>VLOOKUP(L468,ИНФО!$C$21:$D$24,2,0)</f>
        <v>#N/A</v>
      </c>
      <c r="AC468" s="19">
        <f t="shared" si="43"/>
        <v>0</v>
      </c>
      <c r="AD468" s="24" t="e">
        <f>VLOOKUP(N468,ИНФО!$C$26:$D$38,2,0)</f>
        <v>#N/A</v>
      </c>
      <c r="AE468" s="24" t="e">
        <f>VLOOKUP(B468,ИНФО!$L$4:$T$172,8,0)</f>
        <v>#N/A</v>
      </c>
      <c r="AF468" s="11" t="s">
        <v>74</v>
      </c>
      <c r="AG468" s="24" t="e">
        <f>VLOOKUP(J468,ИНФО!$Y$5:$AD$413,7,0)</f>
        <v>#N/A</v>
      </c>
    </row>
    <row r="469" spans="1:33" ht="15.6" hidden="1" x14ac:dyDescent="0.3">
      <c r="A469" s="5">
        <v>328</v>
      </c>
      <c r="B469" s="6"/>
      <c r="C469" s="21"/>
      <c r="D469" s="8" t="s">
        <v>260</v>
      </c>
      <c r="E469" s="9"/>
      <c r="F469" s="17"/>
      <c r="G469" s="17"/>
      <c r="H469" s="17"/>
      <c r="I469" s="8" t="str">
        <f>IF(J469=0," ",VLOOKUP(J469,ИНФО!$Y$4:$AD$412,2,0))</f>
        <v xml:space="preserve"> </v>
      </c>
      <c r="J469" s="9"/>
      <c r="K469" s="17"/>
      <c r="L469" s="27"/>
      <c r="M469" s="28"/>
      <c r="N469" s="22"/>
      <c r="O469" s="23" t="e">
        <f>VLOOKUP(B469,ИНФО!$L$4:$T$172,3,0)</f>
        <v>#N/A</v>
      </c>
      <c r="P469" s="11" t="s">
        <v>72</v>
      </c>
      <c r="Q469" s="24">
        <f t="shared" si="40"/>
        <v>328</v>
      </c>
      <c r="R469" s="24" t="e">
        <f>VLOOKUP(B469,ИНФО!$L$4:$T$140,6,0)</f>
        <v>#N/A</v>
      </c>
      <c r="S469" s="24" t="s">
        <v>260</v>
      </c>
      <c r="T469" s="13" t="s">
        <v>260</v>
      </c>
      <c r="U469" s="24" t="s">
        <v>260</v>
      </c>
      <c r="V469" s="26" t="s">
        <v>260</v>
      </c>
      <c r="W469" s="24" t="s">
        <v>260</v>
      </c>
      <c r="X469" s="24">
        <f t="shared" si="41"/>
        <v>0</v>
      </c>
      <c r="Y469" s="13" t="e">
        <f>VLOOKUP(J469,ИНФО!$Y$5:$AD$412,6,0)</f>
        <v>#N/A</v>
      </c>
      <c r="Z469" s="24" t="e">
        <f>VLOOKUP(J469,ИНФО!$Y$5:$AD$412,5,0)</f>
        <v>#N/A</v>
      </c>
      <c r="AA469" s="26">
        <f t="shared" si="42"/>
        <v>0</v>
      </c>
      <c r="AB469" s="24" t="e">
        <f>VLOOKUP(L469,ИНФО!$C$21:$D$24,2,0)</f>
        <v>#N/A</v>
      </c>
      <c r="AC469" s="19">
        <f t="shared" si="43"/>
        <v>0</v>
      </c>
      <c r="AD469" s="24" t="e">
        <f>VLOOKUP(N469,ИНФО!$C$26:$D$38,2,0)</f>
        <v>#N/A</v>
      </c>
      <c r="AE469" s="24" t="e">
        <f>VLOOKUP(B469,ИНФО!$L$4:$T$172,8,0)</f>
        <v>#N/A</v>
      </c>
      <c r="AF469" s="11" t="s">
        <v>74</v>
      </c>
      <c r="AG469" s="24" t="e">
        <f>VLOOKUP(J469,ИНФО!$Y$5:$AD$413,7,0)</f>
        <v>#N/A</v>
      </c>
    </row>
    <row r="470" spans="1:33" ht="15.6" hidden="1" x14ac:dyDescent="0.3">
      <c r="A470" s="5">
        <v>329</v>
      </c>
      <c r="B470" s="6"/>
      <c r="C470" s="21"/>
      <c r="D470" s="8" t="s">
        <v>260</v>
      </c>
      <c r="E470" s="9"/>
      <c r="F470" s="17"/>
      <c r="G470" s="17"/>
      <c r="H470" s="17"/>
      <c r="I470" s="8" t="str">
        <f>IF(J470=0," ",VLOOKUP(J470,ИНФО!$Y$4:$AD$412,2,0))</f>
        <v xml:space="preserve"> </v>
      </c>
      <c r="J470" s="9"/>
      <c r="K470" s="17"/>
      <c r="L470" s="27"/>
      <c r="M470" s="28"/>
      <c r="N470" s="22"/>
      <c r="O470" s="23" t="e">
        <f>VLOOKUP(B470,ИНФО!$L$4:$T$172,3,0)</f>
        <v>#N/A</v>
      </c>
      <c r="P470" s="11" t="s">
        <v>72</v>
      </c>
      <c r="Q470" s="24">
        <f t="shared" si="40"/>
        <v>329</v>
      </c>
      <c r="R470" s="24" t="e">
        <f>VLOOKUP(B470,ИНФО!$L$4:$T$140,6,0)</f>
        <v>#N/A</v>
      </c>
      <c r="S470" s="24" t="s">
        <v>260</v>
      </c>
      <c r="T470" s="13" t="s">
        <v>260</v>
      </c>
      <c r="U470" s="24" t="s">
        <v>260</v>
      </c>
      <c r="V470" s="26" t="s">
        <v>260</v>
      </c>
      <c r="W470" s="24" t="s">
        <v>260</v>
      </c>
      <c r="X470" s="24">
        <f t="shared" si="41"/>
        <v>0</v>
      </c>
      <c r="Y470" s="13" t="e">
        <f>VLOOKUP(J470,ИНФО!$Y$5:$AD$412,6,0)</f>
        <v>#N/A</v>
      </c>
      <c r="Z470" s="24" t="e">
        <f>VLOOKUP(J470,ИНФО!$Y$5:$AD$412,5,0)</f>
        <v>#N/A</v>
      </c>
      <c r="AA470" s="26">
        <f t="shared" si="42"/>
        <v>0</v>
      </c>
      <c r="AB470" s="24" t="e">
        <f>VLOOKUP(L470,ИНФО!$C$21:$D$24,2,0)</f>
        <v>#N/A</v>
      </c>
      <c r="AC470" s="19">
        <f t="shared" si="43"/>
        <v>0</v>
      </c>
      <c r="AD470" s="24" t="e">
        <f>VLOOKUP(N470,ИНФО!$C$26:$D$38,2,0)</f>
        <v>#N/A</v>
      </c>
      <c r="AE470" s="24" t="e">
        <f>VLOOKUP(B470,ИНФО!$L$4:$T$172,8,0)</f>
        <v>#N/A</v>
      </c>
      <c r="AF470" s="11" t="s">
        <v>74</v>
      </c>
      <c r="AG470" s="24" t="e">
        <f>VLOOKUP(J470,ИНФО!$Y$5:$AD$413,7,0)</f>
        <v>#N/A</v>
      </c>
    </row>
    <row r="471" spans="1:33" ht="15.6" hidden="1" x14ac:dyDescent="0.3">
      <c r="A471" s="5">
        <v>330</v>
      </c>
      <c r="B471" s="6"/>
      <c r="C471" s="21"/>
      <c r="D471" s="8" t="s">
        <v>260</v>
      </c>
      <c r="E471" s="9"/>
      <c r="F471" s="17"/>
      <c r="G471" s="17"/>
      <c r="H471" s="17"/>
      <c r="I471" s="8" t="str">
        <f>IF(J471=0," ",VLOOKUP(J471,ИНФО!$Y$4:$AD$412,2,0))</f>
        <v xml:space="preserve"> </v>
      </c>
      <c r="J471" s="9"/>
      <c r="K471" s="17"/>
      <c r="L471" s="27"/>
      <c r="M471" s="28"/>
      <c r="N471" s="22"/>
      <c r="O471" s="23" t="e">
        <f>VLOOKUP(B471,ИНФО!$L$4:$T$172,3,0)</f>
        <v>#N/A</v>
      </c>
      <c r="P471" s="11" t="s">
        <v>72</v>
      </c>
      <c r="Q471" s="24">
        <f t="shared" si="40"/>
        <v>330</v>
      </c>
      <c r="R471" s="24" t="e">
        <f>VLOOKUP(B471,ИНФО!$L$4:$T$140,6,0)</f>
        <v>#N/A</v>
      </c>
      <c r="S471" s="24" t="s">
        <v>260</v>
      </c>
      <c r="T471" s="13" t="s">
        <v>260</v>
      </c>
      <c r="U471" s="24" t="s">
        <v>260</v>
      </c>
      <c r="V471" s="26" t="s">
        <v>260</v>
      </c>
      <c r="W471" s="24" t="s">
        <v>260</v>
      </c>
      <c r="X471" s="24">
        <f t="shared" si="41"/>
        <v>0</v>
      </c>
      <c r="Y471" s="13" t="e">
        <f>VLOOKUP(J471,ИНФО!$Y$5:$AD$412,6,0)</f>
        <v>#N/A</v>
      </c>
      <c r="Z471" s="24" t="e">
        <f>VLOOKUP(J471,ИНФО!$Y$5:$AD$412,5,0)</f>
        <v>#N/A</v>
      </c>
      <c r="AA471" s="26">
        <f t="shared" si="42"/>
        <v>0</v>
      </c>
      <c r="AB471" s="24" t="e">
        <f>VLOOKUP(L471,ИНФО!$C$21:$D$24,2,0)</f>
        <v>#N/A</v>
      </c>
      <c r="AC471" s="19">
        <f t="shared" si="43"/>
        <v>0</v>
      </c>
      <c r="AD471" s="24" t="e">
        <f>VLOOKUP(N471,ИНФО!$C$26:$D$38,2,0)</f>
        <v>#N/A</v>
      </c>
      <c r="AE471" s="24" t="e">
        <f>VLOOKUP(B471,ИНФО!$L$4:$T$172,8,0)</f>
        <v>#N/A</v>
      </c>
      <c r="AF471" s="11" t="s">
        <v>74</v>
      </c>
      <c r="AG471" s="24" t="e">
        <f>VLOOKUP(J471,ИНФО!$Y$5:$AD$413,7,0)</f>
        <v>#N/A</v>
      </c>
    </row>
    <row r="472" spans="1:33" ht="15.6" hidden="1" x14ac:dyDescent="0.3">
      <c r="A472" s="5">
        <v>331</v>
      </c>
      <c r="B472" s="6"/>
      <c r="C472" s="21"/>
      <c r="D472" s="8" t="s">
        <v>260</v>
      </c>
      <c r="E472" s="9"/>
      <c r="F472" s="17"/>
      <c r="G472" s="17"/>
      <c r="H472" s="17"/>
      <c r="I472" s="8" t="str">
        <f>IF(J472=0," ",VLOOKUP(J472,ИНФО!$Y$4:$AD$412,2,0))</f>
        <v xml:space="preserve"> </v>
      </c>
      <c r="J472" s="9"/>
      <c r="K472" s="17"/>
      <c r="L472" s="27"/>
      <c r="M472" s="28"/>
      <c r="N472" s="22"/>
      <c r="O472" s="23" t="e">
        <f>VLOOKUP(B472,ИНФО!$L$4:$T$172,3,0)</f>
        <v>#N/A</v>
      </c>
      <c r="P472" s="11" t="s">
        <v>72</v>
      </c>
      <c r="Q472" s="24">
        <f t="shared" si="40"/>
        <v>331</v>
      </c>
      <c r="R472" s="24" t="e">
        <f>VLOOKUP(B472,ИНФО!$L$4:$T$140,6,0)</f>
        <v>#N/A</v>
      </c>
      <c r="S472" s="24" t="s">
        <v>260</v>
      </c>
      <c r="T472" s="13" t="s">
        <v>260</v>
      </c>
      <c r="U472" s="24" t="s">
        <v>260</v>
      </c>
      <c r="V472" s="26" t="s">
        <v>260</v>
      </c>
      <c r="W472" s="24" t="s">
        <v>260</v>
      </c>
      <c r="X472" s="24">
        <f t="shared" si="41"/>
        <v>0</v>
      </c>
      <c r="Y472" s="13" t="e">
        <f>VLOOKUP(J472,ИНФО!$Y$5:$AD$412,6,0)</f>
        <v>#N/A</v>
      </c>
      <c r="Z472" s="24" t="e">
        <f>VLOOKUP(J472,ИНФО!$Y$5:$AD$412,5,0)</f>
        <v>#N/A</v>
      </c>
      <c r="AA472" s="26">
        <f t="shared" si="42"/>
        <v>0</v>
      </c>
      <c r="AB472" s="24" t="e">
        <f>VLOOKUP(L472,ИНФО!$C$21:$D$24,2,0)</f>
        <v>#N/A</v>
      </c>
      <c r="AC472" s="19">
        <f t="shared" si="43"/>
        <v>0</v>
      </c>
      <c r="AD472" s="24" t="e">
        <f>VLOOKUP(N472,ИНФО!$C$26:$D$38,2,0)</f>
        <v>#N/A</v>
      </c>
      <c r="AE472" s="24" t="e">
        <f>VLOOKUP(B472,ИНФО!$L$4:$T$172,8,0)</f>
        <v>#N/A</v>
      </c>
      <c r="AF472" s="11" t="s">
        <v>74</v>
      </c>
      <c r="AG472" s="24" t="e">
        <f>VLOOKUP(J472,ИНФО!$Y$5:$AD$413,7,0)</f>
        <v>#N/A</v>
      </c>
    </row>
    <row r="473" spans="1:33" ht="15.6" hidden="1" x14ac:dyDescent="0.3">
      <c r="A473" s="5">
        <v>332</v>
      </c>
      <c r="B473" s="6"/>
      <c r="C473" s="21"/>
      <c r="D473" s="8" t="s">
        <v>260</v>
      </c>
      <c r="E473" s="9"/>
      <c r="F473" s="17"/>
      <c r="G473" s="17"/>
      <c r="H473" s="17"/>
      <c r="I473" s="8" t="str">
        <f>IF(J473=0," ",VLOOKUP(J473,ИНФО!$Y$4:$AD$412,2,0))</f>
        <v xml:space="preserve"> </v>
      </c>
      <c r="J473" s="9"/>
      <c r="K473" s="17"/>
      <c r="L473" s="27"/>
      <c r="M473" s="28"/>
      <c r="N473" s="22"/>
      <c r="O473" s="23" t="e">
        <f>VLOOKUP(B473,ИНФО!$L$4:$T$172,3,0)</f>
        <v>#N/A</v>
      </c>
      <c r="P473" s="11" t="s">
        <v>72</v>
      </c>
      <c r="Q473" s="24">
        <f t="shared" si="40"/>
        <v>332</v>
      </c>
      <c r="R473" s="24" t="e">
        <f>VLOOKUP(B473,ИНФО!$L$4:$T$140,6,0)</f>
        <v>#N/A</v>
      </c>
      <c r="S473" s="24" t="s">
        <v>260</v>
      </c>
      <c r="T473" s="13" t="s">
        <v>260</v>
      </c>
      <c r="U473" s="24" t="s">
        <v>260</v>
      </c>
      <c r="V473" s="26" t="s">
        <v>260</v>
      </c>
      <c r="W473" s="24" t="s">
        <v>260</v>
      </c>
      <c r="X473" s="24">
        <f t="shared" si="41"/>
        <v>0</v>
      </c>
      <c r="Y473" s="13" t="e">
        <f>VLOOKUP(J473,ИНФО!$Y$5:$AD$412,6,0)</f>
        <v>#N/A</v>
      </c>
      <c r="Z473" s="24" t="e">
        <f>VLOOKUP(J473,ИНФО!$Y$5:$AD$412,5,0)</f>
        <v>#N/A</v>
      </c>
      <c r="AA473" s="26">
        <f t="shared" si="42"/>
        <v>0</v>
      </c>
      <c r="AB473" s="24" t="e">
        <f>VLOOKUP(L473,ИНФО!$C$21:$D$24,2,0)</f>
        <v>#N/A</v>
      </c>
      <c r="AC473" s="19">
        <f t="shared" si="43"/>
        <v>0</v>
      </c>
      <c r="AD473" s="24" t="e">
        <f>VLOOKUP(N473,ИНФО!$C$26:$D$38,2,0)</f>
        <v>#N/A</v>
      </c>
      <c r="AE473" s="24" t="e">
        <f>VLOOKUP(B473,ИНФО!$L$4:$T$172,8,0)</f>
        <v>#N/A</v>
      </c>
      <c r="AF473" s="11" t="s">
        <v>74</v>
      </c>
      <c r="AG473" s="24" t="e">
        <f>VLOOKUP(J473,ИНФО!$Y$5:$AD$413,7,0)</f>
        <v>#N/A</v>
      </c>
    </row>
    <row r="474" spans="1:33" ht="15.6" hidden="1" x14ac:dyDescent="0.3">
      <c r="A474" s="5">
        <v>333</v>
      </c>
      <c r="B474" s="6"/>
      <c r="C474" s="21"/>
      <c r="D474" s="8" t="s">
        <v>260</v>
      </c>
      <c r="E474" s="9"/>
      <c r="F474" s="17"/>
      <c r="G474" s="17"/>
      <c r="H474" s="17"/>
      <c r="I474" s="8" t="str">
        <f>IF(J474=0," ",VLOOKUP(J474,ИНФО!$Y$4:$AD$412,2,0))</f>
        <v xml:space="preserve"> </v>
      </c>
      <c r="J474" s="9"/>
      <c r="K474" s="17"/>
      <c r="L474" s="27"/>
      <c r="M474" s="28"/>
      <c r="N474" s="22"/>
      <c r="O474" s="23" t="e">
        <f>VLOOKUP(B474,ИНФО!$L$4:$T$172,3,0)</f>
        <v>#N/A</v>
      </c>
      <c r="P474" s="11" t="s">
        <v>72</v>
      </c>
      <c r="Q474" s="24">
        <f t="shared" si="40"/>
        <v>333</v>
      </c>
      <c r="R474" s="24" t="e">
        <f>VLOOKUP(B474,ИНФО!$L$4:$T$140,6,0)</f>
        <v>#N/A</v>
      </c>
      <c r="S474" s="24" t="s">
        <v>260</v>
      </c>
      <c r="T474" s="13" t="s">
        <v>260</v>
      </c>
      <c r="U474" s="24" t="s">
        <v>260</v>
      </c>
      <c r="V474" s="26" t="s">
        <v>260</v>
      </c>
      <c r="W474" s="24" t="s">
        <v>260</v>
      </c>
      <c r="X474" s="24">
        <f t="shared" si="41"/>
        <v>0</v>
      </c>
      <c r="Y474" s="13" t="e">
        <f>VLOOKUP(J474,ИНФО!$Y$5:$AD$412,6,0)</f>
        <v>#N/A</v>
      </c>
      <c r="Z474" s="24" t="e">
        <f>VLOOKUP(J474,ИНФО!$Y$5:$AD$412,5,0)</f>
        <v>#N/A</v>
      </c>
      <c r="AA474" s="26">
        <f t="shared" si="42"/>
        <v>0</v>
      </c>
      <c r="AB474" s="24" t="e">
        <f>VLOOKUP(L474,ИНФО!$C$21:$D$24,2,0)</f>
        <v>#N/A</v>
      </c>
      <c r="AC474" s="19">
        <f t="shared" si="43"/>
        <v>0</v>
      </c>
      <c r="AD474" s="24" t="e">
        <f>VLOOKUP(N474,ИНФО!$C$26:$D$38,2,0)</f>
        <v>#N/A</v>
      </c>
      <c r="AE474" s="24" t="e">
        <f>VLOOKUP(B474,ИНФО!$L$4:$T$172,8,0)</f>
        <v>#N/A</v>
      </c>
      <c r="AF474" s="11" t="s">
        <v>74</v>
      </c>
      <c r="AG474" s="24" t="e">
        <f>VLOOKUP(J474,ИНФО!$Y$5:$AD$413,7,0)</f>
        <v>#N/A</v>
      </c>
    </row>
    <row r="475" spans="1:33" ht="15.6" hidden="1" x14ac:dyDescent="0.3">
      <c r="A475" s="5">
        <v>334</v>
      </c>
      <c r="B475" s="6"/>
      <c r="C475" s="21"/>
      <c r="D475" s="8" t="s">
        <v>260</v>
      </c>
      <c r="E475" s="9"/>
      <c r="F475" s="17"/>
      <c r="G475" s="17"/>
      <c r="H475" s="17"/>
      <c r="I475" s="8" t="str">
        <f>IF(J475=0," ",VLOOKUP(J475,ИНФО!$Y$4:$AD$412,2,0))</f>
        <v xml:space="preserve"> </v>
      </c>
      <c r="J475" s="9"/>
      <c r="K475" s="17"/>
      <c r="L475" s="27"/>
      <c r="M475" s="28"/>
      <c r="N475" s="22"/>
      <c r="O475" s="23" t="e">
        <f>VLOOKUP(B475,ИНФО!$L$4:$T$172,3,0)</f>
        <v>#N/A</v>
      </c>
      <c r="P475" s="11" t="s">
        <v>72</v>
      </c>
      <c r="Q475" s="24">
        <f t="shared" si="40"/>
        <v>334</v>
      </c>
      <c r="R475" s="24" t="e">
        <f>VLOOKUP(B475,ИНФО!$L$4:$T$140,6,0)</f>
        <v>#N/A</v>
      </c>
      <c r="S475" s="24" t="s">
        <v>260</v>
      </c>
      <c r="T475" s="13" t="s">
        <v>260</v>
      </c>
      <c r="U475" s="24" t="s">
        <v>260</v>
      </c>
      <c r="V475" s="26" t="s">
        <v>260</v>
      </c>
      <c r="W475" s="24" t="s">
        <v>260</v>
      </c>
      <c r="X475" s="24">
        <f t="shared" si="41"/>
        <v>0</v>
      </c>
      <c r="Y475" s="13" t="e">
        <f>VLOOKUP(J475,ИНФО!$Y$5:$AD$412,6,0)</f>
        <v>#N/A</v>
      </c>
      <c r="Z475" s="24" t="e">
        <f>VLOOKUP(J475,ИНФО!$Y$5:$AD$412,5,0)</f>
        <v>#N/A</v>
      </c>
      <c r="AA475" s="26">
        <f t="shared" si="42"/>
        <v>0</v>
      </c>
      <c r="AB475" s="24" t="e">
        <f>VLOOKUP(L475,ИНФО!$C$21:$D$24,2,0)</f>
        <v>#N/A</v>
      </c>
      <c r="AC475" s="19">
        <f t="shared" si="43"/>
        <v>0</v>
      </c>
      <c r="AD475" s="24" t="e">
        <f>VLOOKUP(N475,ИНФО!$C$26:$D$38,2,0)</f>
        <v>#N/A</v>
      </c>
      <c r="AE475" s="24" t="e">
        <f>VLOOKUP(B475,ИНФО!$L$4:$T$172,8,0)</f>
        <v>#N/A</v>
      </c>
      <c r="AF475" s="11" t="s">
        <v>74</v>
      </c>
      <c r="AG475" s="24" t="e">
        <f>VLOOKUP(J475,ИНФО!$Y$5:$AD$413,7,0)</f>
        <v>#N/A</v>
      </c>
    </row>
    <row r="476" spans="1:33" ht="15.6" hidden="1" x14ac:dyDescent="0.3">
      <c r="A476" s="5">
        <v>335</v>
      </c>
      <c r="B476" s="6"/>
      <c r="C476" s="21"/>
      <c r="D476" s="8" t="s">
        <v>260</v>
      </c>
      <c r="E476" s="9"/>
      <c r="F476" s="17"/>
      <c r="G476" s="17"/>
      <c r="H476" s="17"/>
      <c r="I476" s="8" t="str">
        <f>IF(J476=0," ",VLOOKUP(J476,ИНФО!$Y$4:$AD$412,2,0))</f>
        <v xml:space="preserve"> </v>
      </c>
      <c r="J476" s="9"/>
      <c r="K476" s="17"/>
      <c r="L476" s="27"/>
      <c r="M476" s="28"/>
      <c r="N476" s="22"/>
      <c r="O476" s="23" t="e">
        <f>VLOOKUP(B476,ИНФО!$L$4:$T$172,3,0)</f>
        <v>#N/A</v>
      </c>
      <c r="P476" s="11" t="s">
        <v>72</v>
      </c>
      <c r="Q476" s="24">
        <f t="shared" si="40"/>
        <v>335</v>
      </c>
      <c r="R476" s="24" t="e">
        <f>VLOOKUP(B476,ИНФО!$L$4:$T$140,6,0)</f>
        <v>#N/A</v>
      </c>
      <c r="S476" s="24" t="s">
        <v>260</v>
      </c>
      <c r="T476" s="13" t="s">
        <v>260</v>
      </c>
      <c r="U476" s="24" t="s">
        <v>260</v>
      </c>
      <c r="V476" s="26" t="s">
        <v>260</v>
      </c>
      <c r="W476" s="24" t="s">
        <v>260</v>
      </c>
      <c r="X476" s="24">
        <f t="shared" si="41"/>
        <v>0</v>
      </c>
      <c r="Y476" s="13" t="e">
        <f>VLOOKUP(J476,ИНФО!$Y$5:$AD$412,6,0)</f>
        <v>#N/A</v>
      </c>
      <c r="Z476" s="24" t="e">
        <f>VLOOKUP(J476,ИНФО!$Y$5:$AD$412,5,0)</f>
        <v>#N/A</v>
      </c>
      <c r="AA476" s="26">
        <f t="shared" si="42"/>
        <v>0</v>
      </c>
      <c r="AB476" s="24" t="e">
        <f>VLOOKUP(L476,ИНФО!$C$21:$D$24,2,0)</f>
        <v>#N/A</v>
      </c>
      <c r="AC476" s="19">
        <f t="shared" si="43"/>
        <v>0</v>
      </c>
      <c r="AD476" s="24" t="e">
        <f>VLOOKUP(N476,ИНФО!$C$26:$D$38,2,0)</f>
        <v>#N/A</v>
      </c>
      <c r="AE476" s="24" t="e">
        <f>VLOOKUP(B476,ИНФО!$L$4:$T$172,8,0)</f>
        <v>#N/A</v>
      </c>
      <c r="AF476" s="11" t="s">
        <v>74</v>
      </c>
      <c r="AG476" s="24" t="e">
        <f>VLOOKUP(J476,ИНФО!$Y$5:$AD$413,7,0)</f>
        <v>#N/A</v>
      </c>
    </row>
    <row r="477" spans="1:33" ht="15.6" hidden="1" x14ac:dyDescent="0.3">
      <c r="A477" s="5">
        <v>336</v>
      </c>
      <c r="B477" s="6"/>
      <c r="C477" s="21"/>
      <c r="D477" s="8" t="s">
        <v>260</v>
      </c>
      <c r="E477" s="9"/>
      <c r="F477" s="17"/>
      <c r="G477" s="17"/>
      <c r="H477" s="17"/>
      <c r="I477" s="8" t="str">
        <f>IF(J477=0," ",VLOOKUP(J477,ИНФО!$Y$4:$AD$412,2,0))</f>
        <v xml:space="preserve"> </v>
      </c>
      <c r="J477" s="9"/>
      <c r="K477" s="17"/>
      <c r="L477" s="27"/>
      <c r="M477" s="28"/>
      <c r="N477" s="22"/>
      <c r="O477" s="23" t="e">
        <f>VLOOKUP(B477,ИНФО!$L$4:$T$172,3,0)</f>
        <v>#N/A</v>
      </c>
      <c r="P477" s="11" t="s">
        <v>72</v>
      </c>
      <c r="Q477" s="24">
        <f t="shared" si="40"/>
        <v>336</v>
      </c>
      <c r="R477" s="24" t="e">
        <f>VLOOKUP(B477,ИНФО!$L$4:$T$140,6,0)</f>
        <v>#N/A</v>
      </c>
      <c r="S477" s="24" t="s">
        <v>260</v>
      </c>
      <c r="T477" s="13" t="s">
        <v>260</v>
      </c>
      <c r="U477" s="24" t="s">
        <v>260</v>
      </c>
      <c r="V477" s="26" t="s">
        <v>260</v>
      </c>
      <c r="W477" s="24" t="s">
        <v>260</v>
      </c>
      <c r="X477" s="24">
        <f t="shared" si="41"/>
        <v>0</v>
      </c>
      <c r="Y477" s="13" t="e">
        <f>VLOOKUP(J477,ИНФО!$Y$5:$AD$412,6,0)</f>
        <v>#N/A</v>
      </c>
      <c r="Z477" s="24" t="e">
        <f>VLOOKUP(J477,ИНФО!$Y$5:$AD$412,5,0)</f>
        <v>#N/A</v>
      </c>
      <c r="AA477" s="26">
        <f t="shared" si="42"/>
        <v>0</v>
      </c>
      <c r="AB477" s="24" t="e">
        <f>VLOOKUP(L477,ИНФО!$C$21:$D$24,2,0)</f>
        <v>#N/A</v>
      </c>
      <c r="AC477" s="19">
        <f t="shared" si="43"/>
        <v>0</v>
      </c>
      <c r="AD477" s="24" t="e">
        <f>VLOOKUP(N477,ИНФО!$C$26:$D$38,2,0)</f>
        <v>#N/A</v>
      </c>
      <c r="AE477" s="24" t="e">
        <f>VLOOKUP(B477,ИНФО!$L$4:$T$172,8,0)</f>
        <v>#N/A</v>
      </c>
      <c r="AF477" s="11" t="s">
        <v>74</v>
      </c>
      <c r="AG477" s="24" t="e">
        <f>VLOOKUP(J477,ИНФО!$Y$5:$AD$413,7,0)</f>
        <v>#N/A</v>
      </c>
    </row>
    <row r="478" spans="1:33" ht="15.6" hidden="1" x14ac:dyDescent="0.3">
      <c r="A478" s="5">
        <v>337</v>
      </c>
      <c r="B478" s="6"/>
      <c r="C478" s="21"/>
      <c r="D478" s="8" t="s">
        <v>260</v>
      </c>
      <c r="E478" s="9"/>
      <c r="F478" s="17"/>
      <c r="G478" s="17"/>
      <c r="H478" s="17"/>
      <c r="I478" s="8" t="str">
        <f>IF(J478=0," ",VLOOKUP(J478,ИНФО!$Y$4:$AD$412,2,0))</f>
        <v xml:space="preserve"> </v>
      </c>
      <c r="J478" s="9"/>
      <c r="K478" s="17"/>
      <c r="L478" s="27"/>
      <c r="M478" s="28"/>
      <c r="N478" s="22"/>
      <c r="O478" s="23" t="e">
        <f>VLOOKUP(B478,ИНФО!$L$4:$T$172,3,0)</f>
        <v>#N/A</v>
      </c>
      <c r="P478" s="11" t="s">
        <v>72</v>
      </c>
      <c r="Q478" s="24">
        <f t="shared" si="40"/>
        <v>337</v>
      </c>
      <c r="R478" s="24" t="e">
        <f>VLOOKUP(B478,ИНФО!$L$4:$T$140,6,0)</f>
        <v>#N/A</v>
      </c>
      <c r="S478" s="24" t="s">
        <v>260</v>
      </c>
      <c r="T478" s="13" t="s">
        <v>260</v>
      </c>
      <c r="U478" s="24" t="s">
        <v>260</v>
      </c>
      <c r="V478" s="26" t="s">
        <v>260</v>
      </c>
      <c r="W478" s="24" t="s">
        <v>260</v>
      </c>
      <c r="X478" s="24">
        <f t="shared" si="41"/>
        <v>0</v>
      </c>
      <c r="Y478" s="13" t="e">
        <f>VLOOKUP(J478,ИНФО!$Y$5:$AD$412,6,0)</f>
        <v>#N/A</v>
      </c>
      <c r="Z478" s="24" t="e">
        <f>VLOOKUP(J478,ИНФО!$Y$5:$AD$412,5,0)</f>
        <v>#N/A</v>
      </c>
      <c r="AA478" s="26">
        <f t="shared" si="42"/>
        <v>0</v>
      </c>
      <c r="AB478" s="24" t="e">
        <f>VLOOKUP(L478,ИНФО!$C$21:$D$24,2,0)</f>
        <v>#N/A</v>
      </c>
      <c r="AC478" s="19">
        <f t="shared" si="43"/>
        <v>0</v>
      </c>
      <c r="AD478" s="24" t="e">
        <f>VLOOKUP(N478,ИНФО!$C$26:$D$38,2,0)</f>
        <v>#N/A</v>
      </c>
      <c r="AE478" s="24" t="e">
        <f>VLOOKUP(B478,ИНФО!$L$4:$T$172,8,0)</f>
        <v>#N/A</v>
      </c>
      <c r="AF478" s="11" t="s">
        <v>74</v>
      </c>
      <c r="AG478" s="24" t="e">
        <f>VLOOKUP(J478,ИНФО!$Y$5:$AD$413,7,0)</f>
        <v>#N/A</v>
      </c>
    </row>
    <row r="479" spans="1:33" ht="15.6" hidden="1" x14ac:dyDescent="0.3">
      <c r="A479" s="5">
        <v>338</v>
      </c>
      <c r="B479" s="6"/>
      <c r="C479" s="21"/>
      <c r="D479" s="8" t="s">
        <v>260</v>
      </c>
      <c r="E479" s="9"/>
      <c r="F479" s="17"/>
      <c r="G479" s="17"/>
      <c r="H479" s="17"/>
      <c r="I479" s="8" t="str">
        <f>IF(J479=0," ",VLOOKUP(J479,ИНФО!$Y$4:$AD$412,2,0))</f>
        <v xml:space="preserve"> </v>
      </c>
      <c r="J479" s="9"/>
      <c r="K479" s="17"/>
      <c r="L479" s="27"/>
      <c r="M479" s="28"/>
      <c r="N479" s="22"/>
      <c r="O479" s="23" t="e">
        <f>VLOOKUP(B479,ИНФО!$L$4:$T$172,3,0)</f>
        <v>#N/A</v>
      </c>
      <c r="P479" s="11" t="s">
        <v>72</v>
      </c>
      <c r="Q479" s="24">
        <f t="shared" si="40"/>
        <v>338</v>
      </c>
      <c r="R479" s="24" t="e">
        <f>VLOOKUP(B479,ИНФО!$L$4:$T$140,6,0)</f>
        <v>#N/A</v>
      </c>
      <c r="S479" s="24" t="s">
        <v>260</v>
      </c>
      <c r="T479" s="13" t="s">
        <v>260</v>
      </c>
      <c r="U479" s="24" t="s">
        <v>260</v>
      </c>
      <c r="V479" s="26" t="s">
        <v>260</v>
      </c>
      <c r="W479" s="24" t="s">
        <v>260</v>
      </c>
      <c r="X479" s="24">
        <f t="shared" si="41"/>
        <v>0</v>
      </c>
      <c r="Y479" s="13" t="e">
        <f>VLOOKUP(J479,ИНФО!$Y$5:$AD$412,6,0)</f>
        <v>#N/A</v>
      </c>
      <c r="Z479" s="24" t="e">
        <f>VLOOKUP(J479,ИНФО!$Y$5:$AD$412,5,0)</f>
        <v>#N/A</v>
      </c>
      <c r="AA479" s="26">
        <f t="shared" si="42"/>
        <v>0</v>
      </c>
      <c r="AB479" s="24" t="e">
        <f>VLOOKUP(L479,ИНФО!$C$21:$D$24,2,0)</f>
        <v>#N/A</v>
      </c>
      <c r="AC479" s="19">
        <f t="shared" si="43"/>
        <v>0</v>
      </c>
      <c r="AD479" s="24" t="e">
        <f>VLOOKUP(N479,ИНФО!$C$26:$D$38,2,0)</f>
        <v>#N/A</v>
      </c>
      <c r="AE479" s="24" t="e">
        <f>VLOOKUP(B479,ИНФО!$L$4:$T$172,8,0)</f>
        <v>#N/A</v>
      </c>
      <c r="AF479" s="11" t="s">
        <v>74</v>
      </c>
      <c r="AG479" s="24" t="e">
        <f>VLOOKUP(J479,ИНФО!$Y$5:$AD$413,7,0)</f>
        <v>#N/A</v>
      </c>
    </row>
    <row r="480" spans="1:33" ht="15.6" hidden="1" x14ac:dyDescent="0.3">
      <c r="A480" s="5">
        <v>339</v>
      </c>
      <c r="B480" s="6"/>
      <c r="C480" s="21"/>
      <c r="D480" s="8" t="s">
        <v>260</v>
      </c>
      <c r="E480" s="9"/>
      <c r="F480" s="17"/>
      <c r="G480" s="17"/>
      <c r="H480" s="17"/>
      <c r="I480" s="8" t="str">
        <f>IF(J480=0," ",VLOOKUP(J480,ИНФО!$Y$4:$AD$412,2,0))</f>
        <v xml:space="preserve"> </v>
      </c>
      <c r="J480" s="9"/>
      <c r="K480" s="17"/>
      <c r="L480" s="27"/>
      <c r="M480" s="28"/>
      <c r="N480" s="22"/>
      <c r="O480" s="23" t="e">
        <f>VLOOKUP(B480,ИНФО!$L$4:$T$172,3,0)</f>
        <v>#N/A</v>
      </c>
      <c r="P480" s="11" t="s">
        <v>72</v>
      </c>
      <c r="Q480" s="24">
        <f t="shared" si="40"/>
        <v>339</v>
      </c>
      <c r="R480" s="24" t="e">
        <f>VLOOKUP(B480,ИНФО!$L$4:$T$140,6,0)</f>
        <v>#N/A</v>
      </c>
      <c r="S480" s="24" t="s">
        <v>260</v>
      </c>
      <c r="T480" s="13" t="s">
        <v>260</v>
      </c>
      <c r="U480" s="24" t="s">
        <v>260</v>
      </c>
      <c r="V480" s="26" t="s">
        <v>260</v>
      </c>
      <c r="W480" s="24" t="s">
        <v>260</v>
      </c>
      <c r="X480" s="24">
        <f t="shared" si="41"/>
        <v>0</v>
      </c>
      <c r="Y480" s="13" t="e">
        <f>VLOOKUP(J480,ИНФО!$Y$5:$AD$412,6,0)</f>
        <v>#N/A</v>
      </c>
      <c r="Z480" s="24" t="e">
        <f>VLOOKUP(J480,ИНФО!$Y$5:$AD$412,5,0)</f>
        <v>#N/A</v>
      </c>
      <c r="AA480" s="26">
        <f t="shared" si="42"/>
        <v>0</v>
      </c>
      <c r="AB480" s="24" t="e">
        <f>VLOOKUP(L480,ИНФО!$C$21:$D$24,2,0)</f>
        <v>#N/A</v>
      </c>
      <c r="AC480" s="19">
        <f t="shared" si="43"/>
        <v>0</v>
      </c>
      <c r="AD480" s="24" t="e">
        <f>VLOOKUP(N480,ИНФО!$C$26:$D$38,2,0)</f>
        <v>#N/A</v>
      </c>
      <c r="AE480" s="24" t="e">
        <f>VLOOKUP(B480,ИНФО!$L$4:$T$172,8,0)</f>
        <v>#N/A</v>
      </c>
      <c r="AF480" s="11" t="s">
        <v>74</v>
      </c>
      <c r="AG480" s="24" t="e">
        <f>VLOOKUP(J480,ИНФО!$Y$5:$AD$413,7,0)</f>
        <v>#N/A</v>
      </c>
    </row>
    <row r="481" spans="1:33" ht="15.6" hidden="1" x14ac:dyDescent="0.3">
      <c r="A481" s="5">
        <v>340</v>
      </c>
      <c r="B481" s="6"/>
      <c r="C481" s="21"/>
      <c r="D481" s="8" t="s">
        <v>260</v>
      </c>
      <c r="E481" s="9"/>
      <c r="F481" s="17"/>
      <c r="G481" s="17"/>
      <c r="H481" s="17"/>
      <c r="I481" s="8" t="str">
        <f>IF(J481=0," ",VLOOKUP(J481,ИНФО!$Y$4:$AD$412,2,0))</f>
        <v xml:space="preserve"> </v>
      </c>
      <c r="J481" s="9"/>
      <c r="K481" s="17"/>
      <c r="L481" s="27"/>
      <c r="M481" s="28"/>
      <c r="N481" s="22"/>
      <c r="O481" s="23" t="e">
        <f>VLOOKUP(B481,ИНФО!$L$4:$T$172,3,0)</f>
        <v>#N/A</v>
      </c>
      <c r="P481" s="11" t="s">
        <v>72</v>
      </c>
      <c r="Q481" s="24">
        <f t="shared" si="40"/>
        <v>340</v>
      </c>
      <c r="R481" s="24" t="e">
        <f>VLOOKUP(B481,ИНФО!$L$4:$T$140,6,0)</f>
        <v>#N/A</v>
      </c>
      <c r="S481" s="24" t="s">
        <v>260</v>
      </c>
      <c r="T481" s="13" t="s">
        <v>260</v>
      </c>
      <c r="U481" s="24" t="s">
        <v>260</v>
      </c>
      <c r="V481" s="26" t="s">
        <v>260</v>
      </c>
      <c r="W481" s="24" t="s">
        <v>260</v>
      </c>
      <c r="X481" s="24">
        <f t="shared" si="41"/>
        <v>0</v>
      </c>
      <c r="Y481" s="13" t="e">
        <f>VLOOKUP(J481,ИНФО!$Y$5:$AD$412,6,0)</f>
        <v>#N/A</v>
      </c>
      <c r="Z481" s="24" t="e">
        <f>VLOOKUP(J481,ИНФО!$Y$5:$AD$412,5,0)</f>
        <v>#N/A</v>
      </c>
      <c r="AA481" s="26">
        <f t="shared" si="42"/>
        <v>0</v>
      </c>
      <c r="AB481" s="24" t="e">
        <f>VLOOKUP(L481,ИНФО!$C$21:$D$24,2,0)</f>
        <v>#N/A</v>
      </c>
      <c r="AC481" s="19">
        <f t="shared" si="43"/>
        <v>0</v>
      </c>
      <c r="AD481" s="24" t="e">
        <f>VLOOKUP(N481,ИНФО!$C$26:$D$38,2,0)</f>
        <v>#N/A</v>
      </c>
      <c r="AE481" s="24" t="e">
        <f>VLOOKUP(B481,ИНФО!$L$4:$T$172,8,0)</f>
        <v>#N/A</v>
      </c>
      <c r="AF481" s="11" t="s">
        <v>74</v>
      </c>
      <c r="AG481" s="24" t="e">
        <f>VLOOKUP(J481,ИНФО!$Y$5:$AD$413,7,0)</f>
        <v>#N/A</v>
      </c>
    </row>
    <row r="482" spans="1:33" ht="15.6" hidden="1" x14ac:dyDescent="0.3">
      <c r="A482" s="5">
        <v>341</v>
      </c>
      <c r="B482" s="6"/>
      <c r="C482" s="21"/>
      <c r="D482" s="8" t="s">
        <v>260</v>
      </c>
      <c r="E482" s="9"/>
      <c r="F482" s="17"/>
      <c r="G482" s="17"/>
      <c r="H482" s="17"/>
      <c r="I482" s="8" t="str">
        <f>IF(J482=0," ",VLOOKUP(J482,ИНФО!$Y$4:$AD$412,2,0))</f>
        <v xml:space="preserve"> </v>
      </c>
      <c r="J482" s="9"/>
      <c r="K482" s="17"/>
      <c r="L482" s="27"/>
      <c r="M482" s="28"/>
      <c r="N482" s="22"/>
      <c r="O482" s="23" t="e">
        <f>VLOOKUP(B482,ИНФО!$L$4:$T$172,3,0)</f>
        <v>#N/A</v>
      </c>
      <c r="P482" s="11" t="s">
        <v>72</v>
      </c>
      <c r="Q482" s="24">
        <f t="shared" si="40"/>
        <v>341</v>
      </c>
      <c r="R482" s="24" t="e">
        <f>VLOOKUP(B482,ИНФО!$L$4:$T$140,6,0)</f>
        <v>#N/A</v>
      </c>
      <c r="S482" s="24" t="s">
        <v>260</v>
      </c>
      <c r="T482" s="13" t="s">
        <v>260</v>
      </c>
      <c r="U482" s="24" t="s">
        <v>260</v>
      </c>
      <c r="V482" s="26" t="s">
        <v>260</v>
      </c>
      <c r="W482" s="24" t="s">
        <v>260</v>
      </c>
      <c r="X482" s="24">
        <f t="shared" si="41"/>
        <v>0</v>
      </c>
      <c r="Y482" s="13" t="e">
        <f>VLOOKUP(J482,ИНФО!$Y$5:$AD$412,6,0)</f>
        <v>#N/A</v>
      </c>
      <c r="Z482" s="24" t="e">
        <f>VLOOKUP(J482,ИНФО!$Y$5:$AD$412,5,0)</f>
        <v>#N/A</v>
      </c>
      <c r="AA482" s="26">
        <f t="shared" si="42"/>
        <v>0</v>
      </c>
      <c r="AB482" s="24" t="e">
        <f>VLOOKUP(L482,ИНФО!$C$21:$D$24,2,0)</f>
        <v>#N/A</v>
      </c>
      <c r="AC482" s="19">
        <f t="shared" si="43"/>
        <v>0</v>
      </c>
      <c r="AD482" s="24" t="e">
        <f>VLOOKUP(N482,ИНФО!$C$26:$D$38,2,0)</f>
        <v>#N/A</v>
      </c>
      <c r="AE482" s="24" t="e">
        <f>VLOOKUP(B482,ИНФО!$L$4:$T$172,8,0)</f>
        <v>#N/A</v>
      </c>
      <c r="AF482" s="11" t="s">
        <v>74</v>
      </c>
      <c r="AG482" s="24" t="e">
        <f>VLOOKUP(J482,ИНФО!$Y$5:$AD$413,7,0)</f>
        <v>#N/A</v>
      </c>
    </row>
    <row r="483" spans="1:33" ht="15.6" hidden="1" x14ac:dyDescent="0.3">
      <c r="A483" s="5">
        <v>342</v>
      </c>
      <c r="B483" s="6"/>
      <c r="C483" s="21"/>
      <c r="D483" s="8" t="s">
        <v>260</v>
      </c>
      <c r="E483" s="9"/>
      <c r="F483" s="17"/>
      <c r="G483" s="17"/>
      <c r="H483" s="17"/>
      <c r="I483" s="8" t="str">
        <f>IF(J483=0," ",VLOOKUP(J483,ИНФО!$Y$4:$AD$412,2,0))</f>
        <v xml:space="preserve"> </v>
      </c>
      <c r="J483" s="9"/>
      <c r="K483" s="17"/>
      <c r="L483" s="27"/>
      <c r="M483" s="28"/>
      <c r="N483" s="22"/>
      <c r="O483" s="23" t="e">
        <f>VLOOKUP(B483,ИНФО!$L$4:$T$172,3,0)</f>
        <v>#N/A</v>
      </c>
      <c r="P483" s="11" t="s">
        <v>72</v>
      </c>
      <c r="Q483" s="24">
        <f t="shared" si="40"/>
        <v>342</v>
      </c>
      <c r="R483" s="24" t="e">
        <f>VLOOKUP(B483,ИНФО!$L$4:$T$140,6,0)</f>
        <v>#N/A</v>
      </c>
      <c r="S483" s="24" t="s">
        <v>260</v>
      </c>
      <c r="T483" s="13" t="s">
        <v>260</v>
      </c>
      <c r="U483" s="24" t="s">
        <v>260</v>
      </c>
      <c r="V483" s="26" t="s">
        <v>260</v>
      </c>
      <c r="W483" s="24" t="s">
        <v>260</v>
      </c>
      <c r="X483" s="24">
        <f t="shared" si="41"/>
        <v>0</v>
      </c>
      <c r="Y483" s="13" t="e">
        <f>VLOOKUP(J483,ИНФО!$Y$5:$AD$412,6,0)</f>
        <v>#N/A</v>
      </c>
      <c r="Z483" s="24" t="e">
        <f>VLOOKUP(J483,ИНФО!$Y$5:$AD$412,5,0)</f>
        <v>#N/A</v>
      </c>
      <c r="AA483" s="26">
        <f t="shared" si="42"/>
        <v>0</v>
      </c>
      <c r="AB483" s="24" t="e">
        <f>VLOOKUP(L483,ИНФО!$C$21:$D$24,2,0)</f>
        <v>#N/A</v>
      </c>
      <c r="AC483" s="19">
        <f t="shared" si="43"/>
        <v>0</v>
      </c>
      <c r="AD483" s="24" t="e">
        <f>VLOOKUP(N483,ИНФО!$C$26:$D$38,2,0)</f>
        <v>#N/A</v>
      </c>
      <c r="AE483" s="24" t="e">
        <f>VLOOKUP(B483,ИНФО!$L$4:$T$172,8,0)</f>
        <v>#N/A</v>
      </c>
      <c r="AF483" s="11" t="s">
        <v>74</v>
      </c>
      <c r="AG483" s="24" t="e">
        <f>VLOOKUP(J483,ИНФО!$Y$5:$AD$413,7,0)</f>
        <v>#N/A</v>
      </c>
    </row>
    <row r="484" spans="1:33" ht="15.6" hidden="1" x14ac:dyDescent="0.3">
      <c r="A484" s="5">
        <v>343</v>
      </c>
      <c r="B484" s="6"/>
      <c r="C484" s="21"/>
      <c r="D484" s="8" t="s">
        <v>260</v>
      </c>
      <c r="E484" s="9"/>
      <c r="F484" s="17"/>
      <c r="G484" s="17"/>
      <c r="H484" s="17"/>
      <c r="I484" s="8" t="str">
        <f>IF(J484=0," ",VLOOKUP(J484,ИНФО!$Y$4:$AD$412,2,0))</f>
        <v xml:space="preserve"> </v>
      </c>
      <c r="J484" s="9"/>
      <c r="K484" s="17"/>
      <c r="L484" s="27"/>
      <c r="M484" s="28"/>
      <c r="N484" s="22"/>
      <c r="O484" s="23" t="e">
        <f>VLOOKUP(B484,ИНФО!$L$4:$T$172,3,0)</f>
        <v>#N/A</v>
      </c>
      <c r="P484" s="11" t="s">
        <v>72</v>
      </c>
      <c r="Q484" s="24">
        <f t="shared" si="40"/>
        <v>343</v>
      </c>
      <c r="R484" s="24" t="e">
        <f>VLOOKUP(B484,ИНФО!$L$4:$T$140,6,0)</f>
        <v>#N/A</v>
      </c>
      <c r="S484" s="24" t="s">
        <v>260</v>
      </c>
      <c r="T484" s="13" t="s">
        <v>260</v>
      </c>
      <c r="U484" s="24" t="s">
        <v>260</v>
      </c>
      <c r="V484" s="26" t="s">
        <v>260</v>
      </c>
      <c r="W484" s="24" t="s">
        <v>260</v>
      </c>
      <c r="X484" s="24">
        <f t="shared" si="41"/>
        <v>0</v>
      </c>
      <c r="Y484" s="13" t="e">
        <f>VLOOKUP(J484,ИНФО!$Y$5:$AD$412,6,0)</f>
        <v>#N/A</v>
      </c>
      <c r="Z484" s="24" t="e">
        <f>VLOOKUP(J484,ИНФО!$Y$5:$AD$412,5,0)</f>
        <v>#N/A</v>
      </c>
      <c r="AA484" s="26">
        <f t="shared" si="42"/>
        <v>0</v>
      </c>
      <c r="AB484" s="24" t="e">
        <f>VLOOKUP(L484,ИНФО!$C$21:$D$24,2,0)</f>
        <v>#N/A</v>
      </c>
      <c r="AC484" s="19">
        <f t="shared" si="43"/>
        <v>0</v>
      </c>
      <c r="AD484" s="24" t="e">
        <f>VLOOKUP(N484,ИНФО!$C$26:$D$38,2,0)</f>
        <v>#N/A</v>
      </c>
      <c r="AE484" s="24" t="e">
        <f>VLOOKUP(B484,ИНФО!$L$4:$T$172,8,0)</f>
        <v>#N/A</v>
      </c>
      <c r="AF484" s="11" t="s">
        <v>74</v>
      </c>
      <c r="AG484" s="24" t="e">
        <f>VLOOKUP(J484,ИНФО!$Y$5:$AD$413,7,0)</f>
        <v>#N/A</v>
      </c>
    </row>
    <row r="485" spans="1:33" ht="15.6" hidden="1" x14ac:dyDescent="0.3">
      <c r="A485" s="5">
        <v>344</v>
      </c>
      <c r="B485" s="6"/>
      <c r="C485" s="21"/>
      <c r="D485" s="8" t="s">
        <v>260</v>
      </c>
      <c r="E485" s="9"/>
      <c r="F485" s="17"/>
      <c r="G485" s="17"/>
      <c r="H485" s="17"/>
      <c r="I485" s="8" t="str">
        <f>IF(J485=0," ",VLOOKUP(J485,ИНФО!$Y$4:$AD$412,2,0))</f>
        <v xml:space="preserve"> </v>
      </c>
      <c r="J485" s="9"/>
      <c r="K485" s="17"/>
      <c r="L485" s="27"/>
      <c r="M485" s="28"/>
      <c r="N485" s="22"/>
      <c r="O485" s="23" t="e">
        <f>VLOOKUP(B485,ИНФО!$L$4:$T$172,3,0)</f>
        <v>#N/A</v>
      </c>
      <c r="P485" s="11" t="s">
        <v>72</v>
      </c>
      <c r="Q485" s="24">
        <f t="shared" si="40"/>
        <v>344</v>
      </c>
      <c r="R485" s="24" t="e">
        <f>VLOOKUP(B485,ИНФО!$L$4:$T$140,6,0)</f>
        <v>#N/A</v>
      </c>
      <c r="S485" s="24" t="s">
        <v>260</v>
      </c>
      <c r="T485" s="13" t="s">
        <v>260</v>
      </c>
      <c r="U485" s="24" t="s">
        <v>260</v>
      </c>
      <c r="V485" s="26" t="s">
        <v>260</v>
      </c>
      <c r="W485" s="24" t="s">
        <v>260</v>
      </c>
      <c r="X485" s="24">
        <f t="shared" si="41"/>
        <v>0</v>
      </c>
      <c r="Y485" s="13" t="e">
        <f>VLOOKUP(J485,ИНФО!$Y$5:$AD$412,6,0)</f>
        <v>#N/A</v>
      </c>
      <c r="Z485" s="24" t="e">
        <f>VLOOKUP(J485,ИНФО!$Y$5:$AD$412,5,0)</f>
        <v>#N/A</v>
      </c>
      <c r="AA485" s="26">
        <f t="shared" si="42"/>
        <v>0</v>
      </c>
      <c r="AB485" s="24" t="e">
        <f>VLOOKUP(L485,ИНФО!$C$21:$D$24,2,0)</f>
        <v>#N/A</v>
      </c>
      <c r="AC485" s="19">
        <f t="shared" si="43"/>
        <v>0</v>
      </c>
      <c r="AD485" s="24" t="e">
        <f>VLOOKUP(N485,ИНФО!$C$26:$D$38,2,0)</f>
        <v>#N/A</v>
      </c>
      <c r="AE485" s="24" t="e">
        <f>VLOOKUP(B485,ИНФО!$L$4:$T$172,8,0)</f>
        <v>#N/A</v>
      </c>
      <c r="AF485" s="11" t="s">
        <v>74</v>
      </c>
      <c r="AG485" s="24" t="e">
        <f>VLOOKUP(J485,ИНФО!$Y$5:$AD$413,7,0)</f>
        <v>#N/A</v>
      </c>
    </row>
    <row r="486" spans="1:33" ht="15.6" hidden="1" x14ac:dyDescent="0.3">
      <c r="A486" s="5">
        <v>345</v>
      </c>
      <c r="B486" s="6"/>
      <c r="C486" s="21"/>
      <c r="D486" s="8" t="s">
        <v>260</v>
      </c>
      <c r="E486" s="9"/>
      <c r="F486" s="17"/>
      <c r="G486" s="17"/>
      <c r="H486" s="17"/>
      <c r="I486" s="8" t="str">
        <f>IF(J486=0," ",VLOOKUP(J486,ИНФО!$Y$4:$AD$412,2,0))</f>
        <v xml:space="preserve"> </v>
      </c>
      <c r="J486" s="9"/>
      <c r="K486" s="17"/>
      <c r="L486" s="27"/>
      <c r="M486" s="28"/>
      <c r="N486" s="22"/>
      <c r="O486" s="23" t="e">
        <f>VLOOKUP(B486,ИНФО!$L$4:$T$172,3,0)</f>
        <v>#N/A</v>
      </c>
      <c r="P486" s="11" t="s">
        <v>72</v>
      </c>
      <c r="Q486" s="24">
        <f t="shared" si="40"/>
        <v>345</v>
      </c>
      <c r="R486" s="24" t="e">
        <f>VLOOKUP(B486,ИНФО!$L$4:$T$140,6,0)</f>
        <v>#N/A</v>
      </c>
      <c r="S486" s="24" t="s">
        <v>260</v>
      </c>
      <c r="T486" s="13" t="s">
        <v>260</v>
      </c>
      <c r="U486" s="24" t="s">
        <v>260</v>
      </c>
      <c r="V486" s="26" t="s">
        <v>260</v>
      </c>
      <c r="W486" s="24" t="s">
        <v>260</v>
      </c>
      <c r="X486" s="24">
        <f t="shared" si="41"/>
        <v>0</v>
      </c>
      <c r="Y486" s="13" t="e">
        <f>VLOOKUP(J486,ИНФО!$Y$5:$AD$412,6,0)</f>
        <v>#N/A</v>
      </c>
      <c r="Z486" s="24" t="e">
        <f>VLOOKUP(J486,ИНФО!$Y$5:$AD$412,5,0)</f>
        <v>#N/A</v>
      </c>
      <c r="AA486" s="26">
        <f t="shared" si="42"/>
        <v>0</v>
      </c>
      <c r="AB486" s="24" t="e">
        <f>VLOOKUP(L486,ИНФО!$C$21:$D$24,2,0)</f>
        <v>#N/A</v>
      </c>
      <c r="AC486" s="19">
        <f t="shared" si="43"/>
        <v>0</v>
      </c>
      <c r="AD486" s="24" t="e">
        <f>VLOOKUP(N486,ИНФО!$C$26:$D$38,2,0)</f>
        <v>#N/A</v>
      </c>
      <c r="AE486" s="24" t="e">
        <f>VLOOKUP(B486,ИНФО!$L$4:$T$172,8,0)</f>
        <v>#N/A</v>
      </c>
      <c r="AF486" s="11" t="s">
        <v>74</v>
      </c>
      <c r="AG486" s="24" t="e">
        <f>VLOOKUP(J486,ИНФО!$Y$5:$AD$413,7,0)</f>
        <v>#N/A</v>
      </c>
    </row>
    <row r="487" spans="1:33" ht="15.6" hidden="1" x14ac:dyDescent="0.3">
      <c r="A487" s="5">
        <v>346</v>
      </c>
      <c r="B487" s="6"/>
      <c r="C487" s="21"/>
      <c r="D487" s="8" t="s">
        <v>260</v>
      </c>
      <c r="E487" s="9"/>
      <c r="F487" s="17"/>
      <c r="G487" s="17"/>
      <c r="H487" s="17"/>
      <c r="I487" s="8" t="str">
        <f>IF(J487=0," ",VLOOKUP(J487,ИНФО!$Y$4:$AD$412,2,0))</f>
        <v xml:space="preserve"> </v>
      </c>
      <c r="J487" s="9"/>
      <c r="K487" s="17"/>
      <c r="L487" s="27"/>
      <c r="M487" s="28"/>
      <c r="N487" s="22"/>
      <c r="O487" s="23" t="e">
        <f>VLOOKUP(B487,ИНФО!$L$4:$T$172,3,0)</f>
        <v>#N/A</v>
      </c>
      <c r="P487" s="11" t="s">
        <v>72</v>
      </c>
      <c r="Q487" s="24">
        <f t="shared" si="40"/>
        <v>346</v>
      </c>
      <c r="R487" s="24" t="e">
        <f>VLOOKUP(B487,ИНФО!$L$4:$T$140,6,0)</f>
        <v>#N/A</v>
      </c>
      <c r="S487" s="24" t="s">
        <v>260</v>
      </c>
      <c r="T487" s="13" t="s">
        <v>260</v>
      </c>
      <c r="U487" s="24" t="s">
        <v>260</v>
      </c>
      <c r="V487" s="26" t="s">
        <v>260</v>
      </c>
      <c r="W487" s="24" t="s">
        <v>260</v>
      </c>
      <c r="X487" s="24">
        <f t="shared" si="41"/>
        <v>0</v>
      </c>
      <c r="Y487" s="13" t="e">
        <f>VLOOKUP(J487,ИНФО!$Y$5:$AD$412,6,0)</f>
        <v>#N/A</v>
      </c>
      <c r="Z487" s="24" t="e">
        <f>VLOOKUP(J487,ИНФО!$Y$5:$AD$412,5,0)</f>
        <v>#N/A</v>
      </c>
      <c r="AA487" s="26">
        <f t="shared" si="42"/>
        <v>0</v>
      </c>
      <c r="AB487" s="24" t="e">
        <f>VLOOKUP(L487,ИНФО!$C$21:$D$24,2,0)</f>
        <v>#N/A</v>
      </c>
      <c r="AC487" s="19">
        <f t="shared" si="43"/>
        <v>0</v>
      </c>
      <c r="AD487" s="24" t="e">
        <f>VLOOKUP(N487,ИНФО!$C$26:$D$38,2,0)</f>
        <v>#N/A</v>
      </c>
      <c r="AE487" s="24" t="e">
        <f>VLOOKUP(B487,ИНФО!$L$4:$T$172,8,0)</f>
        <v>#N/A</v>
      </c>
      <c r="AF487" s="11" t="s">
        <v>74</v>
      </c>
      <c r="AG487" s="24" t="e">
        <f>VLOOKUP(J487,ИНФО!$Y$5:$AD$413,7,0)</f>
        <v>#N/A</v>
      </c>
    </row>
    <row r="488" spans="1:33" ht="15.6" hidden="1" x14ac:dyDescent="0.3">
      <c r="A488" s="5">
        <v>347</v>
      </c>
      <c r="B488" s="6"/>
      <c r="C488" s="21"/>
      <c r="D488" s="8" t="s">
        <v>260</v>
      </c>
      <c r="E488" s="9"/>
      <c r="F488" s="17"/>
      <c r="G488" s="17"/>
      <c r="H488" s="17"/>
      <c r="I488" s="8" t="str">
        <f>IF(J488=0," ",VLOOKUP(J488,ИНФО!$Y$4:$AD$412,2,0))</f>
        <v xml:space="preserve"> </v>
      </c>
      <c r="J488" s="9"/>
      <c r="K488" s="17"/>
      <c r="L488" s="27"/>
      <c r="M488" s="28"/>
      <c r="N488" s="22"/>
      <c r="O488" s="23" t="e">
        <f>VLOOKUP(B488,ИНФО!$L$4:$T$172,3,0)</f>
        <v>#N/A</v>
      </c>
      <c r="P488" s="11" t="s">
        <v>72</v>
      </c>
      <c r="Q488" s="24">
        <f t="shared" si="40"/>
        <v>347</v>
      </c>
      <c r="R488" s="24" t="e">
        <f>VLOOKUP(B488,ИНФО!$L$4:$T$140,6,0)</f>
        <v>#N/A</v>
      </c>
      <c r="S488" s="24" t="s">
        <v>260</v>
      </c>
      <c r="T488" s="13" t="s">
        <v>260</v>
      </c>
      <c r="U488" s="24" t="s">
        <v>260</v>
      </c>
      <c r="V488" s="26" t="s">
        <v>260</v>
      </c>
      <c r="W488" s="24" t="s">
        <v>260</v>
      </c>
      <c r="X488" s="24">
        <f t="shared" si="41"/>
        <v>0</v>
      </c>
      <c r="Y488" s="13" t="e">
        <f>VLOOKUP(J488,ИНФО!$Y$5:$AD$412,6,0)</f>
        <v>#N/A</v>
      </c>
      <c r="Z488" s="24" t="e">
        <f>VLOOKUP(J488,ИНФО!$Y$5:$AD$412,5,0)</f>
        <v>#N/A</v>
      </c>
      <c r="AA488" s="26">
        <f t="shared" si="42"/>
        <v>0</v>
      </c>
      <c r="AB488" s="24" t="e">
        <f>VLOOKUP(L488,ИНФО!$C$21:$D$24,2,0)</f>
        <v>#N/A</v>
      </c>
      <c r="AC488" s="19">
        <f t="shared" si="43"/>
        <v>0</v>
      </c>
      <c r="AD488" s="24" t="e">
        <f>VLOOKUP(N488,ИНФО!$C$26:$D$38,2,0)</f>
        <v>#N/A</v>
      </c>
      <c r="AE488" s="24" t="e">
        <f>VLOOKUP(B488,ИНФО!$L$4:$T$172,8,0)</f>
        <v>#N/A</v>
      </c>
      <c r="AF488" s="11" t="s">
        <v>74</v>
      </c>
      <c r="AG488" s="24" t="e">
        <f>VLOOKUP(J488,ИНФО!$Y$5:$AD$413,7,0)</f>
        <v>#N/A</v>
      </c>
    </row>
    <row r="489" spans="1:33" ht="15.6" hidden="1" x14ac:dyDescent="0.3">
      <c r="A489" s="5">
        <v>348</v>
      </c>
      <c r="B489" s="6"/>
      <c r="C489" s="21"/>
      <c r="D489" s="8" t="s">
        <v>260</v>
      </c>
      <c r="E489" s="9"/>
      <c r="F489" s="17"/>
      <c r="G489" s="17"/>
      <c r="H489" s="17"/>
      <c r="I489" s="8" t="str">
        <f>IF(J489=0," ",VLOOKUP(J489,ИНФО!$Y$4:$AD$412,2,0))</f>
        <v xml:space="preserve"> </v>
      </c>
      <c r="J489" s="9"/>
      <c r="K489" s="17"/>
      <c r="L489" s="27"/>
      <c r="M489" s="28"/>
      <c r="N489" s="22"/>
      <c r="O489" s="23" t="e">
        <f>VLOOKUP(B489,ИНФО!$L$4:$T$172,3,0)</f>
        <v>#N/A</v>
      </c>
      <c r="P489" s="11" t="s">
        <v>72</v>
      </c>
      <c r="Q489" s="24">
        <f t="shared" si="40"/>
        <v>348</v>
      </c>
      <c r="R489" s="24" t="e">
        <f>VLOOKUP(B489,ИНФО!$L$4:$T$140,6,0)</f>
        <v>#N/A</v>
      </c>
      <c r="S489" s="24" t="s">
        <v>260</v>
      </c>
      <c r="T489" s="13" t="s">
        <v>260</v>
      </c>
      <c r="U489" s="24" t="s">
        <v>260</v>
      </c>
      <c r="V489" s="26" t="s">
        <v>260</v>
      </c>
      <c r="W489" s="24" t="s">
        <v>260</v>
      </c>
      <c r="X489" s="24">
        <f t="shared" si="41"/>
        <v>0</v>
      </c>
      <c r="Y489" s="13" t="e">
        <f>VLOOKUP(J489,ИНФО!$Y$5:$AD$412,6,0)</f>
        <v>#N/A</v>
      </c>
      <c r="Z489" s="24" t="e">
        <f>VLOOKUP(J489,ИНФО!$Y$5:$AD$412,5,0)</f>
        <v>#N/A</v>
      </c>
      <c r="AA489" s="26">
        <f t="shared" si="42"/>
        <v>0</v>
      </c>
      <c r="AB489" s="24" t="e">
        <f>VLOOKUP(L489,ИНФО!$C$21:$D$24,2,0)</f>
        <v>#N/A</v>
      </c>
      <c r="AC489" s="19">
        <f t="shared" si="43"/>
        <v>0</v>
      </c>
      <c r="AD489" s="24" t="e">
        <f>VLOOKUP(N489,ИНФО!$C$26:$D$38,2,0)</f>
        <v>#N/A</v>
      </c>
      <c r="AE489" s="24" t="e">
        <f>VLOOKUP(B489,ИНФО!$L$4:$T$172,8,0)</f>
        <v>#N/A</v>
      </c>
      <c r="AF489" s="11" t="s">
        <v>74</v>
      </c>
      <c r="AG489" s="24" t="e">
        <f>VLOOKUP(J489,ИНФО!$Y$5:$AD$413,7,0)</f>
        <v>#N/A</v>
      </c>
    </row>
    <row r="490" spans="1:33" ht="15.6" hidden="1" x14ac:dyDescent="0.3">
      <c r="A490" s="5">
        <v>349</v>
      </c>
      <c r="B490" s="6"/>
      <c r="C490" s="21"/>
      <c r="D490" s="8" t="s">
        <v>260</v>
      </c>
      <c r="E490" s="9"/>
      <c r="F490" s="17"/>
      <c r="G490" s="17"/>
      <c r="H490" s="17"/>
      <c r="I490" s="8" t="str">
        <f>IF(J490=0," ",VLOOKUP(J490,ИНФО!$Y$4:$AD$412,2,0))</f>
        <v xml:space="preserve"> </v>
      </c>
      <c r="J490" s="9"/>
      <c r="K490" s="17"/>
      <c r="L490" s="27"/>
      <c r="M490" s="28"/>
      <c r="N490" s="22"/>
      <c r="O490" s="23" t="e">
        <f>VLOOKUP(B490,ИНФО!$L$4:$T$172,3,0)</f>
        <v>#N/A</v>
      </c>
      <c r="P490" s="11" t="s">
        <v>72</v>
      </c>
      <c r="Q490" s="24">
        <f t="shared" si="40"/>
        <v>349</v>
      </c>
      <c r="R490" s="24" t="e">
        <f>VLOOKUP(B490,ИНФО!$L$4:$T$140,6,0)</f>
        <v>#N/A</v>
      </c>
      <c r="S490" s="24" t="s">
        <v>260</v>
      </c>
      <c r="T490" s="13" t="s">
        <v>260</v>
      </c>
      <c r="U490" s="24" t="s">
        <v>260</v>
      </c>
      <c r="V490" s="26" t="s">
        <v>260</v>
      </c>
      <c r="W490" s="24" t="s">
        <v>260</v>
      </c>
      <c r="X490" s="24">
        <f t="shared" si="41"/>
        <v>0</v>
      </c>
      <c r="Y490" s="13" t="e">
        <f>VLOOKUP(J490,ИНФО!$Y$5:$AD$412,6,0)</f>
        <v>#N/A</v>
      </c>
      <c r="Z490" s="24" t="e">
        <f>VLOOKUP(J490,ИНФО!$Y$5:$AD$412,5,0)</f>
        <v>#N/A</v>
      </c>
      <c r="AA490" s="26">
        <f t="shared" si="42"/>
        <v>0</v>
      </c>
      <c r="AB490" s="24" t="e">
        <f>VLOOKUP(L490,ИНФО!$C$21:$D$24,2,0)</f>
        <v>#N/A</v>
      </c>
      <c r="AC490" s="19">
        <f t="shared" si="43"/>
        <v>0</v>
      </c>
      <c r="AD490" s="24" t="e">
        <f>VLOOKUP(N490,ИНФО!$C$26:$D$38,2,0)</f>
        <v>#N/A</v>
      </c>
      <c r="AE490" s="24" t="e">
        <f>VLOOKUP(B490,ИНФО!$L$4:$T$172,8,0)</f>
        <v>#N/A</v>
      </c>
      <c r="AF490" s="11" t="s">
        <v>74</v>
      </c>
      <c r="AG490" s="24" t="e">
        <f>VLOOKUP(J490,ИНФО!$Y$5:$AD$413,7,0)</f>
        <v>#N/A</v>
      </c>
    </row>
    <row r="491" spans="1:33" ht="15.6" hidden="1" x14ac:dyDescent="0.3">
      <c r="A491" s="5">
        <v>350</v>
      </c>
      <c r="B491" s="6"/>
      <c r="C491" s="21"/>
      <c r="D491" s="8" t="s">
        <v>260</v>
      </c>
      <c r="E491" s="9"/>
      <c r="F491" s="17"/>
      <c r="G491" s="17"/>
      <c r="H491" s="17"/>
      <c r="I491" s="8" t="str">
        <f>IF(J491=0," ",VLOOKUP(J491,ИНФО!$Y$4:$AD$412,2,0))</f>
        <v xml:space="preserve"> </v>
      </c>
      <c r="J491" s="9"/>
      <c r="K491" s="17"/>
      <c r="L491" s="27"/>
      <c r="M491" s="28"/>
      <c r="N491" s="22"/>
      <c r="O491" s="23" t="e">
        <f>VLOOKUP(B491,ИНФО!$L$4:$T$172,3,0)</f>
        <v>#N/A</v>
      </c>
      <c r="P491" s="11" t="s">
        <v>72</v>
      </c>
      <c r="Q491" s="24">
        <f t="shared" si="40"/>
        <v>350</v>
      </c>
      <c r="R491" s="24" t="e">
        <f>VLOOKUP(B491,ИНФО!$L$4:$T$140,6,0)</f>
        <v>#N/A</v>
      </c>
      <c r="S491" s="24" t="s">
        <v>260</v>
      </c>
      <c r="T491" s="13" t="s">
        <v>260</v>
      </c>
      <c r="U491" s="24" t="s">
        <v>260</v>
      </c>
      <c r="V491" s="26" t="s">
        <v>260</v>
      </c>
      <c r="W491" s="24" t="s">
        <v>260</v>
      </c>
      <c r="X491" s="24">
        <f t="shared" si="41"/>
        <v>0</v>
      </c>
      <c r="Y491" s="13" t="e">
        <f>VLOOKUP(J491,ИНФО!$Y$5:$AD$412,6,0)</f>
        <v>#N/A</v>
      </c>
      <c r="Z491" s="24" t="e">
        <f>VLOOKUP(J491,ИНФО!$Y$5:$AD$412,5,0)</f>
        <v>#N/A</v>
      </c>
      <c r="AA491" s="26">
        <f t="shared" si="42"/>
        <v>0</v>
      </c>
      <c r="AB491" s="24" t="e">
        <f>VLOOKUP(L491,ИНФО!$C$21:$D$24,2,0)</f>
        <v>#N/A</v>
      </c>
      <c r="AC491" s="19">
        <f t="shared" si="43"/>
        <v>0</v>
      </c>
      <c r="AD491" s="24" t="e">
        <f>VLOOKUP(N491,ИНФО!$C$26:$D$38,2,0)</f>
        <v>#N/A</v>
      </c>
      <c r="AE491" s="24" t="e">
        <f>VLOOKUP(B491,ИНФО!$L$4:$T$172,8,0)</f>
        <v>#N/A</v>
      </c>
      <c r="AF491" s="11" t="s">
        <v>74</v>
      </c>
      <c r="AG491" s="24" t="e">
        <f>VLOOKUP(J491,ИНФО!$Y$5:$AD$413,7,0)</f>
        <v>#N/A</v>
      </c>
    </row>
    <row r="492" spans="1:33" ht="15.6" hidden="1" x14ac:dyDescent="0.3">
      <c r="A492" s="5">
        <v>351</v>
      </c>
      <c r="B492" s="6"/>
      <c r="C492" s="21"/>
      <c r="D492" s="8" t="s">
        <v>260</v>
      </c>
      <c r="E492" s="9"/>
      <c r="F492" s="17"/>
      <c r="G492" s="17"/>
      <c r="H492" s="17"/>
      <c r="I492" s="8" t="str">
        <f>IF(J492=0," ",VLOOKUP(J492,ИНФО!$Y$4:$AD$412,2,0))</f>
        <v xml:space="preserve"> </v>
      </c>
      <c r="J492" s="9"/>
      <c r="K492" s="17"/>
      <c r="L492" s="27"/>
      <c r="M492" s="28"/>
      <c r="N492" s="22"/>
      <c r="O492" s="23" t="e">
        <f>VLOOKUP(B492,ИНФО!$L$4:$T$172,3,0)</f>
        <v>#N/A</v>
      </c>
      <c r="P492" s="11" t="s">
        <v>72</v>
      </c>
      <c r="Q492" s="24">
        <f t="shared" si="40"/>
        <v>351</v>
      </c>
      <c r="R492" s="24" t="e">
        <f>VLOOKUP(B492,ИНФО!$L$4:$T$140,6,0)</f>
        <v>#N/A</v>
      </c>
      <c r="S492" s="24" t="s">
        <v>260</v>
      </c>
      <c r="T492" s="13" t="s">
        <v>260</v>
      </c>
      <c r="U492" s="24" t="s">
        <v>260</v>
      </c>
      <c r="V492" s="26" t="s">
        <v>260</v>
      </c>
      <c r="W492" s="24" t="s">
        <v>260</v>
      </c>
      <c r="X492" s="24">
        <f t="shared" si="41"/>
        <v>0</v>
      </c>
      <c r="Y492" s="13" t="e">
        <f>VLOOKUP(J492,ИНФО!$Y$5:$AD$412,6,0)</f>
        <v>#N/A</v>
      </c>
      <c r="Z492" s="24" t="e">
        <f>VLOOKUP(J492,ИНФО!$Y$5:$AD$412,5,0)</f>
        <v>#N/A</v>
      </c>
      <c r="AA492" s="26">
        <f t="shared" si="42"/>
        <v>0</v>
      </c>
      <c r="AB492" s="24" t="e">
        <f>VLOOKUP(L492,ИНФО!$C$21:$D$24,2,0)</f>
        <v>#N/A</v>
      </c>
      <c r="AC492" s="19">
        <f t="shared" si="43"/>
        <v>0</v>
      </c>
      <c r="AD492" s="24" t="e">
        <f>VLOOKUP(N492,ИНФО!$C$26:$D$38,2,0)</f>
        <v>#N/A</v>
      </c>
      <c r="AE492" s="24" t="e">
        <f>VLOOKUP(B492,ИНФО!$L$4:$T$172,8,0)</f>
        <v>#N/A</v>
      </c>
      <c r="AF492" s="11" t="s">
        <v>74</v>
      </c>
      <c r="AG492" s="24" t="e">
        <f>VLOOKUP(J492,ИНФО!$Y$5:$AD$413,7,0)</f>
        <v>#N/A</v>
      </c>
    </row>
    <row r="493" spans="1:33" ht="15.6" hidden="1" x14ac:dyDescent="0.3">
      <c r="A493" s="5">
        <v>352</v>
      </c>
      <c r="B493" s="6"/>
      <c r="C493" s="21"/>
      <c r="D493" s="8" t="s">
        <v>260</v>
      </c>
      <c r="E493" s="9"/>
      <c r="F493" s="17"/>
      <c r="G493" s="17"/>
      <c r="H493" s="17"/>
      <c r="I493" s="8" t="str">
        <f>IF(J493=0," ",VLOOKUP(J493,ИНФО!$Y$4:$AD$412,2,0))</f>
        <v xml:space="preserve"> </v>
      </c>
      <c r="J493" s="9"/>
      <c r="K493" s="17"/>
      <c r="L493" s="27"/>
      <c r="M493" s="28"/>
      <c r="N493" s="22"/>
      <c r="O493" s="23" t="e">
        <f>VLOOKUP(B493,ИНФО!$L$4:$T$172,3,0)</f>
        <v>#N/A</v>
      </c>
      <c r="P493" s="11" t="s">
        <v>72</v>
      </c>
      <c r="Q493" s="24">
        <f t="shared" si="40"/>
        <v>352</v>
      </c>
      <c r="R493" s="24" t="e">
        <f>VLOOKUP(B493,ИНФО!$L$4:$T$140,6,0)</f>
        <v>#N/A</v>
      </c>
      <c r="S493" s="24" t="s">
        <v>260</v>
      </c>
      <c r="T493" s="13" t="s">
        <v>260</v>
      </c>
      <c r="U493" s="24" t="s">
        <v>260</v>
      </c>
      <c r="V493" s="26" t="s">
        <v>260</v>
      </c>
      <c r="W493" s="24" t="s">
        <v>260</v>
      </c>
      <c r="X493" s="24">
        <f t="shared" si="41"/>
        <v>0</v>
      </c>
      <c r="Y493" s="13" t="e">
        <f>VLOOKUP(J493,ИНФО!$Y$5:$AD$412,6,0)</f>
        <v>#N/A</v>
      </c>
      <c r="Z493" s="24" t="e">
        <f>VLOOKUP(J493,ИНФО!$Y$5:$AD$412,5,0)</f>
        <v>#N/A</v>
      </c>
      <c r="AA493" s="26">
        <f t="shared" si="42"/>
        <v>0</v>
      </c>
      <c r="AB493" s="24" t="e">
        <f>VLOOKUP(L493,ИНФО!$C$21:$D$24,2,0)</f>
        <v>#N/A</v>
      </c>
      <c r="AC493" s="19">
        <f t="shared" si="43"/>
        <v>0</v>
      </c>
      <c r="AD493" s="24" t="e">
        <f>VLOOKUP(N493,ИНФО!$C$26:$D$38,2,0)</f>
        <v>#N/A</v>
      </c>
      <c r="AE493" s="24" t="e">
        <f>VLOOKUP(B493,ИНФО!$L$4:$T$172,8,0)</f>
        <v>#N/A</v>
      </c>
      <c r="AF493" s="11" t="s">
        <v>74</v>
      </c>
      <c r="AG493" s="24" t="e">
        <f>VLOOKUP(J493,ИНФО!$Y$5:$AD$413,7,0)</f>
        <v>#N/A</v>
      </c>
    </row>
    <row r="494" spans="1:33" ht="15.6" hidden="1" x14ac:dyDescent="0.3">
      <c r="A494" s="5">
        <v>353</v>
      </c>
      <c r="B494" s="6"/>
      <c r="C494" s="21"/>
      <c r="D494" s="8" t="s">
        <v>260</v>
      </c>
      <c r="E494" s="9"/>
      <c r="F494" s="17"/>
      <c r="G494" s="17"/>
      <c r="H494" s="17"/>
      <c r="I494" s="8" t="str">
        <f>IF(J494=0," ",VLOOKUP(J494,ИНФО!$Y$4:$AD$412,2,0))</f>
        <v xml:space="preserve"> </v>
      </c>
      <c r="J494" s="9"/>
      <c r="K494" s="17"/>
      <c r="L494" s="27"/>
      <c r="M494" s="28"/>
      <c r="N494" s="22"/>
      <c r="O494" s="23" t="e">
        <f>VLOOKUP(B494,ИНФО!$L$4:$T$172,3,0)</f>
        <v>#N/A</v>
      </c>
      <c r="P494" s="11" t="s">
        <v>72</v>
      </c>
      <c r="Q494" s="24">
        <f t="shared" si="40"/>
        <v>353</v>
      </c>
      <c r="R494" s="24" t="e">
        <f>VLOOKUP(B494,ИНФО!$L$4:$T$140,6,0)</f>
        <v>#N/A</v>
      </c>
      <c r="S494" s="24" t="s">
        <v>260</v>
      </c>
      <c r="T494" s="13" t="s">
        <v>260</v>
      </c>
      <c r="U494" s="24" t="s">
        <v>260</v>
      </c>
      <c r="V494" s="26" t="s">
        <v>260</v>
      </c>
      <c r="W494" s="24" t="s">
        <v>260</v>
      </c>
      <c r="X494" s="24">
        <f t="shared" si="41"/>
        <v>0</v>
      </c>
      <c r="Y494" s="13" t="e">
        <f>VLOOKUP(J494,ИНФО!$Y$5:$AD$412,6,0)</f>
        <v>#N/A</v>
      </c>
      <c r="Z494" s="24" t="e">
        <f>VLOOKUP(J494,ИНФО!$Y$5:$AD$412,5,0)</f>
        <v>#N/A</v>
      </c>
      <c r="AA494" s="26">
        <f t="shared" si="42"/>
        <v>0</v>
      </c>
      <c r="AB494" s="24" t="e">
        <f>VLOOKUP(L494,ИНФО!$C$21:$D$24,2,0)</f>
        <v>#N/A</v>
      </c>
      <c r="AC494" s="19">
        <f t="shared" si="43"/>
        <v>0</v>
      </c>
      <c r="AD494" s="24" t="e">
        <f>VLOOKUP(N494,ИНФО!$C$26:$D$38,2,0)</f>
        <v>#N/A</v>
      </c>
      <c r="AE494" s="24" t="e">
        <f>VLOOKUP(B494,ИНФО!$L$4:$T$172,8,0)</f>
        <v>#N/A</v>
      </c>
      <c r="AF494" s="11" t="s">
        <v>74</v>
      </c>
      <c r="AG494" s="24" t="e">
        <f>VLOOKUP(J494,ИНФО!$Y$5:$AD$413,7,0)</f>
        <v>#N/A</v>
      </c>
    </row>
    <row r="495" spans="1:33" ht="15.6" hidden="1" x14ac:dyDescent="0.3">
      <c r="A495" s="5">
        <v>354</v>
      </c>
      <c r="B495" s="6"/>
      <c r="C495" s="21"/>
      <c r="D495" s="8" t="s">
        <v>260</v>
      </c>
      <c r="E495" s="9"/>
      <c r="F495" s="17"/>
      <c r="G495" s="17"/>
      <c r="H495" s="17"/>
      <c r="I495" s="8" t="str">
        <f>IF(J495=0," ",VLOOKUP(J495,ИНФО!$Y$4:$AD$412,2,0))</f>
        <v xml:space="preserve"> </v>
      </c>
      <c r="J495" s="9"/>
      <c r="K495" s="17"/>
      <c r="L495" s="27"/>
      <c r="M495" s="28"/>
      <c r="N495" s="22"/>
      <c r="O495" s="23" t="e">
        <f>VLOOKUP(B495,ИНФО!$L$4:$T$172,3,0)</f>
        <v>#N/A</v>
      </c>
      <c r="P495" s="11" t="s">
        <v>72</v>
      </c>
      <c r="Q495" s="24">
        <f t="shared" si="40"/>
        <v>354</v>
      </c>
      <c r="R495" s="24" t="e">
        <f>VLOOKUP(B495,ИНФО!$L$4:$T$140,6,0)</f>
        <v>#N/A</v>
      </c>
      <c r="S495" s="24" t="s">
        <v>260</v>
      </c>
      <c r="T495" s="13" t="s">
        <v>260</v>
      </c>
      <c r="U495" s="24" t="s">
        <v>260</v>
      </c>
      <c r="V495" s="26" t="s">
        <v>260</v>
      </c>
      <c r="W495" s="24" t="s">
        <v>260</v>
      </c>
      <c r="X495" s="24">
        <f t="shared" si="41"/>
        <v>0</v>
      </c>
      <c r="Y495" s="13" t="e">
        <f>VLOOKUP(J495,ИНФО!$Y$5:$AD$412,6,0)</f>
        <v>#N/A</v>
      </c>
      <c r="Z495" s="24" t="e">
        <f>VLOOKUP(J495,ИНФО!$Y$5:$AD$412,5,0)</f>
        <v>#N/A</v>
      </c>
      <c r="AA495" s="26">
        <f t="shared" si="42"/>
        <v>0</v>
      </c>
      <c r="AB495" s="24" t="e">
        <f>VLOOKUP(L495,ИНФО!$C$21:$D$24,2,0)</f>
        <v>#N/A</v>
      </c>
      <c r="AC495" s="19">
        <f t="shared" si="43"/>
        <v>0</v>
      </c>
      <c r="AD495" s="24" t="e">
        <f>VLOOKUP(N495,ИНФО!$C$26:$D$38,2,0)</f>
        <v>#N/A</v>
      </c>
      <c r="AE495" s="24" t="e">
        <f>VLOOKUP(B495,ИНФО!$L$4:$T$172,8,0)</f>
        <v>#N/A</v>
      </c>
      <c r="AF495" s="11" t="s">
        <v>74</v>
      </c>
      <c r="AG495" s="24" t="e">
        <f>VLOOKUP(J495,ИНФО!$Y$5:$AD$413,7,0)</f>
        <v>#N/A</v>
      </c>
    </row>
    <row r="496" spans="1:33" ht="15.6" hidden="1" x14ac:dyDescent="0.3">
      <c r="A496" s="5">
        <v>355</v>
      </c>
      <c r="B496" s="6"/>
      <c r="C496" s="21"/>
      <c r="D496" s="8" t="s">
        <v>260</v>
      </c>
      <c r="E496" s="9"/>
      <c r="F496" s="17"/>
      <c r="G496" s="17"/>
      <c r="H496" s="17"/>
      <c r="I496" s="8" t="str">
        <f>IF(J496=0," ",VLOOKUP(J496,ИНФО!$Y$4:$AD$412,2,0))</f>
        <v xml:space="preserve"> </v>
      </c>
      <c r="J496" s="9"/>
      <c r="K496" s="17"/>
      <c r="L496" s="27"/>
      <c r="M496" s="28"/>
      <c r="N496" s="22"/>
      <c r="O496" s="23" t="e">
        <f>VLOOKUP(B496,ИНФО!$L$4:$T$172,3,0)</f>
        <v>#N/A</v>
      </c>
      <c r="P496" s="11" t="s">
        <v>72</v>
      </c>
      <c r="Q496" s="24">
        <f t="shared" si="40"/>
        <v>355</v>
      </c>
      <c r="R496" s="24" t="e">
        <f>VLOOKUP(B496,ИНФО!$L$4:$T$140,6,0)</f>
        <v>#N/A</v>
      </c>
      <c r="S496" s="24" t="s">
        <v>260</v>
      </c>
      <c r="T496" s="13" t="s">
        <v>260</v>
      </c>
      <c r="U496" s="24" t="s">
        <v>260</v>
      </c>
      <c r="V496" s="26" t="s">
        <v>260</v>
      </c>
      <c r="W496" s="24" t="s">
        <v>260</v>
      </c>
      <c r="X496" s="24">
        <f t="shared" si="41"/>
        <v>0</v>
      </c>
      <c r="Y496" s="13" t="e">
        <f>VLOOKUP(J496,ИНФО!$Y$5:$AD$412,6,0)</f>
        <v>#N/A</v>
      </c>
      <c r="Z496" s="24" t="e">
        <f>VLOOKUP(J496,ИНФО!$Y$5:$AD$412,5,0)</f>
        <v>#N/A</v>
      </c>
      <c r="AA496" s="26">
        <f t="shared" si="42"/>
        <v>0</v>
      </c>
      <c r="AB496" s="24" t="e">
        <f>VLOOKUP(L496,ИНФО!$C$21:$D$24,2,0)</f>
        <v>#N/A</v>
      </c>
      <c r="AC496" s="19">
        <f t="shared" si="43"/>
        <v>0</v>
      </c>
      <c r="AD496" s="24" t="e">
        <f>VLOOKUP(N496,ИНФО!$C$26:$D$38,2,0)</f>
        <v>#N/A</v>
      </c>
      <c r="AE496" s="24" t="e">
        <f>VLOOKUP(B496,ИНФО!$L$4:$T$172,8,0)</f>
        <v>#N/A</v>
      </c>
      <c r="AF496" s="11" t="s">
        <v>74</v>
      </c>
      <c r="AG496" s="24" t="e">
        <f>VLOOKUP(J496,ИНФО!$Y$5:$AD$413,7,0)</f>
        <v>#N/A</v>
      </c>
    </row>
    <row r="497" spans="1:33" ht="15.6" hidden="1" x14ac:dyDescent="0.3">
      <c r="A497" s="5">
        <v>356</v>
      </c>
      <c r="B497" s="6"/>
      <c r="C497" s="21"/>
      <c r="D497" s="8" t="s">
        <v>260</v>
      </c>
      <c r="E497" s="9"/>
      <c r="F497" s="17"/>
      <c r="G497" s="17"/>
      <c r="H497" s="17"/>
      <c r="I497" s="8" t="str">
        <f>IF(J497=0," ",VLOOKUP(J497,ИНФО!$Y$4:$AD$412,2,0))</f>
        <v xml:space="preserve"> </v>
      </c>
      <c r="J497" s="9"/>
      <c r="K497" s="17"/>
      <c r="L497" s="27"/>
      <c r="M497" s="28"/>
      <c r="N497" s="22"/>
      <c r="O497" s="23" t="e">
        <f>VLOOKUP(B497,ИНФО!$L$4:$T$172,3,0)</f>
        <v>#N/A</v>
      </c>
      <c r="P497" s="11" t="s">
        <v>72</v>
      </c>
      <c r="Q497" s="24">
        <f t="shared" si="40"/>
        <v>356</v>
      </c>
      <c r="R497" s="24" t="e">
        <f>VLOOKUP(B497,ИНФО!$L$4:$T$140,6,0)</f>
        <v>#N/A</v>
      </c>
      <c r="S497" s="24" t="s">
        <v>260</v>
      </c>
      <c r="T497" s="13" t="s">
        <v>260</v>
      </c>
      <c r="U497" s="24" t="s">
        <v>260</v>
      </c>
      <c r="V497" s="26" t="s">
        <v>260</v>
      </c>
      <c r="W497" s="24" t="s">
        <v>260</v>
      </c>
      <c r="X497" s="24">
        <f t="shared" si="41"/>
        <v>0</v>
      </c>
      <c r="Y497" s="13" t="e">
        <f>VLOOKUP(J497,ИНФО!$Y$5:$AD$412,6,0)</f>
        <v>#N/A</v>
      </c>
      <c r="Z497" s="24" t="e">
        <f>VLOOKUP(J497,ИНФО!$Y$5:$AD$412,5,0)</f>
        <v>#N/A</v>
      </c>
      <c r="AA497" s="26">
        <f t="shared" si="42"/>
        <v>0</v>
      </c>
      <c r="AB497" s="24" t="e">
        <f>VLOOKUP(L497,ИНФО!$C$21:$D$24,2,0)</f>
        <v>#N/A</v>
      </c>
      <c r="AC497" s="19">
        <f t="shared" si="43"/>
        <v>0</v>
      </c>
      <c r="AD497" s="24" t="e">
        <f>VLOOKUP(N497,ИНФО!$C$26:$D$38,2,0)</f>
        <v>#N/A</v>
      </c>
      <c r="AE497" s="24" t="e">
        <f>VLOOKUP(B497,ИНФО!$L$4:$T$172,8,0)</f>
        <v>#N/A</v>
      </c>
      <c r="AF497" s="11" t="s">
        <v>74</v>
      </c>
      <c r="AG497" s="24" t="e">
        <f>VLOOKUP(J497,ИНФО!$Y$5:$AD$413,7,0)</f>
        <v>#N/A</v>
      </c>
    </row>
    <row r="498" spans="1:33" ht="15.6" hidden="1" x14ac:dyDescent="0.3">
      <c r="A498" s="5">
        <v>357</v>
      </c>
      <c r="B498" s="6"/>
      <c r="C498" s="21"/>
      <c r="D498" s="8" t="s">
        <v>260</v>
      </c>
      <c r="E498" s="9"/>
      <c r="F498" s="17"/>
      <c r="G498" s="17"/>
      <c r="H498" s="17"/>
      <c r="I498" s="8" t="str">
        <f>IF(J498=0," ",VLOOKUP(J498,ИНФО!$Y$4:$AD$412,2,0))</f>
        <v xml:space="preserve"> </v>
      </c>
      <c r="J498" s="9"/>
      <c r="K498" s="17"/>
      <c r="L498" s="27"/>
      <c r="M498" s="28"/>
      <c r="N498" s="22"/>
      <c r="O498" s="23" t="e">
        <f>VLOOKUP(B498,ИНФО!$L$4:$T$172,3,0)</f>
        <v>#N/A</v>
      </c>
      <c r="P498" s="11" t="s">
        <v>72</v>
      </c>
      <c r="Q498" s="24">
        <f t="shared" si="40"/>
        <v>357</v>
      </c>
      <c r="R498" s="24" t="e">
        <f>VLOOKUP(B498,ИНФО!$L$4:$T$140,6,0)</f>
        <v>#N/A</v>
      </c>
      <c r="S498" s="24" t="s">
        <v>260</v>
      </c>
      <c r="T498" s="13" t="s">
        <v>260</v>
      </c>
      <c r="U498" s="24" t="s">
        <v>260</v>
      </c>
      <c r="V498" s="26" t="s">
        <v>260</v>
      </c>
      <c r="W498" s="24" t="s">
        <v>260</v>
      </c>
      <c r="X498" s="24">
        <f t="shared" si="41"/>
        <v>0</v>
      </c>
      <c r="Y498" s="13" t="e">
        <f>VLOOKUP(J498,ИНФО!$Y$5:$AD$412,6,0)</f>
        <v>#N/A</v>
      </c>
      <c r="Z498" s="24" t="e">
        <f>VLOOKUP(J498,ИНФО!$Y$5:$AD$412,5,0)</f>
        <v>#N/A</v>
      </c>
      <c r="AA498" s="26">
        <f t="shared" si="42"/>
        <v>0</v>
      </c>
      <c r="AB498" s="24" t="e">
        <f>VLOOKUP(L498,ИНФО!$C$21:$D$24,2,0)</f>
        <v>#N/A</v>
      </c>
      <c r="AC498" s="19">
        <f t="shared" si="43"/>
        <v>0</v>
      </c>
      <c r="AD498" s="24" t="e">
        <f>VLOOKUP(N498,ИНФО!$C$26:$D$38,2,0)</f>
        <v>#N/A</v>
      </c>
      <c r="AE498" s="24" t="e">
        <f>VLOOKUP(B498,ИНФО!$L$4:$T$172,8,0)</f>
        <v>#N/A</v>
      </c>
      <c r="AF498" s="11" t="s">
        <v>74</v>
      </c>
      <c r="AG498" s="24" t="e">
        <f>VLOOKUP(J498,ИНФО!$Y$5:$AD$413,7,0)</f>
        <v>#N/A</v>
      </c>
    </row>
    <row r="499" spans="1:33" ht="15.6" hidden="1" x14ac:dyDescent="0.3">
      <c r="A499" s="5">
        <v>358</v>
      </c>
      <c r="B499" s="6"/>
      <c r="C499" s="21"/>
      <c r="D499" s="8" t="s">
        <v>260</v>
      </c>
      <c r="E499" s="9"/>
      <c r="F499" s="17"/>
      <c r="G499" s="17"/>
      <c r="H499" s="17"/>
      <c r="I499" s="8" t="str">
        <f>IF(J499=0," ",VLOOKUP(J499,ИНФО!$Y$4:$AD$412,2,0))</f>
        <v xml:space="preserve"> </v>
      </c>
      <c r="J499" s="9"/>
      <c r="K499" s="17"/>
      <c r="L499" s="27"/>
      <c r="M499" s="28"/>
      <c r="N499" s="22"/>
      <c r="O499" s="23" t="e">
        <f>VLOOKUP(B499,ИНФО!$L$4:$T$172,3,0)</f>
        <v>#N/A</v>
      </c>
      <c r="P499" s="11" t="s">
        <v>72</v>
      </c>
      <c r="Q499" s="24">
        <f t="shared" si="40"/>
        <v>358</v>
      </c>
      <c r="R499" s="24" t="e">
        <f>VLOOKUP(B499,ИНФО!$L$4:$T$140,6,0)</f>
        <v>#N/A</v>
      </c>
      <c r="S499" s="24" t="s">
        <v>260</v>
      </c>
      <c r="T499" s="13" t="s">
        <v>260</v>
      </c>
      <c r="U499" s="24" t="s">
        <v>260</v>
      </c>
      <c r="V499" s="26" t="s">
        <v>260</v>
      </c>
      <c r="W499" s="24" t="s">
        <v>260</v>
      </c>
      <c r="X499" s="24">
        <f t="shared" si="41"/>
        <v>0</v>
      </c>
      <c r="Y499" s="13" t="e">
        <f>VLOOKUP(J499,ИНФО!$Y$5:$AD$412,6,0)</f>
        <v>#N/A</v>
      </c>
      <c r="Z499" s="24" t="e">
        <f>VLOOKUP(J499,ИНФО!$Y$5:$AD$412,5,0)</f>
        <v>#N/A</v>
      </c>
      <c r="AA499" s="26">
        <f t="shared" si="42"/>
        <v>0</v>
      </c>
      <c r="AB499" s="24" t="e">
        <f>VLOOKUP(L499,ИНФО!$C$21:$D$24,2,0)</f>
        <v>#N/A</v>
      </c>
      <c r="AC499" s="19">
        <f t="shared" si="43"/>
        <v>0</v>
      </c>
      <c r="AD499" s="24" t="e">
        <f>VLOOKUP(N499,ИНФО!$C$26:$D$38,2,0)</f>
        <v>#N/A</v>
      </c>
      <c r="AE499" s="24" t="e">
        <f>VLOOKUP(B499,ИНФО!$L$4:$T$172,8,0)</f>
        <v>#N/A</v>
      </c>
      <c r="AF499" s="11" t="s">
        <v>74</v>
      </c>
      <c r="AG499" s="24" t="e">
        <f>VLOOKUP(J499,ИНФО!$Y$5:$AD$413,7,0)</f>
        <v>#N/A</v>
      </c>
    </row>
    <row r="500" spans="1:33" ht="15.6" hidden="1" x14ac:dyDescent="0.3">
      <c r="A500" s="5">
        <v>359</v>
      </c>
      <c r="B500" s="6"/>
      <c r="C500" s="21"/>
      <c r="D500" s="8" t="s">
        <v>260</v>
      </c>
      <c r="E500" s="9"/>
      <c r="F500" s="17"/>
      <c r="G500" s="17"/>
      <c r="H500" s="17"/>
      <c r="I500" s="8" t="str">
        <f>IF(J500=0," ",VLOOKUP(J500,ИНФО!$Y$4:$AD$412,2,0))</f>
        <v xml:space="preserve"> </v>
      </c>
      <c r="J500" s="9"/>
      <c r="K500" s="17"/>
      <c r="L500" s="27"/>
      <c r="M500" s="28"/>
      <c r="N500" s="22"/>
      <c r="O500" s="23" t="e">
        <f>VLOOKUP(B500,ИНФО!$L$4:$T$172,3,0)</f>
        <v>#N/A</v>
      </c>
      <c r="P500" s="11" t="s">
        <v>72</v>
      </c>
      <c r="Q500" s="24">
        <f t="shared" si="40"/>
        <v>359</v>
      </c>
      <c r="R500" s="24" t="e">
        <f>VLOOKUP(B500,ИНФО!$L$4:$T$140,6,0)</f>
        <v>#N/A</v>
      </c>
      <c r="S500" s="24" t="s">
        <v>260</v>
      </c>
      <c r="T500" s="13" t="s">
        <v>260</v>
      </c>
      <c r="U500" s="24" t="s">
        <v>260</v>
      </c>
      <c r="V500" s="26" t="s">
        <v>260</v>
      </c>
      <c r="W500" s="24" t="s">
        <v>260</v>
      </c>
      <c r="X500" s="24">
        <f t="shared" si="41"/>
        <v>0</v>
      </c>
      <c r="Y500" s="13" t="e">
        <f>VLOOKUP(J500,ИНФО!$Y$5:$AD$412,6,0)</f>
        <v>#N/A</v>
      </c>
      <c r="Z500" s="24" t="e">
        <f>VLOOKUP(J500,ИНФО!$Y$5:$AD$412,5,0)</f>
        <v>#N/A</v>
      </c>
      <c r="AA500" s="26">
        <f t="shared" si="42"/>
        <v>0</v>
      </c>
      <c r="AB500" s="24" t="e">
        <f>VLOOKUP(L500,ИНФО!$C$21:$D$24,2,0)</f>
        <v>#N/A</v>
      </c>
      <c r="AC500" s="19">
        <f t="shared" si="43"/>
        <v>0</v>
      </c>
      <c r="AD500" s="24" t="e">
        <f>VLOOKUP(N500,ИНФО!$C$26:$D$38,2,0)</f>
        <v>#N/A</v>
      </c>
      <c r="AE500" s="24" t="e">
        <f>VLOOKUP(B500,ИНФО!$L$4:$T$172,8,0)</f>
        <v>#N/A</v>
      </c>
      <c r="AF500" s="11" t="s">
        <v>74</v>
      </c>
      <c r="AG500" s="24" t="e">
        <f>VLOOKUP(J500,ИНФО!$Y$5:$AD$413,7,0)</f>
        <v>#N/A</v>
      </c>
    </row>
    <row r="501" spans="1:33" ht="15.6" hidden="1" x14ac:dyDescent="0.3">
      <c r="A501" s="5">
        <v>360</v>
      </c>
      <c r="B501" s="6"/>
      <c r="C501" s="21"/>
      <c r="D501" s="8" t="s">
        <v>260</v>
      </c>
      <c r="E501" s="9"/>
      <c r="F501" s="17"/>
      <c r="G501" s="17"/>
      <c r="H501" s="17"/>
      <c r="I501" s="8" t="str">
        <f>IF(J501=0," ",VLOOKUP(J501,ИНФО!$Y$4:$AD$412,2,0))</f>
        <v xml:space="preserve"> </v>
      </c>
      <c r="J501" s="9"/>
      <c r="K501" s="17"/>
      <c r="L501" s="27"/>
      <c r="M501" s="28"/>
      <c r="N501" s="22"/>
      <c r="O501" s="23" t="e">
        <f>VLOOKUP(B501,ИНФО!$L$4:$T$172,3,0)</f>
        <v>#N/A</v>
      </c>
      <c r="P501" s="11" t="s">
        <v>72</v>
      </c>
      <c r="Q501" s="24">
        <f t="shared" si="40"/>
        <v>360</v>
      </c>
      <c r="R501" s="24" t="e">
        <f>VLOOKUP(B501,ИНФО!$L$4:$T$140,6,0)</f>
        <v>#N/A</v>
      </c>
      <c r="S501" s="24" t="s">
        <v>260</v>
      </c>
      <c r="T501" s="13" t="s">
        <v>260</v>
      </c>
      <c r="U501" s="24" t="s">
        <v>260</v>
      </c>
      <c r="V501" s="26" t="s">
        <v>260</v>
      </c>
      <c r="W501" s="24" t="s">
        <v>260</v>
      </c>
      <c r="X501" s="24">
        <f t="shared" si="41"/>
        <v>0</v>
      </c>
      <c r="Y501" s="13" t="e">
        <f>VLOOKUP(J501,ИНФО!$Y$5:$AD$412,6,0)</f>
        <v>#N/A</v>
      </c>
      <c r="Z501" s="24" t="e">
        <f>VLOOKUP(J501,ИНФО!$Y$5:$AD$412,5,0)</f>
        <v>#N/A</v>
      </c>
      <c r="AA501" s="26">
        <f t="shared" si="42"/>
        <v>0</v>
      </c>
      <c r="AB501" s="24" t="e">
        <f>VLOOKUP(L501,ИНФО!$C$21:$D$24,2,0)</f>
        <v>#N/A</v>
      </c>
      <c r="AC501" s="19">
        <f t="shared" si="43"/>
        <v>0</v>
      </c>
      <c r="AD501" s="24" t="e">
        <f>VLOOKUP(N501,ИНФО!$C$26:$D$38,2,0)</f>
        <v>#N/A</v>
      </c>
      <c r="AE501" s="24" t="e">
        <f>VLOOKUP(B501,ИНФО!$L$4:$T$172,8,0)</f>
        <v>#N/A</v>
      </c>
      <c r="AF501" s="11" t="s">
        <v>74</v>
      </c>
      <c r="AG501" s="24" t="e">
        <f>VLOOKUP(J501,ИНФО!$Y$5:$AD$413,7,0)</f>
        <v>#N/A</v>
      </c>
    </row>
    <row r="502" spans="1:33" ht="15.6" hidden="1" x14ac:dyDescent="0.3">
      <c r="A502" s="5">
        <v>361</v>
      </c>
      <c r="B502" s="6"/>
      <c r="C502" s="21"/>
      <c r="D502" s="8" t="s">
        <v>260</v>
      </c>
      <c r="E502" s="9"/>
      <c r="F502" s="17"/>
      <c r="G502" s="17"/>
      <c r="H502" s="17"/>
      <c r="I502" s="8" t="str">
        <f>IF(J502=0," ",VLOOKUP(J502,ИНФО!$Y$4:$AD$412,2,0))</f>
        <v xml:space="preserve"> </v>
      </c>
      <c r="J502" s="9"/>
      <c r="K502" s="17"/>
      <c r="L502" s="27"/>
      <c r="M502" s="28"/>
      <c r="N502" s="22"/>
      <c r="O502" s="23" t="e">
        <f>VLOOKUP(B502,ИНФО!$L$4:$T$172,3,0)</f>
        <v>#N/A</v>
      </c>
      <c r="P502" s="11" t="s">
        <v>72</v>
      </c>
      <c r="Q502" s="24">
        <f t="shared" si="40"/>
        <v>361</v>
      </c>
      <c r="R502" s="24" t="e">
        <f>VLOOKUP(B502,ИНФО!$L$4:$T$140,6,0)</f>
        <v>#N/A</v>
      </c>
      <c r="S502" s="24" t="s">
        <v>260</v>
      </c>
      <c r="T502" s="13" t="s">
        <v>260</v>
      </c>
      <c r="U502" s="24" t="s">
        <v>260</v>
      </c>
      <c r="V502" s="26" t="s">
        <v>260</v>
      </c>
      <c r="W502" s="24" t="s">
        <v>260</v>
      </c>
      <c r="X502" s="24">
        <f t="shared" si="41"/>
        <v>0</v>
      </c>
      <c r="Y502" s="13" t="e">
        <f>VLOOKUP(J502,ИНФО!$Y$5:$AD$412,6,0)</f>
        <v>#N/A</v>
      </c>
      <c r="Z502" s="24" t="e">
        <f>VLOOKUP(J502,ИНФО!$Y$5:$AD$412,5,0)</f>
        <v>#N/A</v>
      </c>
      <c r="AA502" s="26">
        <f t="shared" si="42"/>
        <v>0</v>
      </c>
      <c r="AB502" s="24" t="e">
        <f>VLOOKUP(L502,ИНФО!$C$21:$D$24,2,0)</f>
        <v>#N/A</v>
      </c>
      <c r="AC502" s="19">
        <f t="shared" si="43"/>
        <v>0</v>
      </c>
      <c r="AD502" s="24" t="e">
        <f>VLOOKUP(N502,ИНФО!$C$26:$D$38,2,0)</f>
        <v>#N/A</v>
      </c>
      <c r="AE502" s="24" t="e">
        <f>VLOOKUP(B502,ИНФО!$L$4:$T$172,8,0)</f>
        <v>#N/A</v>
      </c>
      <c r="AF502" s="11" t="s">
        <v>74</v>
      </c>
      <c r="AG502" s="24" t="e">
        <f>VLOOKUP(J502,ИНФО!$Y$5:$AD$413,7,0)</f>
        <v>#N/A</v>
      </c>
    </row>
    <row r="503" spans="1:33" ht="15.6" hidden="1" x14ac:dyDescent="0.3">
      <c r="A503" s="5">
        <v>362</v>
      </c>
      <c r="B503" s="6"/>
      <c r="C503" s="21"/>
      <c r="D503" s="8" t="s">
        <v>260</v>
      </c>
      <c r="E503" s="9"/>
      <c r="F503" s="17"/>
      <c r="G503" s="17"/>
      <c r="H503" s="17"/>
      <c r="I503" s="8" t="str">
        <f>IF(J503=0," ",VLOOKUP(J503,ИНФО!$Y$4:$AD$412,2,0))</f>
        <v xml:space="preserve"> </v>
      </c>
      <c r="J503" s="9"/>
      <c r="K503" s="17"/>
      <c r="L503" s="27"/>
      <c r="M503" s="28"/>
      <c r="N503" s="22"/>
      <c r="O503" s="23" t="e">
        <f>VLOOKUP(B503,ИНФО!$L$4:$T$172,3,0)</f>
        <v>#N/A</v>
      </c>
      <c r="P503" s="11" t="s">
        <v>72</v>
      </c>
      <c r="Q503" s="24">
        <f t="shared" si="40"/>
        <v>362</v>
      </c>
      <c r="R503" s="24" t="e">
        <f>VLOOKUP(B503,ИНФО!$L$4:$T$140,6,0)</f>
        <v>#N/A</v>
      </c>
      <c r="S503" s="24" t="s">
        <v>260</v>
      </c>
      <c r="T503" s="13" t="s">
        <v>260</v>
      </c>
      <c r="U503" s="24" t="s">
        <v>260</v>
      </c>
      <c r="V503" s="26" t="s">
        <v>260</v>
      </c>
      <c r="W503" s="24" t="s">
        <v>260</v>
      </c>
      <c r="X503" s="24">
        <f t="shared" si="41"/>
        <v>0</v>
      </c>
      <c r="Y503" s="13" t="e">
        <f>VLOOKUP(J503,ИНФО!$Y$5:$AD$412,6,0)</f>
        <v>#N/A</v>
      </c>
      <c r="Z503" s="24" t="e">
        <f>VLOOKUP(J503,ИНФО!$Y$5:$AD$412,5,0)</f>
        <v>#N/A</v>
      </c>
      <c r="AA503" s="26">
        <f t="shared" si="42"/>
        <v>0</v>
      </c>
      <c r="AB503" s="24" t="e">
        <f>VLOOKUP(L503,ИНФО!$C$21:$D$24,2,0)</f>
        <v>#N/A</v>
      </c>
      <c r="AC503" s="19">
        <f t="shared" si="43"/>
        <v>0</v>
      </c>
      <c r="AD503" s="24" t="e">
        <f>VLOOKUP(N503,ИНФО!$C$26:$D$38,2,0)</f>
        <v>#N/A</v>
      </c>
      <c r="AE503" s="24" t="e">
        <f>VLOOKUP(B503,ИНФО!$L$4:$T$172,8,0)</f>
        <v>#N/A</v>
      </c>
      <c r="AF503" s="11" t="s">
        <v>74</v>
      </c>
      <c r="AG503" s="24" t="e">
        <f>VLOOKUP(J503,ИНФО!$Y$5:$AD$413,7,0)</f>
        <v>#N/A</v>
      </c>
    </row>
    <row r="504" spans="1:33" ht="15.6" hidden="1" x14ac:dyDescent="0.3">
      <c r="A504" s="5">
        <v>363</v>
      </c>
      <c r="B504" s="6"/>
      <c r="C504" s="21"/>
      <c r="D504" s="8" t="s">
        <v>260</v>
      </c>
      <c r="E504" s="9"/>
      <c r="F504" s="17"/>
      <c r="G504" s="17"/>
      <c r="H504" s="17"/>
      <c r="I504" s="8" t="str">
        <f>IF(J504=0," ",VLOOKUP(J504,ИНФО!$Y$4:$AD$412,2,0))</f>
        <v xml:space="preserve"> </v>
      </c>
      <c r="J504" s="9"/>
      <c r="K504" s="17"/>
      <c r="L504" s="27"/>
      <c r="M504" s="28"/>
      <c r="N504" s="22"/>
      <c r="O504" s="23" t="e">
        <f>VLOOKUP(B504,ИНФО!$L$4:$T$172,3,0)</f>
        <v>#N/A</v>
      </c>
      <c r="P504" s="11" t="s">
        <v>72</v>
      </c>
      <c r="Q504" s="24">
        <f t="shared" si="40"/>
        <v>363</v>
      </c>
      <c r="R504" s="24" t="e">
        <f>VLOOKUP(B504,ИНФО!$L$4:$T$140,6,0)</f>
        <v>#N/A</v>
      </c>
      <c r="S504" s="24" t="s">
        <v>260</v>
      </c>
      <c r="T504" s="13" t="s">
        <v>260</v>
      </c>
      <c r="U504" s="24" t="s">
        <v>260</v>
      </c>
      <c r="V504" s="26" t="s">
        <v>260</v>
      </c>
      <c r="W504" s="24" t="s">
        <v>260</v>
      </c>
      <c r="X504" s="24">
        <f t="shared" si="41"/>
        <v>0</v>
      </c>
      <c r="Y504" s="13" t="e">
        <f>VLOOKUP(J504,ИНФО!$Y$5:$AD$412,6,0)</f>
        <v>#N/A</v>
      </c>
      <c r="Z504" s="24" t="e">
        <f>VLOOKUP(J504,ИНФО!$Y$5:$AD$412,5,0)</f>
        <v>#N/A</v>
      </c>
      <c r="AA504" s="26">
        <f t="shared" si="42"/>
        <v>0</v>
      </c>
      <c r="AB504" s="24" t="e">
        <f>VLOOKUP(L504,ИНФО!$C$21:$D$24,2,0)</f>
        <v>#N/A</v>
      </c>
      <c r="AC504" s="19">
        <f t="shared" si="43"/>
        <v>0</v>
      </c>
      <c r="AD504" s="24" t="e">
        <f>VLOOKUP(N504,ИНФО!$C$26:$D$38,2,0)</f>
        <v>#N/A</v>
      </c>
      <c r="AE504" s="24" t="e">
        <f>VLOOKUP(B504,ИНФО!$L$4:$T$172,8,0)</f>
        <v>#N/A</v>
      </c>
      <c r="AF504" s="11" t="s">
        <v>74</v>
      </c>
      <c r="AG504" s="24" t="e">
        <f>VLOOKUP(J504,ИНФО!$Y$5:$AD$413,7,0)</f>
        <v>#N/A</v>
      </c>
    </row>
    <row r="505" spans="1:33" ht="15.6" hidden="1" x14ac:dyDescent="0.3">
      <c r="A505" s="5">
        <v>364</v>
      </c>
      <c r="B505" s="6"/>
      <c r="C505" s="21"/>
      <c r="D505" s="8" t="s">
        <v>260</v>
      </c>
      <c r="E505" s="9"/>
      <c r="F505" s="17"/>
      <c r="G505" s="17"/>
      <c r="H505" s="17"/>
      <c r="I505" s="8" t="str">
        <f>IF(J505=0," ",VLOOKUP(J505,ИНФО!$Y$4:$AD$412,2,0))</f>
        <v xml:space="preserve"> </v>
      </c>
      <c r="J505" s="9"/>
      <c r="K505" s="17"/>
      <c r="L505" s="27"/>
      <c r="M505" s="28"/>
      <c r="N505" s="22"/>
      <c r="O505" s="23" t="e">
        <f>VLOOKUP(B505,ИНФО!$L$4:$T$172,3,0)</f>
        <v>#N/A</v>
      </c>
      <c r="P505" s="11" t="s">
        <v>72</v>
      </c>
      <c r="Q505" s="24">
        <f t="shared" si="40"/>
        <v>364</v>
      </c>
      <c r="R505" s="24" t="e">
        <f>VLOOKUP(B505,ИНФО!$L$4:$T$140,6,0)</f>
        <v>#N/A</v>
      </c>
      <c r="S505" s="24" t="s">
        <v>260</v>
      </c>
      <c r="T505" s="13" t="s">
        <v>260</v>
      </c>
      <c r="U505" s="24" t="s">
        <v>260</v>
      </c>
      <c r="V505" s="26" t="s">
        <v>260</v>
      </c>
      <c r="W505" s="24" t="s">
        <v>260</v>
      </c>
      <c r="X505" s="24">
        <f t="shared" si="41"/>
        <v>0</v>
      </c>
      <c r="Y505" s="13" t="e">
        <f>VLOOKUP(J505,ИНФО!$Y$5:$AD$412,6,0)</f>
        <v>#N/A</v>
      </c>
      <c r="Z505" s="24" t="e">
        <f>VLOOKUP(J505,ИНФО!$Y$5:$AD$412,5,0)</f>
        <v>#N/A</v>
      </c>
      <c r="AA505" s="26">
        <f t="shared" si="42"/>
        <v>0</v>
      </c>
      <c r="AB505" s="24" t="e">
        <f>VLOOKUP(L505,ИНФО!$C$21:$D$24,2,0)</f>
        <v>#N/A</v>
      </c>
      <c r="AC505" s="19">
        <f t="shared" si="43"/>
        <v>0</v>
      </c>
      <c r="AD505" s="24" t="e">
        <f>VLOOKUP(N505,ИНФО!$C$26:$D$38,2,0)</f>
        <v>#N/A</v>
      </c>
      <c r="AE505" s="24" t="e">
        <f>VLOOKUP(B505,ИНФО!$L$4:$T$172,8,0)</f>
        <v>#N/A</v>
      </c>
      <c r="AF505" s="11" t="s">
        <v>74</v>
      </c>
      <c r="AG505" s="24" t="e">
        <f>VLOOKUP(J505,ИНФО!$Y$5:$AD$413,7,0)</f>
        <v>#N/A</v>
      </c>
    </row>
    <row r="506" spans="1:33" ht="15.6" hidden="1" x14ac:dyDescent="0.3">
      <c r="A506" s="5">
        <v>365</v>
      </c>
      <c r="B506" s="6"/>
      <c r="C506" s="21"/>
      <c r="D506" s="8" t="s">
        <v>260</v>
      </c>
      <c r="E506" s="9"/>
      <c r="F506" s="17"/>
      <c r="G506" s="17"/>
      <c r="H506" s="17"/>
      <c r="I506" s="8" t="str">
        <f>IF(J506=0," ",VLOOKUP(J506,ИНФО!$Y$4:$AD$412,2,0))</f>
        <v xml:space="preserve"> </v>
      </c>
      <c r="J506" s="9"/>
      <c r="K506" s="17"/>
      <c r="L506" s="27"/>
      <c r="M506" s="28"/>
      <c r="N506" s="22"/>
      <c r="O506" s="23" t="e">
        <f>VLOOKUP(B506,ИНФО!$L$4:$T$172,3,0)</f>
        <v>#N/A</v>
      </c>
      <c r="P506" s="11" t="s">
        <v>72</v>
      </c>
      <c r="Q506" s="24">
        <f t="shared" si="40"/>
        <v>365</v>
      </c>
      <c r="R506" s="24" t="e">
        <f>VLOOKUP(B506,ИНФО!$L$4:$T$140,6,0)</f>
        <v>#N/A</v>
      </c>
      <c r="S506" s="24" t="s">
        <v>260</v>
      </c>
      <c r="T506" s="13" t="s">
        <v>260</v>
      </c>
      <c r="U506" s="24" t="s">
        <v>260</v>
      </c>
      <c r="V506" s="26" t="s">
        <v>260</v>
      </c>
      <c r="W506" s="24" t="s">
        <v>260</v>
      </c>
      <c r="X506" s="24">
        <f t="shared" si="41"/>
        <v>0</v>
      </c>
      <c r="Y506" s="13" t="e">
        <f>VLOOKUP(J506,ИНФО!$Y$5:$AD$412,6,0)</f>
        <v>#N/A</v>
      </c>
      <c r="Z506" s="24" t="e">
        <f>VLOOKUP(J506,ИНФО!$Y$5:$AD$412,5,0)</f>
        <v>#N/A</v>
      </c>
      <c r="AA506" s="26">
        <f t="shared" si="42"/>
        <v>0</v>
      </c>
      <c r="AB506" s="24" t="e">
        <f>VLOOKUP(L506,ИНФО!$C$21:$D$24,2,0)</f>
        <v>#N/A</v>
      </c>
      <c r="AC506" s="19">
        <f t="shared" si="43"/>
        <v>0</v>
      </c>
      <c r="AD506" s="24" t="e">
        <f>VLOOKUP(N506,ИНФО!$C$26:$D$38,2,0)</f>
        <v>#N/A</v>
      </c>
      <c r="AE506" s="24" t="e">
        <f>VLOOKUP(B506,ИНФО!$L$4:$T$172,8,0)</f>
        <v>#N/A</v>
      </c>
      <c r="AF506" s="11" t="s">
        <v>74</v>
      </c>
      <c r="AG506" s="24" t="e">
        <f>VLOOKUP(J506,ИНФО!$Y$5:$AD$413,7,0)</f>
        <v>#N/A</v>
      </c>
    </row>
    <row r="507" spans="1:33" ht="15.6" hidden="1" x14ac:dyDescent="0.3">
      <c r="A507" s="5">
        <v>366</v>
      </c>
      <c r="B507" s="6"/>
      <c r="C507" s="21"/>
      <c r="D507" s="8" t="s">
        <v>260</v>
      </c>
      <c r="E507" s="9"/>
      <c r="F507" s="17"/>
      <c r="G507" s="17"/>
      <c r="H507" s="17"/>
      <c r="I507" s="8" t="str">
        <f>IF(J507=0," ",VLOOKUP(J507,ИНФО!$Y$4:$AD$412,2,0))</f>
        <v xml:space="preserve"> </v>
      </c>
      <c r="J507" s="9"/>
      <c r="K507" s="17"/>
      <c r="L507" s="27"/>
      <c r="M507" s="28"/>
      <c r="N507" s="22"/>
      <c r="O507" s="23" t="e">
        <f>VLOOKUP(B507,ИНФО!$L$4:$T$172,3,0)</f>
        <v>#N/A</v>
      </c>
      <c r="P507" s="11" t="s">
        <v>72</v>
      </c>
      <c r="Q507" s="24">
        <f t="shared" si="40"/>
        <v>366</v>
      </c>
      <c r="R507" s="24" t="e">
        <f>VLOOKUP(B507,ИНФО!$L$4:$T$140,6,0)</f>
        <v>#N/A</v>
      </c>
      <c r="S507" s="24" t="s">
        <v>260</v>
      </c>
      <c r="T507" s="13" t="s">
        <v>260</v>
      </c>
      <c r="U507" s="24" t="s">
        <v>260</v>
      </c>
      <c r="V507" s="26" t="s">
        <v>260</v>
      </c>
      <c r="W507" s="24" t="s">
        <v>260</v>
      </c>
      <c r="X507" s="24">
        <f t="shared" si="41"/>
        <v>0</v>
      </c>
      <c r="Y507" s="13" t="e">
        <f>VLOOKUP(J507,ИНФО!$Y$5:$AD$412,6,0)</f>
        <v>#N/A</v>
      </c>
      <c r="Z507" s="24" t="e">
        <f>VLOOKUP(J507,ИНФО!$Y$5:$AD$412,5,0)</f>
        <v>#N/A</v>
      </c>
      <c r="AA507" s="26">
        <f t="shared" si="42"/>
        <v>0</v>
      </c>
      <c r="AB507" s="24" t="e">
        <f>VLOOKUP(L507,ИНФО!$C$21:$D$24,2,0)</f>
        <v>#N/A</v>
      </c>
      <c r="AC507" s="19">
        <f t="shared" si="43"/>
        <v>0</v>
      </c>
      <c r="AD507" s="24" t="e">
        <f>VLOOKUP(N507,ИНФО!$C$26:$D$38,2,0)</f>
        <v>#N/A</v>
      </c>
      <c r="AE507" s="24" t="e">
        <f>VLOOKUP(B507,ИНФО!$L$4:$T$172,8,0)</f>
        <v>#N/A</v>
      </c>
      <c r="AF507" s="11" t="s">
        <v>74</v>
      </c>
      <c r="AG507" s="24" t="e">
        <f>VLOOKUP(J507,ИНФО!$Y$5:$AD$413,7,0)</f>
        <v>#N/A</v>
      </c>
    </row>
    <row r="508" spans="1:33" ht="15.6" hidden="1" x14ac:dyDescent="0.3">
      <c r="A508" s="5">
        <v>367</v>
      </c>
      <c r="B508" s="6"/>
      <c r="C508" s="21"/>
      <c r="D508" s="8" t="s">
        <v>260</v>
      </c>
      <c r="E508" s="9"/>
      <c r="F508" s="17"/>
      <c r="G508" s="17"/>
      <c r="H508" s="17"/>
      <c r="I508" s="8" t="str">
        <f>IF(J508=0," ",VLOOKUP(J508,ИНФО!$Y$4:$AD$412,2,0))</f>
        <v xml:space="preserve"> </v>
      </c>
      <c r="J508" s="9"/>
      <c r="K508" s="17"/>
      <c r="L508" s="27"/>
      <c r="M508" s="28"/>
      <c r="N508" s="22"/>
      <c r="O508" s="23" t="e">
        <f>VLOOKUP(B508,ИНФО!$L$4:$T$172,3,0)</f>
        <v>#N/A</v>
      </c>
      <c r="P508" s="11" t="s">
        <v>72</v>
      </c>
      <c r="Q508" s="24">
        <f t="shared" si="40"/>
        <v>367</v>
      </c>
      <c r="R508" s="24" t="e">
        <f>VLOOKUP(B508,ИНФО!$L$4:$T$140,6,0)</f>
        <v>#N/A</v>
      </c>
      <c r="S508" s="24" t="s">
        <v>260</v>
      </c>
      <c r="T508" s="13" t="s">
        <v>260</v>
      </c>
      <c r="U508" s="24" t="s">
        <v>260</v>
      </c>
      <c r="V508" s="26" t="s">
        <v>260</v>
      </c>
      <c r="W508" s="24" t="s">
        <v>260</v>
      </c>
      <c r="X508" s="24">
        <f t="shared" si="41"/>
        <v>0</v>
      </c>
      <c r="Y508" s="13" t="e">
        <f>VLOOKUP(J508,ИНФО!$Y$5:$AD$412,6,0)</f>
        <v>#N/A</v>
      </c>
      <c r="Z508" s="24" t="e">
        <f>VLOOKUP(J508,ИНФО!$Y$5:$AD$412,5,0)</f>
        <v>#N/A</v>
      </c>
      <c r="AA508" s="26">
        <f t="shared" si="42"/>
        <v>0</v>
      </c>
      <c r="AB508" s="24" t="e">
        <f>VLOOKUP(L508,ИНФО!$C$21:$D$24,2,0)</f>
        <v>#N/A</v>
      </c>
      <c r="AC508" s="19">
        <f t="shared" si="43"/>
        <v>0</v>
      </c>
      <c r="AD508" s="24" t="e">
        <f>VLOOKUP(N508,ИНФО!$C$26:$D$38,2,0)</f>
        <v>#N/A</v>
      </c>
      <c r="AE508" s="24" t="e">
        <f>VLOOKUP(B508,ИНФО!$L$4:$T$172,8,0)</f>
        <v>#N/A</v>
      </c>
      <c r="AF508" s="11" t="s">
        <v>74</v>
      </c>
      <c r="AG508" s="24" t="e">
        <f>VLOOKUP(J508,ИНФО!$Y$5:$AD$413,7,0)</f>
        <v>#N/A</v>
      </c>
    </row>
    <row r="509" spans="1:33" ht="15.6" hidden="1" x14ac:dyDescent="0.3">
      <c r="A509" s="5">
        <v>368</v>
      </c>
      <c r="B509" s="6"/>
      <c r="C509" s="21"/>
      <c r="D509" s="8" t="s">
        <v>260</v>
      </c>
      <c r="E509" s="9"/>
      <c r="F509" s="17"/>
      <c r="G509" s="17"/>
      <c r="H509" s="17"/>
      <c r="I509" s="8" t="str">
        <f>IF(J509=0," ",VLOOKUP(J509,ИНФО!$Y$4:$AD$412,2,0))</f>
        <v xml:space="preserve"> </v>
      </c>
      <c r="J509" s="9"/>
      <c r="K509" s="17"/>
      <c r="L509" s="27"/>
      <c r="M509" s="28"/>
      <c r="N509" s="22"/>
      <c r="O509" s="23" t="e">
        <f>VLOOKUP(B509,ИНФО!$L$4:$T$172,3,0)</f>
        <v>#N/A</v>
      </c>
      <c r="P509" s="11" t="s">
        <v>72</v>
      </c>
      <c r="Q509" s="24">
        <f t="shared" si="40"/>
        <v>368</v>
      </c>
      <c r="R509" s="24" t="e">
        <f>VLOOKUP(B509,ИНФО!$L$4:$T$140,6,0)</f>
        <v>#N/A</v>
      </c>
      <c r="S509" s="24" t="s">
        <v>260</v>
      </c>
      <c r="T509" s="13" t="s">
        <v>260</v>
      </c>
      <c r="U509" s="24" t="s">
        <v>260</v>
      </c>
      <c r="V509" s="26" t="s">
        <v>260</v>
      </c>
      <c r="W509" s="24" t="s">
        <v>260</v>
      </c>
      <c r="X509" s="24">
        <f t="shared" si="41"/>
        <v>0</v>
      </c>
      <c r="Y509" s="13" t="e">
        <f>VLOOKUP(J509,ИНФО!$Y$5:$AD$412,6,0)</f>
        <v>#N/A</v>
      </c>
      <c r="Z509" s="24" t="e">
        <f>VLOOKUP(J509,ИНФО!$Y$5:$AD$412,5,0)</f>
        <v>#N/A</v>
      </c>
      <c r="AA509" s="26">
        <f t="shared" si="42"/>
        <v>0</v>
      </c>
      <c r="AB509" s="24" t="e">
        <f>VLOOKUP(L509,ИНФО!$C$21:$D$24,2,0)</f>
        <v>#N/A</v>
      </c>
      <c r="AC509" s="19">
        <f t="shared" si="43"/>
        <v>0</v>
      </c>
      <c r="AD509" s="24" t="e">
        <f>VLOOKUP(N509,ИНФО!$C$26:$D$38,2,0)</f>
        <v>#N/A</v>
      </c>
      <c r="AE509" s="24" t="e">
        <f>VLOOKUP(B509,ИНФО!$L$4:$T$172,8,0)</f>
        <v>#N/A</v>
      </c>
      <c r="AF509" s="11" t="s">
        <v>74</v>
      </c>
      <c r="AG509" s="24" t="e">
        <f>VLOOKUP(J509,ИНФО!$Y$5:$AD$413,7,0)</f>
        <v>#N/A</v>
      </c>
    </row>
    <row r="510" spans="1:33" ht="15.6" hidden="1" x14ac:dyDescent="0.3">
      <c r="A510" s="5">
        <v>369</v>
      </c>
      <c r="B510" s="6"/>
      <c r="C510" s="21"/>
      <c r="D510" s="8" t="s">
        <v>260</v>
      </c>
      <c r="E510" s="9"/>
      <c r="F510" s="17"/>
      <c r="G510" s="17"/>
      <c r="H510" s="17"/>
      <c r="I510" s="8" t="str">
        <f>IF(J510=0," ",VLOOKUP(J510,ИНФО!$Y$4:$AD$412,2,0))</f>
        <v xml:space="preserve"> </v>
      </c>
      <c r="J510" s="9"/>
      <c r="K510" s="17"/>
      <c r="L510" s="27"/>
      <c r="M510" s="28"/>
      <c r="N510" s="22"/>
      <c r="O510" s="23" t="e">
        <f>VLOOKUP(B510,ИНФО!$L$4:$T$172,3,0)</f>
        <v>#N/A</v>
      </c>
      <c r="P510" s="11" t="s">
        <v>72</v>
      </c>
      <c r="Q510" s="24">
        <f t="shared" si="40"/>
        <v>369</v>
      </c>
      <c r="R510" s="24" t="e">
        <f>VLOOKUP(B510,ИНФО!$L$4:$T$140,6,0)</f>
        <v>#N/A</v>
      </c>
      <c r="S510" s="24" t="s">
        <v>260</v>
      </c>
      <c r="T510" s="13" t="s">
        <v>260</v>
      </c>
      <c r="U510" s="24" t="s">
        <v>260</v>
      </c>
      <c r="V510" s="26" t="s">
        <v>260</v>
      </c>
      <c r="W510" s="24" t="s">
        <v>260</v>
      </c>
      <c r="X510" s="24">
        <f t="shared" si="41"/>
        <v>0</v>
      </c>
      <c r="Y510" s="13" t="e">
        <f>VLOOKUP(J510,ИНФО!$Y$5:$AD$412,6,0)</f>
        <v>#N/A</v>
      </c>
      <c r="Z510" s="24" t="e">
        <f>VLOOKUP(J510,ИНФО!$Y$5:$AD$412,5,0)</f>
        <v>#N/A</v>
      </c>
      <c r="AA510" s="26">
        <f t="shared" si="42"/>
        <v>0</v>
      </c>
      <c r="AB510" s="24" t="e">
        <f>VLOOKUP(L510,ИНФО!$C$21:$D$24,2,0)</f>
        <v>#N/A</v>
      </c>
      <c r="AC510" s="19">
        <f t="shared" si="43"/>
        <v>0</v>
      </c>
      <c r="AD510" s="24" t="e">
        <f>VLOOKUP(N510,ИНФО!$C$26:$D$38,2,0)</f>
        <v>#N/A</v>
      </c>
      <c r="AE510" s="24" t="e">
        <f>VLOOKUP(B510,ИНФО!$L$4:$T$172,8,0)</f>
        <v>#N/A</v>
      </c>
      <c r="AF510" s="11" t="s">
        <v>74</v>
      </c>
      <c r="AG510" s="24" t="e">
        <f>VLOOKUP(J510,ИНФО!$Y$5:$AD$413,7,0)</f>
        <v>#N/A</v>
      </c>
    </row>
    <row r="511" spans="1:33" ht="15.6" hidden="1" x14ac:dyDescent="0.3">
      <c r="A511" s="5">
        <v>370</v>
      </c>
      <c r="B511" s="6"/>
      <c r="C511" s="21"/>
      <c r="D511" s="8" t="s">
        <v>260</v>
      </c>
      <c r="E511" s="9"/>
      <c r="F511" s="17"/>
      <c r="G511" s="17"/>
      <c r="H511" s="17"/>
      <c r="I511" s="8" t="str">
        <f>IF(J511=0," ",VLOOKUP(J511,ИНФО!$Y$4:$AD$412,2,0))</f>
        <v xml:space="preserve"> </v>
      </c>
      <c r="J511" s="9"/>
      <c r="K511" s="17"/>
      <c r="L511" s="27"/>
      <c r="M511" s="28"/>
      <c r="N511" s="22"/>
      <c r="O511" s="23" t="e">
        <f>VLOOKUP(B511,ИНФО!$L$4:$T$172,3,0)</f>
        <v>#N/A</v>
      </c>
      <c r="P511" s="11" t="s">
        <v>72</v>
      </c>
      <c r="Q511" s="24">
        <f t="shared" si="40"/>
        <v>370</v>
      </c>
      <c r="R511" s="24" t="e">
        <f>VLOOKUP(B511,ИНФО!$L$4:$T$140,6,0)</f>
        <v>#N/A</v>
      </c>
      <c r="S511" s="24" t="s">
        <v>260</v>
      </c>
      <c r="T511" s="13" t="s">
        <v>260</v>
      </c>
      <c r="U511" s="24" t="s">
        <v>260</v>
      </c>
      <c r="V511" s="26" t="s">
        <v>260</v>
      </c>
      <c r="W511" s="24" t="s">
        <v>260</v>
      </c>
      <c r="X511" s="24">
        <f t="shared" si="41"/>
        <v>0</v>
      </c>
      <c r="Y511" s="13" t="e">
        <f>VLOOKUP(J511,ИНФО!$Y$5:$AD$412,6,0)</f>
        <v>#N/A</v>
      </c>
      <c r="Z511" s="24" t="e">
        <f>VLOOKUP(J511,ИНФО!$Y$5:$AD$412,5,0)</f>
        <v>#N/A</v>
      </c>
      <c r="AA511" s="26">
        <f t="shared" si="42"/>
        <v>0</v>
      </c>
      <c r="AB511" s="24" t="e">
        <f>VLOOKUP(L511,ИНФО!$C$21:$D$24,2,0)</f>
        <v>#N/A</v>
      </c>
      <c r="AC511" s="19">
        <f t="shared" si="43"/>
        <v>0</v>
      </c>
      <c r="AD511" s="24" t="e">
        <f>VLOOKUP(N511,ИНФО!$C$26:$D$38,2,0)</f>
        <v>#N/A</v>
      </c>
      <c r="AE511" s="24" t="e">
        <f>VLOOKUP(B511,ИНФО!$L$4:$T$172,8,0)</f>
        <v>#N/A</v>
      </c>
      <c r="AF511" s="11" t="s">
        <v>74</v>
      </c>
      <c r="AG511" s="24" t="e">
        <f>VLOOKUP(J511,ИНФО!$Y$5:$AD$413,7,0)</f>
        <v>#N/A</v>
      </c>
    </row>
    <row r="512" spans="1:33" ht="15.6" hidden="1" x14ac:dyDescent="0.3">
      <c r="A512" s="5">
        <v>371</v>
      </c>
      <c r="B512" s="6"/>
      <c r="C512" s="21"/>
      <c r="D512" s="8" t="s">
        <v>260</v>
      </c>
      <c r="E512" s="9"/>
      <c r="F512" s="17"/>
      <c r="G512" s="17"/>
      <c r="H512" s="17"/>
      <c r="I512" s="8" t="str">
        <f>IF(J512=0," ",VLOOKUP(J512,ИНФО!$Y$4:$AD$412,2,0))</f>
        <v xml:space="preserve"> </v>
      </c>
      <c r="J512" s="9"/>
      <c r="K512" s="17"/>
      <c r="L512" s="27"/>
      <c r="M512" s="28"/>
      <c r="N512" s="22"/>
      <c r="O512" s="23" t="e">
        <f>VLOOKUP(B512,ИНФО!$L$4:$T$172,3,0)</f>
        <v>#N/A</v>
      </c>
      <c r="P512" s="11" t="s">
        <v>72</v>
      </c>
      <c r="Q512" s="24">
        <f t="shared" si="40"/>
        <v>371</v>
      </c>
      <c r="R512" s="24" t="e">
        <f>VLOOKUP(B512,ИНФО!$L$4:$T$140,6,0)</f>
        <v>#N/A</v>
      </c>
      <c r="S512" s="24" t="s">
        <v>260</v>
      </c>
      <c r="T512" s="13" t="s">
        <v>260</v>
      </c>
      <c r="U512" s="24" t="s">
        <v>260</v>
      </c>
      <c r="V512" s="26" t="s">
        <v>260</v>
      </c>
      <c r="W512" s="24" t="s">
        <v>260</v>
      </c>
      <c r="X512" s="24">
        <f t="shared" si="41"/>
        <v>0</v>
      </c>
      <c r="Y512" s="13" t="e">
        <f>VLOOKUP(J512,ИНФО!$Y$5:$AD$412,6,0)</f>
        <v>#N/A</v>
      </c>
      <c r="Z512" s="24" t="e">
        <f>VLOOKUP(J512,ИНФО!$Y$5:$AD$412,5,0)</f>
        <v>#N/A</v>
      </c>
      <c r="AA512" s="26">
        <f t="shared" si="42"/>
        <v>0</v>
      </c>
      <c r="AB512" s="24" t="e">
        <f>VLOOKUP(L512,ИНФО!$C$21:$D$24,2,0)</f>
        <v>#N/A</v>
      </c>
      <c r="AC512" s="19">
        <f t="shared" si="43"/>
        <v>0</v>
      </c>
      <c r="AD512" s="24" t="e">
        <f>VLOOKUP(N512,ИНФО!$C$26:$D$38,2,0)</f>
        <v>#N/A</v>
      </c>
      <c r="AE512" s="24" t="e">
        <f>VLOOKUP(B512,ИНФО!$L$4:$T$172,8,0)</f>
        <v>#N/A</v>
      </c>
      <c r="AF512" s="11" t="s">
        <v>74</v>
      </c>
      <c r="AG512" s="24" t="e">
        <f>VLOOKUP(J512,ИНФО!$Y$5:$AD$413,7,0)</f>
        <v>#N/A</v>
      </c>
    </row>
    <row r="513" spans="1:33" ht="15.6" hidden="1" x14ac:dyDescent="0.3">
      <c r="A513" s="5">
        <v>372</v>
      </c>
      <c r="B513" s="6"/>
      <c r="C513" s="21"/>
      <c r="D513" s="8" t="s">
        <v>260</v>
      </c>
      <c r="E513" s="9"/>
      <c r="F513" s="17"/>
      <c r="G513" s="17"/>
      <c r="H513" s="17"/>
      <c r="I513" s="8" t="str">
        <f>IF(J513=0," ",VLOOKUP(J513,ИНФО!$Y$4:$AD$412,2,0))</f>
        <v xml:space="preserve"> </v>
      </c>
      <c r="J513" s="9"/>
      <c r="K513" s="17"/>
      <c r="L513" s="27"/>
      <c r="M513" s="28"/>
      <c r="N513" s="22"/>
      <c r="O513" s="23" t="e">
        <f>VLOOKUP(B513,ИНФО!$L$4:$T$172,3,0)</f>
        <v>#N/A</v>
      </c>
      <c r="P513" s="11" t="s">
        <v>72</v>
      </c>
      <c r="Q513" s="24">
        <f t="shared" si="40"/>
        <v>372</v>
      </c>
      <c r="R513" s="24" t="e">
        <f>VLOOKUP(B513,ИНФО!$L$4:$T$140,6,0)</f>
        <v>#N/A</v>
      </c>
      <c r="S513" s="24" t="s">
        <v>260</v>
      </c>
      <c r="T513" s="13" t="s">
        <v>260</v>
      </c>
      <c r="U513" s="24" t="s">
        <v>260</v>
      </c>
      <c r="V513" s="26" t="s">
        <v>260</v>
      </c>
      <c r="W513" s="24" t="s">
        <v>260</v>
      </c>
      <c r="X513" s="24">
        <f t="shared" si="41"/>
        <v>0</v>
      </c>
      <c r="Y513" s="13" t="e">
        <f>VLOOKUP(J513,ИНФО!$Y$5:$AD$412,6,0)</f>
        <v>#N/A</v>
      </c>
      <c r="Z513" s="24" t="e">
        <f>VLOOKUP(J513,ИНФО!$Y$5:$AD$412,5,0)</f>
        <v>#N/A</v>
      </c>
      <c r="AA513" s="26">
        <f t="shared" si="42"/>
        <v>0</v>
      </c>
      <c r="AB513" s="24" t="e">
        <f>VLOOKUP(L513,ИНФО!$C$21:$D$24,2,0)</f>
        <v>#N/A</v>
      </c>
      <c r="AC513" s="19">
        <f t="shared" si="43"/>
        <v>0</v>
      </c>
      <c r="AD513" s="24" t="e">
        <f>VLOOKUP(N513,ИНФО!$C$26:$D$38,2,0)</f>
        <v>#N/A</v>
      </c>
      <c r="AE513" s="24" t="e">
        <f>VLOOKUP(B513,ИНФО!$L$4:$T$172,8,0)</f>
        <v>#N/A</v>
      </c>
      <c r="AF513" s="11" t="s">
        <v>74</v>
      </c>
      <c r="AG513" s="24" t="e">
        <f>VLOOKUP(J513,ИНФО!$Y$5:$AD$413,7,0)</f>
        <v>#N/A</v>
      </c>
    </row>
    <row r="514" spans="1:33" ht="15.6" hidden="1" x14ac:dyDescent="0.3">
      <c r="A514" s="5">
        <v>373</v>
      </c>
      <c r="B514" s="6"/>
      <c r="C514" s="21"/>
      <c r="D514" s="8" t="s">
        <v>260</v>
      </c>
      <c r="E514" s="9"/>
      <c r="F514" s="17"/>
      <c r="G514" s="17"/>
      <c r="H514" s="17"/>
      <c r="I514" s="8" t="str">
        <f>IF(J514=0," ",VLOOKUP(J514,ИНФО!$Y$4:$AD$412,2,0))</f>
        <v xml:space="preserve"> </v>
      </c>
      <c r="J514" s="9"/>
      <c r="K514" s="17"/>
      <c r="L514" s="27"/>
      <c r="M514" s="28"/>
      <c r="N514" s="22"/>
      <c r="O514" s="23" t="e">
        <f>VLOOKUP(B514,ИНФО!$L$4:$T$172,3,0)</f>
        <v>#N/A</v>
      </c>
      <c r="P514" s="11" t="s">
        <v>72</v>
      </c>
      <c r="Q514" s="24">
        <f t="shared" si="40"/>
        <v>373</v>
      </c>
      <c r="R514" s="24" t="e">
        <f>VLOOKUP(B514,ИНФО!$L$4:$T$140,6,0)</f>
        <v>#N/A</v>
      </c>
      <c r="S514" s="24" t="s">
        <v>260</v>
      </c>
      <c r="T514" s="13" t="s">
        <v>260</v>
      </c>
      <c r="U514" s="24" t="s">
        <v>260</v>
      </c>
      <c r="V514" s="26" t="s">
        <v>260</v>
      </c>
      <c r="W514" s="24" t="s">
        <v>260</v>
      </c>
      <c r="X514" s="24">
        <f t="shared" si="41"/>
        <v>0</v>
      </c>
      <c r="Y514" s="13" t="e">
        <f>VLOOKUP(J514,ИНФО!$Y$5:$AD$412,6,0)</f>
        <v>#N/A</v>
      </c>
      <c r="Z514" s="24" t="e">
        <f>VLOOKUP(J514,ИНФО!$Y$5:$AD$412,5,0)</f>
        <v>#N/A</v>
      </c>
      <c r="AA514" s="26">
        <f t="shared" si="42"/>
        <v>0</v>
      </c>
      <c r="AB514" s="24" t="e">
        <f>VLOOKUP(L514,ИНФО!$C$21:$D$24,2,0)</f>
        <v>#N/A</v>
      </c>
      <c r="AC514" s="19">
        <f t="shared" si="43"/>
        <v>0</v>
      </c>
      <c r="AD514" s="24" t="e">
        <f>VLOOKUP(N514,ИНФО!$C$26:$D$38,2,0)</f>
        <v>#N/A</v>
      </c>
      <c r="AE514" s="24" t="e">
        <f>VLOOKUP(B514,ИНФО!$L$4:$T$172,8,0)</f>
        <v>#N/A</v>
      </c>
      <c r="AF514" s="11" t="s">
        <v>74</v>
      </c>
      <c r="AG514" s="24" t="e">
        <f>VLOOKUP(J514,ИНФО!$Y$5:$AD$413,7,0)</f>
        <v>#N/A</v>
      </c>
    </row>
    <row r="515" spans="1:33" ht="15.6" hidden="1" x14ac:dyDescent="0.3">
      <c r="A515" s="5">
        <v>374</v>
      </c>
      <c r="B515" s="6"/>
      <c r="C515" s="21"/>
      <c r="D515" s="8" t="s">
        <v>260</v>
      </c>
      <c r="E515" s="9"/>
      <c r="F515" s="17"/>
      <c r="G515" s="17"/>
      <c r="H515" s="17"/>
      <c r="I515" s="8" t="str">
        <f>IF(J515=0," ",VLOOKUP(J515,ИНФО!$Y$4:$AD$412,2,0))</f>
        <v xml:space="preserve"> </v>
      </c>
      <c r="J515" s="9"/>
      <c r="K515" s="17"/>
      <c r="L515" s="27"/>
      <c r="M515" s="28"/>
      <c r="N515" s="22"/>
      <c r="O515" s="23" t="e">
        <f>VLOOKUP(B515,ИНФО!$L$4:$T$172,3,0)</f>
        <v>#N/A</v>
      </c>
      <c r="P515" s="11" t="s">
        <v>72</v>
      </c>
      <c r="Q515" s="24">
        <f t="shared" si="40"/>
        <v>374</v>
      </c>
      <c r="R515" s="24" t="e">
        <f>VLOOKUP(B515,ИНФО!$L$4:$T$140,6,0)</f>
        <v>#N/A</v>
      </c>
      <c r="S515" s="24" t="s">
        <v>260</v>
      </c>
      <c r="T515" s="13" t="s">
        <v>260</v>
      </c>
      <c r="U515" s="24" t="s">
        <v>260</v>
      </c>
      <c r="V515" s="26" t="s">
        <v>260</v>
      </c>
      <c r="W515" s="24" t="s">
        <v>260</v>
      </c>
      <c r="X515" s="24">
        <f t="shared" si="41"/>
        <v>0</v>
      </c>
      <c r="Y515" s="13" t="e">
        <f>VLOOKUP(J515,ИНФО!$Y$5:$AD$412,6,0)</f>
        <v>#N/A</v>
      </c>
      <c r="Z515" s="24" t="e">
        <f>VLOOKUP(J515,ИНФО!$Y$5:$AD$412,5,0)</f>
        <v>#N/A</v>
      </c>
      <c r="AA515" s="26">
        <f t="shared" si="42"/>
        <v>0</v>
      </c>
      <c r="AB515" s="24" t="e">
        <f>VLOOKUP(L515,ИНФО!$C$21:$D$24,2,0)</f>
        <v>#N/A</v>
      </c>
      <c r="AC515" s="19">
        <f t="shared" si="43"/>
        <v>0</v>
      </c>
      <c r="AD515" s="24" t="e">
        <f>VLOOKUP(N515,ИНФО!$C$26:$D$38,2,0)</f>
        <v>#N/A</v>
      </c>
      <c r="AE515" s="24" t="e">
        <f>VLOOKUP(B515,ИНФО!$L$4:$T$172,8,0)</f>
        <v>#N/A</v>
      </c>
      <c r="AF515" s="11" t="s">
        <v>74</v>
      </c>
      <c r="AG515" s="24" t="e">
        <f>VLOOKUP(J515,ИНФО!$Y$5:$AD$413,7,0)</f>
        <v>#N/A</v>
      </c>
    </row>
    <row r="516" spans="1:33" ht="15.6" hidden="1" x14ac:dyDescent="0.3">
      <c r="A516" s="5">
        <v>375</v>
      </c>
      <c r="B516" s="6"/>
      <c r="C516" s="21"/>
      <c r="D516" s="8" t="s">
        <v>260</v>
      </c>
      <c r="E516" s="9"/>
      <c r="F516" s="17"/>
      <c r="G516" s="17"/>
      <c r="H516" s="17"/>
      <c r="I516" s="8" t="str">
        <f>IF(J516=0," ",VLOOKUP(J516,ИНФО!$Y$4:$AD$412,2,0))</f>
        <v xml:space="preserve"> </v>
      </c>
      <c r="J516" s="9"/>
      <c r="K516" s="17"/>
      <c r="L516" s="27"/>
      <c r="M516" s="28"/>
      <c r="N516" s="22"/>
      <c r="O516" s="23" t="e">
        <f>VLOOKUP(B516,ИНФО!$L$4:$T$172,3,0)</f>
        <v>#N/A</v>
      </c>
      <c r="P516" s="11" t="s">
        <v>72</v>
      </c>
      <c r="Q516" s="24">
        <f t="shared" si="40"/>
        <v>375</v>
      </c>
      <c r="R516" s="24" t="e">
        <f>VLOOKUP(B516,ИНФО!$L$4:$T$140,6,0)</f>
        <v>#N/A</v>
      </c>
      <c r="S516" s="24" t="s">
        <v>260</v>
      </c>
      <c r="T516" s="13" t="s">
        <v>260</v>
      </c>
      <c r="U516" s="24" t="s">
        <v>260</v>
      </c>
      <c r="V516" s="26" t="s">
        <v>260</v>
      </c>
      <c r="W516" s="24" t="s">
        <v>260</v>
      </c>
      <c r="X516" s="24">
        <f t="shared" si="41"/>
        <v>0</v>
      </c>
      <c r="Y516" s="13" t="e">
        <f>VLOOKUP(J516,ИНФО!$Y$5:$AD$412,6,0)</f>
        <v>#N/A</v>
      </c>
      <c r="Z516" s="24" t="e">
        <f>VLOOKUP(J516,ИНФО!$Y$5:$AD$412,5,0)</f>
        <v>#N/A</v>
      </c>
      <c r="AA516" s="26">
        <f t="shared" si="42"/>
        <v>0</v>
      </c>
      <c r="AB516" s="24" t="e">
        <f>VLOOKUP(L516,ИНФО!$C$21:$D$24,2,0)</f>
        <v>#N/A</v>
      </c>
      <c r="AC516" s="19">
        <f t="shared" si="43"/>
        <v>0</v>
      </c>
      <c r="AD516" s="24" t="e">
        <f>VLOOKUP(N516,ИНФО!$C$26:$D$38,2,0)</f>
        <v>#N/A</v>
      </c>
      <c r="AE516" s="24" t="e">
        <f>VLOOKUP(B516,ИНФО!$L$4:$T$172,8,0)</f>
        <v>#N/A</v>
      </c>
      <c r="AF516" s="11" t="s">
        <v>74</v>
      </c>
      <c r="AG516" s="24" t="e">
        <f>VLOOKUP(J516,ИНФО!$Y$5:$AD$413,7,0)</f>
        <v>#N/A</v>
      </c>
    </row>
    <row r="517" spans="1:33" ht="15.6" hidden="1" x14ac:dyDescent="0.3">
      <c r="A517" s="5">
        <v>376</v>
      </c>
      <c r="B517" s="6"/>
      <c r="C517" s="21"/>
      <c r="D517" s="8" t="s">
        <v>260</v>
      </c>
      <c r="E517" s="9"/>
      <c r="F517" s="17"/>
      <c r="G517" s="17"/>
      <c r="H517" s="17"/>
      <c r="I517" s="8" t="str">
        <f>IF(J517=0," ",VLOOKUP(J517,ИНФО!$Y$4:$AD$412,2,0))</f>
        <v xml:space="preserve"> </v>
      </c>
      <c r="J517" s="9"/>
      <c r="K517" s="17"/>
      <c r="L517" s="27"/>
      <c r="M517" s="28"/>
      <c r="N517" s="22"/>
      <c r="O517" s="23" t="e">
        <f>VLOOKUP(B517,ИНФО!$L$4:$T$172,3,0)</f>
        <v>#N/A</v>
      </c>
      <c r="P517" s="11" t="s">
        <v>72</v>
      </c>
      <c r="Q517" s="24">
        <f t="shared" ref="Q517:Q580" si="44">A517</f>
        <v>376</v>
      </c>
      <c r="R517" s="24" t="e">
        <f>VLOOKUP(B517,ИНФО!$L$4:$T$140,6,0)</f>
        <v>#N/A</v>
      </c>
      <c r="S517" s="24" t="s">
        <v>260</v>
      </c>
      <c r="T517" s="13" t="s">
        <v>260</v>
      </c>
      <c r="U517" s="24" t="s">
        <v>260</v>
      </c>
      <c r="V517" s="26" t="s">
        <v>260</v>
      </c>
      <c r="W517" s="24" t="s">
        <v>260</v>
      </c>
      <c r="X517" s="24">
        <f t="shared" ref="X517:X580" si="45">H517</f>
        <v>0</v>
      </c>
      <c r="Y517" s="13" t="e">
        <f>VLOOKUP(J517,ИНФО!$Y$5:$AD$412,6,0)</f>
        <v>#N/A</v>
      </c>
      <c r="Z517" s="24" t="e">
        <f>VLOOKUP(J517,ИНФО!$Y$5:$AD$412,5,0)</f>
        <v>#N/A</v>
      </c>
      <c r="AA517" s="26">
        <f t="shared" ref="AA517:AA580" si="46">K517</f>
        <v>0</v>
      </c>
      <c r="AB517" s="24" t="e">
        <f>VLOOKUP(L517,ИНФО!$C$21:$D$24,2,0)</f>
        <v>#N/A</v>
      </c>
      <c r="AC517" s="19">
        <f t="shared" ref="AC517:AC580" si="47">M517</f>
        <v>0</v>
      </c>
      <c r="AD517" s="24" t="e">
        <f>VLOOKUP(N517,ИНФО!$C$26:$D$38,2,0)</f>
        <v>#N/A</v>
      </c>
      <c r="AE517" s="24" t="e">
        <f>VLOOKUP(B517,ИНФО!$L$4:$T$172,8,0)</f>
        <v>#N/A</v>
      </c>
      <c r="AF517" s="11" t="s">
        <v>74</v>
      </c>
      <c r="AG517" s="24" t="e">
        <f>VLOOKUP(J517,ИНФО!$Y$5:$AD$413,7,0)</f>
        <v>#N/A</v>
      </c>
    </row>
    <row r="518" spans="1:33" ht="15.6" hidden="1" x14ac:dyDescent="0.3">
      <c r="A518" s="5">
        <v>377</v>
      </c>
      <c r="B518" s="6"/>
      <c r="C518" s="21"/>
      <c r="D518" s="8" t="s">
        <v>260</v>
      </c>
      <c r="E518" s="9"/>
      <c r="F518" s="17"/>
      <c r="G518" s="17"/>
      <c r="H518" s="17"/>
      <c r="I518" s="8" t="str">
        <f>IF(J518=0," ",VLOOKUP(J518,ИНФО!$Y$4:$AD$412,2,0))</f>
        <v xml:space="preserve"> </v>
      </c>
      <c r="J518" s="9"/>
      <c r="K518" s="17"/>
      <c r="L518" s="27"/>
      <c r="M518" s="28"/>
      <c r="N518" s="22"/>
      <c r="O518" s="23" t="e">
        <f>VLOOKUP(B518,ИНФО!$L$4:$T$172,3,0)</f>
        <v>#N/A</v>
      </c>
      <c r="P518" s="11" t="s">
        <v>72</v>
      </c>
      <c r="Q518" s="24">
        <f t="shared" si="44"/>
        <v>377</v>
      </c>
      <c r="R518" s="24" t="e">
        <f>VLOOKUP(B518,ИНФО!$L$4:$T$140,6,0)</f>
        <v>#N/A</v>
      </c>
      <c r="S518" s="24" t="s">
        <v>260</v>
      </c>
      <c r="T518" s="13" t="s">
        <v>260</v>
      </c>
      <c r="U518" s="24" t="s">
        <v>260</v>
      </c>
      <c r="V518" s="26" t="s">
        <v>260</v>
      </c>
      <c r="W518" s="24" t="s">
        <v>260</v>
      </c>
      <c r="X518" s="24">
        <f t="shared" si="45"/>
        <v>0</v>
      </c>
      <c r="Y518" s="13" t="e">
        <f>VLOOKUP(J518,ИНФО!$Y$5:$AD$412,6,0)</f>
        <v>#N/A</v>
      </c>
      <c r="Z518" s="24" t="e">
        <f>VLOOKUP(J518,ИНФО!$Y$5:$AD$412,5,0)</f>
        <v>#N/A</v>
      </c>
      <c r="AA518" s="26">
        <f t="shared" si="46"/>
        <v>0</v>
      </c>
      <c r="AB518" s="24" t="e">
        <f>VLOOKUP(L518,ИНФО!$C$21:$D$24,2,0)</f>
        <v>#N/A</v>
      </c>
      <c r="AC518" s="19">
        <f t="shared" si="47"/>
        <v>0</v>
      </c>
      <c r="AD518" s="24" t="e">
        <f>VLOOKUP(N518,ИНФО!$C$26:$D$38,2,0)</f>
        <v>#N/A</v>
      </c>
      <c r="AE518" s="24" t="e">
        <f>VLOOKUP(B518,ИНФО!$L$4:$T$172,8,0)</f>
        <v>#N/A</v>
      </c>
      <c r="AF518" s="11" t="s">
        <v>74</v>
      </c>
      <c r="AG518" s="24" t="e">
        <f>VLOOKUP(J518,ИНФО!$Y$5:$AD$413,7,0)</f>
        <v>#N/A</v>
      </c>
    </row>
    <row r="519" spans="1:33" ht="15.6" hidden="1" x14ac:dyDescent="0.3">
      <c r="A519" s="5">
        <v>378</v>
      </c>
      <c r="B519" s="6"/>
      <c r="C519" s="21"/>
      <c r="D519" s="8" t="s">
        <v>260</v>
      </c>
      <c r="E519" s="9"/>
      <c r="F519" s="17"/>
      <c r="G519" s="17"/>
      <c r="H519" s="17"/>
      <c r="I519" s="8" t="str">
        <f>IF(J519=0," ",VLOOKUP(J519,ИНФО!$Y$4:$AD$412,2,0))</f>
        <v xml:space="preserve"> </v>
      </c>
      <c r="J519" s="9"/>
      <c r="K519" s="17"/>
      <c r="L519" s="27"/>
      <c r="M519" s="28"/>
      <c r="N519" s="22"/>
      <c r="O519" s="23" t="e">
        <f>VLOOKUP(B519,ИНФО!$L$4:$T$172,3,0)</f>
        <v>#N/A</v>
      </c>
      <c r="P519" s="11" t="s">
        <v>72</v>
      </c>
      <c r="Q519" s="24">
        <f t="shared" si="44"/>
        <v>378</v>
      </c>
      <c r="R519" s="24" t="e">
        <f>VLOOKUP(B519,ИНФО!$L$4:$T$140,6,0)</f>
        <v>#N/A</v>
      </c>
      <c r="S519" s="24" t="s">
        <v>260</v>
      </c>
      <c r="T519" s="13" t="s">
        <v>260</v>
      </c>
      <c r="U519" s="24" t="s">
        <v>260</v>
      </c>
      <c r="V519" s="26" t="s">
        <v>260</v>
      </c>
      <c r="W519" s="24" t="s">
        <v>260</v>
      </c>
      <c r="X519" s="24">
        <f t="shared" si="45"/>
        <v>0</v>
      </c>
      <c r="Y519" s="13" t="e">
        <f>VLOOKUP(J519,ИНФО!$Y$5:$AD$412,6,0)</f>
        <v>#N/A</v>
      </c>
      <c r="Z519" s="24" t="e">
        <f>VLOOKUP(J519,ИНФО!$Y$5:$AD$412,5,0)</f>
        <v>#N/A</v>
      </c>
      <c r="AA519" s="26">
        <f t="shared" si="46"/>
        <v>0</v>
      </c>
      <c r="AB519" s="24" t="e">
        <f>VLOOKUP(L519,ИНФО!$C$21:$D$24,2,0)</f>
        <v>#N/A</v>
      </c>
      <c r="AC519" s="19">
        <f t="shared" si="47"/>
        <v>0</v>
      </c>
      <c r="AD519" s="24" t="e">
        <f>VLOOKUP(N519,ИНФО!$C$26:$D$38,2,0)</f>
        <v>#N/A</v>
      </c>
      <c r="AE519" s="24" t="e">
        <f>VLOOKUP(B519,ИНФО!$L$4:$T$172,8,0)</f>
        <v>#N/A</v>
      </c>
      <c r="AF519" s="11" t="s">
        <v>74</v>
      </c>
      <c r="AG519" s="24" t="e">
        <f>VLOOKUP(J519,ИНФО!$Y$5:$AD$413,7,0)</f>
        <v>#N/A</v>
      </c>
    </row>
    <row r="520" spans="1:33" ht="15.6" hidden="1" x14ac:dyDescent="0.3">
      <c r="A520" s="5">
        <v>379</v>
      </c>
      <c r="B520" s="6"/>
      <c r="C520" s="21"/>
      <c r="D520" s="8" t="s">
        <v>260</v>
      </c>
      <c r="E520" s="9"/>
      <c r="F520" s="17"/>
      <c r="G520" s="17"/>
      <c r="H520" s="17"/>
      <c r="I520" s="8" t="str">
        <f>IF(J520=0," ",VLOOKUP(J520,ИНФО!$Y$4:$AD$412,2,0))</f>
        <v xml:space="preserve"> </v>
      </c>
      <c r="J520" s="9"/>
      <c r="K520" s="17"/>
      <c r="L520" s="27"/>
      <c r="M520" s="28"/>
      <c r="N520" s="22"/>
      <c r="O520" s="23" t="e">
        <f>VLOOKUP(B520,ИНФО!$L$4:$T$172,3,0)</f>
        <v>#N/A</v>
      </c>
      <c r="P520" s="11" t="s">
        <v>72</v>
      </c>
      <c r="Q520" s="24">
        <f t="shared" si="44"/>
        <v>379</v>
      </c>
      <c r="R520" s="24" t="e">
        <f>VLOOKUP(B520,ИНФО!$L$4:$T$140,6,0)</f>
        <v>#N/A</v>
      </c>
      <c r="S520" s="24" t="s">
        <v>260</v>
      </c>
      <c r="T520" s="13" t="s">
        <v>260</v>
      </c>
      <c r="U520" s="24" t="s">
        <v>260</v>
      </c>
      <c r="V520" s="26" t="s">
        <v>260</v>
      </c>
      <c r="W520" s="24" t="s">
        <v>260</v>
      </c>
      <c r="X520" s="24">
        <f t="shared" si="45"/>
        <v>0</v>
      </c>
      <c r="Y520" s="13" t="e">
        <f>VLOOKUP(J520,ИНФО!$Y$5:$AD$412,6,0)</f>
        <v>#N/A</v>
      </c>
      <c r="Z520" s="24" t="e">
        <f>VLOOKUP(J520,ИНФО!$Y$5:$AD$412,5,0)</f>
        <v>#N/A</v>
      </c>
      <c r="AA520" s="26">
        <f t="shared" si="46"/>
        <v>0</v>
      </c>
      <c r="AB520" s="24" t="e">
        <f>VLOOKUP(L520,ИНФО!$C$21:$D$24,2,0)</f>
        <v>#N/A</v>
      </c>
      <c r="AC520" s="19">
        <f t="shared" si="47"/>
        <v>0</v>
      </c>
      <c r="AD520" s="24" t="e">
        <f>VLOOKUP(N520,ИНФО!$C$26:$D$38,2,0)</f>
        <v>#N/A</v>
      </c>
      <c r="AE520" s="24" t="e">
        <f>VLOOKUP(B520,ИНФО!$L$4:$T$172,8,0)</f>
        <v>#N/A</v>
      </c>
      <c r="AF520" s="11" t="s">
        <v>74</v>
      </c>
      <c r="AG520" s="24" t="e">
        <f>VLOOKUP(J520,ИНФО!$Y$5:$AD$413,7,0)</f>
        <v>#N/A</v>
      </c>
    </row>
    <row r="521" spans="1:33" ht="15.6" hidden="1" x14ac:dyDescent="0.3">
      <c r="A521" s="5">
        <v>380</v>
      </c>
      <c r="B521" s="6"/>
      <c r="C521" s="21"/>
      <c r="D521" s="8" t="s">
        <v>260</v>
      </c>
      <c r="E521" s="9"/>
      <c r="F521" s="17"/>
      <c r="G521" s="17"/>
      <c r="H521" s="17"/>
      <c r="I521" s="8" t="str">
        <f>IF(J521=0," ",VLOOKUP(J521,ИНФО!$Y$4:$AD$412,2,0))</f>
        <v xml:space="preserve"> </v>
      </c>
      <c r="J521" s="9"/>
      <c r="K521" s="17"/>
      <c r="L521" s="27"/>
      <c r="M521" s="28"/>
      <c r="N521" s="22"/>
      <c r="O521" s="23" t="e">
        <f>VLOOKUP(B521,ИНФО!$L$4:$T$172,3,0)</f>
        <v>#N/A</v>
      </c>
      <c r="P521" s="11" t="s">
        <v>72</v>
      </c>
      <c r="Q521" s="24">
        <f t="shared" si="44"/>
        <v>380</v>
      </c>
      <c r="R521" s="24" t="e">
        <f>VLOOKUP(B521,ИНФО!$L$4:$T$140,6,0)</f>
        <v>#N/A</v>
      </c>
      <c r="S521" s="24" t="s">
        <v>260</v>
      </c>
      <c r="T521" s="13" t="s">
        <v>260</v>
      </c>
      <c r="U521" s="24" t="s">
        <v>260</v>
      </c>
      <c r="V521" s="26" t="s">
        <v>260</v>
      </c>
      <c r="W521" s="24" t="s">
        <v>260</v>
      </c>
      <c r="X521" s="24">
        <f t="shared" si="45"/>
        <v>0</v>
      </c>
      <c r="Y521" s="13" t="e">
        <f>VLOOKUP(J521,ИНФО!$Y$5:$AD$412,6,0)</f>
        <v>#N/A</v>
      </c>
      <c r="Z521" s="24" t="e">
        <f>VLOOKUP(J521,ИНФО!$Y$5:$AD$412,5,0)</f>
        <v>#N/A</v>
      </c>
      <c r="AA521" s="26">
        <f t="shared" si="46"/>
        <v>0</v>
      </c>
      <c r="AB521" s="24" t="e">
        <f>VLOOKUP(L521,ИНФО!$C$21:$D$24,2,0)</f>
        <v>#N/A</v>
      </c>
      <c r="AC521" s="19">
        <f t="shared" si="47"/>
        <v>0</v>
      </c>
      <c r="AD521" s="24" t="e">
        <f>VLOOKUP(N521,ИНФО!$C$26:$D$38,2,0)</f>
        <v>#N/A</v>
      </c>
      <c r="AE521" s="24" t="e">
        <f>VLOOKUP(B521,ИНФО!$L$4:$T$172,8,0)</f>
        <v>#N/A</v>
      </c>
      <c r="AF521" s="11" t="s">
        <v>74</v>
      </c>
      <c r="AG521" s="24" t="e">
        <f>VLOOKUP(J521,ИНФО!$Y$5:$AD$413,7,0)</f>
        <v>#N/A</v>
      </c>
    </row>
    <row r="522" spans="1:33" ht="15.6" hidden="1" x14ac:dyDescent="0.3">
      <c r="A522" s="5">
        <v>381</v>
      </c>
      <c r="B522" s="6"/>
      <c r="C522" s="21"/>
      <c r="D522" s="8" t="s">
        <v>260</v>
      </c>
      <c r="E522" s="9"/>
      <c r="F522" s="17"/>
      <c r="G522" s="17"/>
      <c r="H522" s="17"/>
      <c r="I522" s="8" t="str">
        <f>IF(J522=0," ",VLOOKUP(J522,ИНФО!$Y$4:$AD$412,2,0))</f>
        <v xml:space="preserve"> </v>
      </c>
      <c r="J522" s="9"/>
      <c r="K522" s="17"/>
      <c r="L522" s="27"/>
      <c r="M522" s="28"/>
      <c r="N522" s="22"/>
      <c r="O522" s="23" t="e">
        <f>VLOOKUP(B522,ИНФО!$L$4:$T$172,3,0)</f>
        <v>#N/A</v>
      </c>
      <c r="P522" s="11" t="s">
        <v>72</v>
      </c>
      <c r="Q522" s="24">
        <f t="shared" si="44"/>
        <v>381</v>
      </c>
      <c r="R522" s="24" t="e">
        <f>VLOOKUP(B522,ИНФО!$L$4:$T$140,6,0)</f>
        <v>#N/A</v>
      </c>
      <c r="S522" s="24" t="s">
        <v>260</v>
      </c>
      <c r="T522" s="13" t="s">
        <v>260</v>
      </c>
      <c r="U522" s="24" t="s">
        <v>260</v>
      </c>
      <c r="V522" s="26" t="s">
        <v>260</v>
      </c>
      <c r="W522" s="24" t="s">
        <v>260</v>
      </c>
      <c r="X522" s="24">
        <f t="shared" si="45"/>
        <v>0</v>
      </c>
      <c r="Y522" s="13" t="e">
        <f>VLOOKUP(J522,ИНФО!$Y$5:$AD$412,6,0)</f>
        <v>#N/A</v>
      </c>
      <c r="Z522" s="24" t="e">
        <f>VLOOKUP(J522,ИНФО!$Y$5:$AD$412,5,0)</f>
        <v>#N/A</v>
      </c>
      <c r="AA522" s="26">
        <f t="shared" si="46"/>
        <v>0</v>
      </c>
      <c r="AB522" s="24" t="e">
        <f>VLOOKUP(L522,ИНФО!$C$21:$D$24,2,0)</f>
        <v>#N/A</v>
      </c>
      <c r="AC522" s="19">
        <f t="shared" si="47"/>
        <v>0</v>
      </c>
      <c r="AD522" s="24" t="e">
        <f>VLOOKUP(N522,ИНФО!$C$26:$D$38,2,0)</f>
        <v>#N/A</v>
      </c>
      <c r="AE522" s="24" t="e">
        <f>VLOOKUP(B522,ИНФО!$L$4:$T$172,8,0)</f>
        <v>#N/A</v>
      </c>
      <c r="AF522" s="11" t="s">
        <v>74</v>
      </c>
      <c r="AG522" s="24" t="e">
        <f>VLOOKUP(J522,ИНФО!$Y$5:$AD$413,7,0)</f>
        <v>#N/A</v>
      </c>
    </row>
    <row r="523" spans="1:33" ht="15.6" hidden="1" x14ac:dyDescent="0.3">
      <c r="A523" s="5">
        <v>382</v>
      </c>
      <c r="B523" s="6"/>
      <c r="C523" s="21"/>
      <c r="D523" s="8" t="s">
        <v>260</v>
      </c>
      <c r="E523" s="9"/>
      <c r="F523" s="17"/>
      <c r="G523" s="17"/>
      <c r="H523" s="17"/>
      <c r="I523" s="8" t="str">
        <f>IF(J523=0," ",VLOOKUP(J523,ИНФО!$Y$4:$AD$412,2,0))</f>
        <v xml:space="preserve"> </v>
      </c>
      <c r="J523" s="9"/>
      <c r="K523" s="17"/>
      <c r="L523" s="27"/>
      <c r="M523" s="28"/>
      <c r="N523" s="22"/>
      <c r="O523" s="23" t="e">
        <f>VLOOKUP(B523,ИНФО!$L$4:$T$172,3,0)</f>
        <v>#N/A</v>
      </c>
      <c r="P523" s="11" t="s">
        <v>72</v>
      </c>
      <c r="Q523" s="24">
        <f t="shared" si="44"/>
        <v>382</v>
      </c>
      <c r="R523" s="24" t="e">
        <f>VLOOKUP(B523,ИНФО!$L$4:$T$140,6,0)</f>
        <v>#N/A</v>
      </c>
      <c r="S523" s="24" t="s">
        <v>260</v>
      </c>
      <c r="T523" s="13" t="s">
        <v>260</v>
      </c>
      <c r="U523" s="24" t="s">
        <v>260</v>
      </c>
      <c r="V523" s="26" t="s">
        <v>260</v>
      </c>
      <c r="W523" s="24" t="s">
        <v>260</v>
      </c>
      <c r="X523" s="24">
        <f t="shared" si="45"/>
        <v>0</v>
      </c>
      <c r="Y523" s="13" t="e">
        <f>VLOOKUP(J523,ИНФО!$Y$5:$AD$412,6,0)</f>
        <v>#N/A</v>
      </c>
      <c r="Z523" s="24" t="e">
        <f>VLOOKUP(J523,ИНФО!$Y$5:$AD$412,5,0)</f>
        <v>#N/A</v>
      </c>
      <c r="AA523" s="26">
        <f t="shared" si="46"/>
        <v>0</v>
      </c>
      <c r="AB523" s="24" t="e">
        <f>VLOOKUP(L523,ИНФО!$C$21:$D$24,2,0)</f>
        <v>#N/A</v>
      </c>
      <c r="AC523" s="19">
        <f t="shared" si="47"/>
        <v>0</v>
      </c>
      <c r="AD523" s="24" t="e">
        <f>VLOOKUP(N523,ИНФО!$C$26:$D$38,2,0)</f>
        <v>#N/A</v>
      </c>
      <c r="AE523" s="24" t="e">
        <f>VLOOKUP(B523,ИНФО!$L$4:$T$172,8,0)</f>
        <v>#N/A</v>
      </c>
      <c r="AF523" s="11" t="s">
        <v>74</v>
      </c>
      <c r="AG523" s="24" t="e">
        <f>VLOOKUP(J523,ИНФО!$Y$5:$AD$413,7,0)</f>
        <v>#N/A</v>
      </c>
    </row>
    <row r="524" spans="1:33" ht="15.6" hidden="1" x14ac:dyDescent="0.3">
      <c r="A524" s="5">
        <v>383</v>
      </c>
      <c r="B524" s="6"/>
      <c r="C524" s="21"/>
      <c r="D524" s="8" t="s">
        <v>260</v>
      </c>
      <c r="E524" s="9"/>
      <c r="F524" s="17"/>
      <c r="G524" s="17"/>
      <c r="H524" s="17"/>
      <c r="I524" s="8" t="str">
        <f>IF(J524=0," ",VLOOKUP(J524,ИНФО!$Y$4:$AD$412,2,0))</f>
        <v xml:space="preserve"> </v>
      </c>
      <c r="J524" s="9"/>
      <c r="K524" s="17"/>
      <c r="L524" s="27"/>
      <c r="M524" s="28"/>
      <c r="N524" s="22"/>
      <c r="O524" s="23" t="e">
        <f>VLOOKUP(B524,ИНФО!$L$4:$T$172,3,0)</f>
        <v>#N/A</v>
      </c>
      <c r="P524" s="11" t="s">
        <v>72</v>
      </c>
      <c r="Q524" s="24">
        <f t="shared" si="44"/>
        <v>383</v>
      </c>
      <c r="R524" s="24" t="e">
        <f>VLOOKUP(B524,ИНФО!$L$4:$T$140,6,0)</f>
        <v>#N/A</v>
      </c>
      <c r="S524" s="24" t="s">
        <v>260</v>
      </c>
      <c r="T524" s="13" t="s">
        <v>260</v>
      </c>
      <c r="U524" s="24" t="s">
        <v>260</v>
      </c>
      <c r="V524" s="26" t="s">
        <v>260</v>
      </c>
      <c r="W524" s="24" t="s">
        <v>260</v>
      </c>
      <c r="X524" s="24">
        <f t="shared" si="45"/>
        <v>0</v>
      </c>
      <c r="Y524" s="13" t="e">
        <f>VLOOKUP(J524,ИНФО!$Y$5:$AD$412,6,0)</f>
        <v>#N/A</v>
      </c>
      <c r="Z524" s="24" t="e">
        <f>VLOOKUP(J524,ИНФО!$Y$5:$AD$412,5,0)</f>
        <v>#N/A</v>
      </c>
      <c r="AA524" s="26">
        <f t="shared" si="46"/>
        <v>0</v>
      </c>
      <c r="AB524" s="24" t="e">
        <f>VLOOKUP(L524,ИНФО!$C$21:$D$24,2,0)</f>
        <v>#N/A</v>
      </c>
      <c r="AC524" s="19">
        <f t="shared" si="47"/>
        <v>0</v>
      </c>
      <c r="AD524" s="24" t="e">
        <f>VLOOKUP(N524,ИНФО!$C$26:$D$38,2,0)</f>
        <v>#N/A</v>
      </c>
      <c r="AE524" s="24" t="e">
        <f>VLOOKUP(B524,ИНФО!$L$4:$T$172,8,0)</f>
        <v>#N/A</v>
      </c>
      <c r="AF524" s="11" t="s">
        <v>74</v>
      </c>
      <c r="AG524" s="24" t="e">
        <f>VLOOKUP(J524,ИНФО!$Y$5:$AD$413,7,0)</f>
        <v>#N/A</v>
      </c>
    </row>
    <row r="525" spans="1:33" ht="15.6" hidden="1" x14ac:dyDescent="0.3">
      <c r="A525" s="5">
        <v>384</v>
      </c>
      <c r="B525" s="6"/>
      <c r="C525" s="21"/>
      <c r="D525" s="8" t="s">
        <v>260</v>
      </c>
      <c r="E525" s="9"/>
      <c r="F525" s="17"/>
      <c r="G525" s="17"/>
      <c r="H525" s="17"/>
      <c r="I525" s="8" t="str">
        <f>IF(J525=0," ",VLOOKUP(J525,ИНФО!$Y$4:$AD$412,2,0))</f>
        <v xml:space="preserve"> </v>
      </c>
      <c r="J525" s="9"/>
      <c r="K525" s="17"/>
      <c r="L525" s="27"/>
      <c r="M525" s="28"/>
      <c r="N525" s="22"/>
      <c r="O525" s="23" t="e">
        <f>VLOOKUP(B525,ИНФО!$L$4:$T$172,3,0)</f>
        <v>#N/A</v>
      </c>
      <c r="P525" s="11" t="s">
        <v>72</v>
      </c>
      <c r="Q525" s="24">
        <f t="shared" si="44"/>
        <v>384</v>
      </c>
      <c r="R525" s="24" t="e">
        <f>VLOOKUP(B525,ИНФО!$L$4:$T$140,6,0)</f>
        <v>#N/A</v>
      </c>
      <c r="S525" s="24" t="s">
        <v>260</v>
      </c>
      <c r="T525" s="13" t="s">
        <v>260</v>
      </c>
      <c r="U525" s="24" t="s">
        <v>260</v>
      </c>
      <c r="V525" s="26" t="s">
        <v>260</v>
      </c>
      <c r="W525" s="24" t="s">
        <v>260</v>
      </c>
      <c r="X525" s="24">
        <f t="shared" si="45"/>
        <v>0</v>
      </c>
      <c r="Y525" s="13" t="e">
        <f>VLOOKUP(J525,ИНФО!$Y$5:$AD$412,6,0)</f>
        <v>#N/A</v>
      </c>
      <c r="Z525" s="24" t="e">
        <f>VLOOKUP(J525,ИНФО!$Y$5:$AD$412,5,0)</f>
        <v>#N/A</v>
      </c>
      <c r="AA525" s="26">
        <f t="shared" si="46"/>
        <v>0</v>
      </c>
      <c r="AB525" s="24" t="e">
        <f>VLOOKUP(L525,ИНФО!$C$21:$D$24,2,0)</f>
        <v>#N/A</v>
      </c>
      <c r="AC525" s="19">
        <f t="shared" si="47"/>
        <v>0</v>
      </c>
      <c r="AD525" s="24" t="e">
        <f>VLOOKUP(N525,ИНФО!$C$26:$D$38,2,0)</f>
        <v>#N/A</v>
      </c>
      <c r="AE525" s="24" t="e">
        <f>VLOOKUP(B525,ИНФО!$L$4:$T$172,8,0)</f>
        <v>#N/A</v>
      </c>
      <c r="AF525" s="11" t="s">
        <v>74</v>
      </c>
      <c r="AG525" s="24" t="e">
        <f>VLOOKUP(J525,ИНФО!$Y$5:$AD$413,7,0)</f>
        <v>#N/A</v>
      </c>
    </row>
    <row r="526" spans="1:33" ht="15.6" hidden="1" x14ac:dyDescent="0.3">
      <c r="A526" s="5">
        <v>385</v>
      </c>
      <c r="B526" s="6"/>
      <c r="C526" s="21"/>
      <c r="D526" s="8" t="s">
        <v>260</v>
      </c>
      <c r="E526" s="9"/>
      <c r="F526" s="17"/>
      <c r="G526" s="17"/>
      <c r="H526" s="17"/>
      <c r="I526" s="8" t="str">
        <f>IF(J526=0," ",VLOOKUP(J526,ИНФО!$Y$4:$AD$412,2,0))</f>
        <v xml:space="preserve"> </v>
      </c>
      <c r="J526" s="9"/>
      <c r="K526" s="17"/>
      <c r="L526" s="27"/>
      <c r="M526" s="28"/>
      <c r="N526" s="22"/>
      <c r="O526" s="23" t="e">
        <f>VLOOKUP(B526,ИНФО!$L$4:$T$172,3,0)</f>
        <v>#N/A</v>
      </c>
      <c r="P526" s="11" t="s">
        <v>72</v>
      </c>
      <c r="Q526" s="24">
        <f t="shared" si="44"/>
        <v>385</v>
      </c>
      <c r="R526" s="24" t="e">
        <f>VLOOKUP(B526,ИНФО!$L$4:$T$140,6,0)</f>
        <v>#N/A</v>
      </c>
      <c r="S526" s="24" t="s">
        <v>260</v>
      </c>
      <c r="T526" s="13" t="s">
        <v>260</v>
      </c>
      <c r="U526" s="24" t="s">
        <v>260</v>
      </c>
      <c r="V526" s="26" t="s">
        <v>260</v>
      </c>
      <c r="W526" s="24" t="s">
        <v>260</v>
      </c>
      <c r="X526" s="24">
        <f t="shared" si="45"/>
        <v>0</v>
      </c>
      <c r="Y526" s="13" t="e">
        <f>VLOOKUP(J526,ИНФО!$Y$5:$AD$412,6,0)</f>
        <v>#N/A</v>
      </c>
      <c r="Z526" s="24" t="e">
        <f>VLOOKUP(J526,ИНФО!$Y$5:$AD$412,5,0)</f>
        <v>#N/A</v>
      </c>
      <c r="AA526" s="26">
        <f t="shared" si="46"/>
        <v>0</v>
      </c>
      <c r="AB526" s="24" t="e">
        <f>VLOOKUP(L526,ИНФО!$C$21:$D$24,2,0)</f>
        <v>#N/A</v>
      </c>
      <c r="AC526" s="19">
        <f t="shared" si="47"/>
        <v>0</v>
      </c>
      <c r="AD526" s="24" t="e">
        <f>VLOOKUP(N526,ИНФО!$C$26:$D$38,2,0)</f>
        <v>#N/A</v>
      </c>
      <c r="AE526" s="24" t="e">
        <f>VLOOKUP(B526,ИНФО!$L$4:$T$172,8,0)</f>
        <v>#N/A</v>
      </c>
      <c r="AF526" s="11" t="s">
        <v>74</v>
      </c>
      <c r="AG526" s="24" t="e">
        <f>VLOOKUP(J526,ИНФО!$Y$5:$AD$413,7,0)</f>
        <v>#N/A</v>
      </c>
    </row>
    <row r="527" spans="1:33" ht="15.6" hidden="1" x14ac:dyDescent="0.3">
      <c r="A527" s="5">
        <v>386</v>
      </c>
      <c r="B527" s="6"/>
      <c r="C527" s="21"/>
      <c r="D527" s="8" t="s">
        <v>260</v>
      </c>
      <c r="E527" s="9"/>
      <c r="F527" s="17"/>
      <c r="G527" s="17"/>
      <c r="H527" s="17"/>
      <c r="I527" s="8" t="str">
        <f>IF(J527=0," ",VLOOKUP(J527,ИНФО!$Y$4:$AD$412,2,0))</f>
        <v xml:space="preserve"> </v>
      </c>
      <c r="J527" s="9"/>
      <c r="K527" s="17"/>
      <c r="L527" s="27"/>
      <c r="M527" s="28"/>
      <c r="N527" s="22"/>
      <c r="O527" s="23" t="e">
        <f>VLOOKUP(B527,ИНФО!$L$4:$T$172,3,0)</f>
        <v>#N/A</v>
      </c>
      <c r="P527" s="11" t="s">
        <v>72</v>
      </c>
      <c r="Q527" s="24">
        <f t="shared" si="44"/>
        <v>386</v>
      </c>
      <c r="R527" s="24" t="e">
        <f>VLOOKUP(B527,ИНФО!$L$4:$T$140,6,0)</f>
        <v>#N/A</v>
      </c>
      <c r="S527" s="24" t="s">
        <v>260</v>
      </c>
      <c r="T527" s="13" t="s">
        <v>260</v>
      </c>
      <c r="U527" s="24" t="s">
        <v>260</v>
      </c>
      <c r="V527" s="26" t="s">
        <v>260</v>
      </c>
      <c r="W527" s="24" t="s">
        <v>260</v>
      </c>
      <c r="X527" s="24">
        <f t="shared" si="45"/>
        <v>0</v>
      </c>
      <c r="Y527" s="13" t="e">
        <f>VLOOKUP(J527,ИНФО!$Y$5:$AD$412,6,0)</f>
        <v>#N/A</v>
      </c>
      <c r="Z527" s="24" t="e">
        <f>VLOOKUP(J527,ИНФО!$Y$5:$AD$412,5,0)</f>
        <v>#N/A</v>
      </c>
      <c r="AA527" s="26">
        <f t="shared" si="46"/>
        <v>0</v>
      </c>
      <c r="AB527" s="24" t="e">
        <f>VLOOKUP(L527,ИНФО!$C$21:$D$24,2,0)</f>
        <v>#N/A</v>
      </c>
      <c r="AC527" s="19">
        <f t="shared" si="47"/>
        <v>0</v>
      </c>
      <c r="AD527" s="24" t="e">
        <f>VLOOKUP(N527,ИНФО!$C$26:$D$38,2,0)</f>
        <v>#N/A</v>
      </c>
      <c r="AE527" s="24" t="e">
        <f>VLOOKUP(B527,ИНФО!$L$4:$T$172,8,0)</f>
        <v>#N/A</v>
      </c>
      <c r="AF527" s="11" t="s">
        <v>74</v>
      </c>
      <c r="AG527" s="24" t="e">
        <f>VLOOKUP(J527,ИНФО!$Y$5:$AD$413,7,0)</f>
        <v>#N/A</v>
      </c>
    </row>
    <row r="528" spans="1:33" ht="15.6" hidden="1" x14ac:dyDescent="0.3">
      <c r="A528" s="5">
        <v>387</v>
      </c>
      <c r="B528" s="6"/>
      <c r="C528" s="21"/>
      <c r="D528" s="8" t="s">
        <v>260</v>
      </c>
      <c r="E528" s="9"/>
      <c r="F528" s="17"/>
      <c r="G528" s="17"/>
      <c r="H528" s="17"/>
      <c r="I528" s="8" t="str">
        <f>IF(J528=0," ",VLOOKUP(J528,ИНФО!$Y$4:$AD$412,2,0))</f>
        <v xml:space="preserve"> </v>
      </c>
      <c r="J528" s="9"/>
      <c r="K528" s="17"/>
      <c r="L528" s="27"/>
      <c r="M528" s="28"/>
      <c r="N528" s="22"/>
      <c r="O528" s="23" t="e">
        <f>VLOOKUP(B528,ИНФО!$L$4:$T$172,3,0)</f>
        <v>#N/A</v>
      </c>
      <c r="P528" s="11" t="s">
        <v>72</v>
      </c>
      <c r="Q528" s="24">
        <f t="shared" si="44"/>
        <v>387</v>
      </c>
      <c r="R528" s="24" t="e">
        <f>VLOOKUP(B528,ИНФО!$L$4:$T$140,6,0)</f>
        <v>#N/A</v>
      </c>
      <c r="S528" s="24" t="s">
        <v>260</v>
      </c>
      <c r="T528" s="13" t="s">
        <v>260</v>
      </c>
      <c r="U528" s="24" t="s">
        <v>260</v>
      </c>
      <c r="V528" s="26" t="s">
        <v>260</v>
      </c>
      <c r="W528" s="24" t="s">
        <v>260</v>
      </c>
      <c r="X528" s="24">
        <f t="shared" si="45"/>
        <v>0</v>
      </c>
      <c r="Y528" s="13" t="e">
        <f>VLOOKUP(J528,ИНФО!$Y$5:$AD$412,6,0)</f>
        <v>#N/A</v>
      </c>
      <c r="Z528" s="24" t="e">
        <f>VLOOKUP(J528,ИНФО!$Y$5:$AD$412,5,0)</f>
        <v>#N/A</v>
      </c>
      <c r="AA528" s="26">
        <f t="shared" si="46"/>
        <v>0</v>
      </c>
      <c r="AB528" s="24" t="e">
        <f>VLOOKUP(L528,ИНФО!$C$21:$D$24,2,0)</f>
        <v>#N/A</v>
      </c>
      <c r="AC528" s="19">
        <f t="shared" si="47"/>
        <v>0</v>
      </c>
      <c r="AD528" s="24" t="e">
        <f>VLOOKUP(N528,ИНФО!$C$26:$D$38,2,0)</f>
        <v>#N/A</v>
      </c>
      <c r="AE528" s="24" t="e">
        <f>VLOOKUP(B528,ИНФО!$L$4:$T$172,8,0)</f>
        <v>#N/A</v>
      </c>
      <c r="AF528" s="11" t="s">
        <v>74</v>
      </c>
      <c r="AG528" s="24" t="e">
        <f>VLOOKUP(J528,ИНФО!$Y$5:$AD$413,7,0)</f>
        <v>#N/A</v>
      </c>
    </row>
    <row r="529" spans="1:33" ht="15.6" hidden="1" x14ac:dyDescent="0.3">
      <c r="A529" s="5">
        <v>388</v>
      </c>
      <c r="B529" s="6"/>
      <c r="C529" s="21"/>
      <c r="D529" s="8" t="s">
        <v>260</v>
      </c>
      <c r="E529" s="9"/>
      <c r="F529" s="17"/>
      <c r="G529" s="17"/>
      <c r="H529" s="17"/>
      <c r="I529" s="8" t="str">
        <f>IF(J529=0," ",VLOOKUP(J529,ИНФО!$Y$4:$AD$412,2,0))</f>
        <v xml:space="preserve"> </v>
      </c>
      <c r="J529" s="9"/>
      <c r="K529" s="17"/>
      <c r="L529" s="27"/>
      <c r="M529" s="28"/>
      <c r="N529" s="22"/>
      <c r="O529" s="23" t="e">
        <f>VLOOKUP(B529,ИНФО!$L$4:$T$172,3,0)</f>
        <v>#N/A</v>
      </c>
      <c r="P529" s="11" t="s">
        <v>72</v>
      </c>
      <c r="Q529" s="24">
        <f t="shared" si="44"/>
        <v>388</v>
      </c>
      <c r="R529" s="24" t="e">
        <f>VLOOKUP(B529,ИНФО!$L$4:$T$140,6,0)</f>
        <v>#N/A</v>
      </c>
      <c r="S529" s="24" t="s">
        <v>260</v>
      </c>
      <c r="T529" s="13" t="s">
        <v>260</v>
      </c>
      <c r="U529" s="24" t="s">
        <v>260</v>
      </c>
      <c r="V529" s="26" t="s">
        <v>260</v>
      </c>
      <c r="W529" s="24" t="s">
        <v>260</v>
      </c>
      <c r="X529" s="24">
        <f t="shared" si="45"/>
        <v>0</v>
      </c>
      <c r="Y529" s="13" t="e">
        <f>VLOOKUP(J529,ИНФО!$Y$5:$AD$412,6,0)</f>
        <v>#N/A</v>
      </c>
      <c r="Z529" s="24" t="e">
        <f>VLOOKUP(J529,ИНФО!$Y$5:$AD$412,5,0)</f>
        <v>#N/A</v>
      </c>
      <c r="AA529" s="26">
        <f t="shared" si="46"/>
        <v>0</v>
      </c>
      <c r="AB529" s="24" t="e">
        <f>VLOOKUP(L529,ИНФО!$C$21:$D$24,2,0)</f>
        <v>#N/A</v>
      </c>
      <c r="AC529" s="19">
        <f t="shared" si="47"/>
        <v>0</v>
      </c>
      <c r="AD529" s="24" t="e">
        <f>VLOOKUP(N529,ИНФО!$C$26:$D$38,2,0)</f>
        <v>#N/A</v>
      </c>
      <c r="AE529" s="24" t="e">
        <f>VLOOKUP(B529,ИНФО!$L$4:$T$172,8,0)</f>
        <v>#N/A</v>
      </c>
      <c r="AF529" s="11" t="s">
        <v>74</v>
      </c>
      <c r="AG529" s="24" t="e">
        <f>VLOOKUP(J529,ИНФО!$Y$5:$AD$413,7,0)</f>
        <v>#N/A</v>
      </c>
    </row>
    <row r="530" spans="1:33" ht="15.6" hidden="1" x14ac:dyDescent="0.3">
      <c r="A530" s="5">
        <v>389</v>
      </c>
      <c r="B530" s="6"/>
      <c r="C530" s="21"/>
      <c r="D530" s="8" t="s">
        <v>260</v>
      </c>
      <c r="E530" s="9"/>
      <c r="F530" s="17"/>
      <c r="G530" s="17"/>
      <c r="H530" s="17"/>
      <c r="I530" s="8" t="str">
        <f>IF(J530=0," ",VLOOKUP(J530,ИНФО!$Y$4:$AD$412,2,0))</f>
        <v xml:space="preserve"> </v>
      </c>
      <c r="J530" s="9"/>
      <c r="K530" s="17"/>
      <c r="L530" s="27"/>
      <c r="M530" s="28"/>
      <c r="N530" s="22"/>
      <c r="O530" s="23" t="e">
        <f>VLOOKUP(B530,ИНФО!$L$4:$T$172,3,0)</f>
        <v>#N/A</v>
      </c>
      <c r="P530" s="11" t="s">
        <v>72</v>
      </c>
      <c r="Q530" s="24">
        <f t="shared" si="44"/>
        <v>389</v>
      </c>
      <c r="R530" s="24" t="e">
        <f>VLOOKUP(B530,ИНФО!$L$4:$T$140,6,0)</f>
        <v>#N/A</v>
      </c>
      <c r="S530" s="24" t="s">
        <v>260</v>
      </c>
      <c r="T530" s="13" t="s">
        <v>260</v>
      </c>
      <c r="U530" s="24" t="s">
        <v>260</v>
      </c>
      <c r="V530" s="26" t="s">
        <v>260</v>
      </c>
      <c r="W530" s="24" t="s">
        <v>260</v>
      </c>
      <c r="X530" s="24">
        <f t="shared" si="45"/>
        <v>0</v>
      </c>
      <c r="Y530" s="13" t="e">
        <f>VLOOKUP(J530,ИНФО!$Y$5:$AD$412,6,0)</f>
        <v>#N/A</v>
      </c>
      <c r="Z530" s="24" t="e">
        <f>VLOOKUP(J530,ИНФО!$Y$5:$AD$412,5,0)</f>
        <v>#N/A</v>
      </c>
      <c r="AA530" s="26">
        <f t="shared" si="46"/>
        <v>0</v>
      </c>
      <c r="AB530" s="24" t="e">
        <f>VLOOKUP(L530,ИНФО!$C$21:$D$24,2,0)</f>
        <v>#N/A</v>
      </c>
      <c r="AC530" s="19">
        <f t="shared" si="47"/>
        <v>0</v>
      </c>
      <c r="AD530" s="24" t="e">
        <f>VLOOKUP(N530,ИНФО!$C$26:$D$38,2,0)</f>
        <v>#N/A</v>
      </c>
      <c r="AE530" s="24" t="e">
        <f>VLOOKUP(B530,ИНФО!$L$4:$T$172,8,0)</f>
        <v>#N/A</v>
      </c>
      <c r="AF530" s="11" t="s">
        <v>74</v>
      </c>
      <c r="AG530" s="24" t="e">
        <f>VLOOKUP(J530,ИНФО!$Y$5:$AD$413,7,0)</f>
        <v>#N/A</v>
      </c>
    </row>
    <row r="531" spans="1:33" ht="15.6" hidden="1" x14ac:dyDescent="0.3">
      <c r="A531" s="5">
        <v>390</v>
      </c>
      <c r="B531" s="6"/>
      <c r="C531" s="21"/>
      <c r="D531" s="8" t="s">
        <v>260</v>
      </c>
      <c r="E531" s="9"/>
      <c r="F531" s="17"/>
      <c r="G531" s="17"/>
      <c r="H531" s="17"/>
      <c r="I531" s="8" t="str">
        <f>IF(J531=0," ",VLOOKUP(J531,ИНФО!$Y$4:$AD$412,2,0))</f>
        <v xml:space="preserve"> </v>
      </c>
      <c r="J531" s="9"/>
      <c r="K531" s="17"/>
      <c r="L531" s="27"/>
      <c r="M531" s="28"/>
      <c r="N531" s="22"/>
      <c r="O531" s="23" t="e">
        <f>VLOOKUP(B531,ИНФО!$L$4:$T$172,3,0)</f>
        <v>#N/A</v>
      </c>
      <c r="P531" s="11" t="s">
        <v>72</v>
      </c>
      <c r="Q531" s="24">
        <f t="shared" si="44"/>
        <v>390</v>
      </c>
      <c r="R531" s="24" t="e">
        <f>VLOOKUP(B531,ИНФО!$L$4:$T$140,6,0)</f>
        <v>#N/A</v>
      </c>
      <c r="S531" s="24" t="s">
        <v>260</v>
      </c>
      <c r="T531" s="13" t="s">
        <v>260</v>
      </c>
      <c r="U531" s="24" t="s">
        <v>260</v>
      </c>
      <c r="V531" s="26" t="s">
        <v>260</v>
      </c>
      <c r="W531" s="24" t="s">
        <v>260</v>
      </c>
      <c r="X531" s="24">
        <f t="shared" si="45"/>
        <v>0</v>
      </c>
      <c r="Y531" s="13" t="e">
        <f>VLOOKUP(J531,ИНФО!$Y$5:$AD$412,6,0)</f>
        <v>#N/A</v>
      </c>
      <c r="Z531" s="24" t="e">
        <f>VLOOKUP(J531,ИНФО!$Y$5:$AD$412,5,0)</f>
        <v>#N/A</v>
      </c>
      <c r="AA531" s="26">
        <f t="shared" si="46"/>
        <v>0</v>
      </c>
      <c r="AB531" s="24" t="e">
        <f>VLOOKUP(L531,ИНФО!$C$21:$D$24,2,0)</f>
        <v>#N/A</v>
      </c>
      <c r="AC531" s="19">
        <f t="shared" si="47"/>
        <v>0</v>
      </c>
      <c r="AD531" s="24" t="e">
        <f>VLOOKUP(N531,ИНФО!$C$26:$D$38,2,0)</f>
        <v>#N/A</v>
      </c>
      <c r="AE531" s="24" t="e">
        <f>VLOOKUP(B531,ИНФО!$L$4:$T$172,8,0)</f>
        <v>#N/A</v>
      </c>
      <c r="AF531" s="11" t="s">
        <v>74</v>
      </c>
      <c r="AG531" s="24" t="e">
        <f>VLOOKUP(J531,ИНФО!$Y$5:$AD$413,7,0)</f>
        <v>#N/A</v>
      </c>
    </row>
    <row r="532" spans="1:33" ht="15.6" hidden="1" x14ac:dyDescent="0.3">
      <c r="A532" s="5">
        <v>391</v>
      </c>
      <c r="B532" s="6"/>
      <c r="C532" s="21"/>
      <c r="D532" s="8" t="s">
        <v>260</v>
      </c>
      <c r="E532" s="9"/>
      <c r="F532" s="17"/>
      <c r="G532" s="17"/>
      <c r="H532" s="17"/>
      <c r="I532" s="8" t="str">
        <f>IF(J532=0," ",VLOOKUP(J532,ИНФО!$Y$4:$AD$412,2,0))</f>
        <v xml:space="preserve"> </v>
      </c>
      <c r="J532" s="9"/>
      <c r="K532" s="17"/>
      <c r="L532" s="27"/>
      <c r="M532" s="28"/>
      <c r="N532" s="22"/>
      <c r="O532" s="23" t="e">
        <f>VLOOKUP(B532,ИНФО!$L$4:$T$172,3,0)</f>
        <v>#N/A</v>
      </c>
      <c r="P532" s="11" t="s">
        <v>72</v>
      </c>
      <c r="Q532" s="24">
        <f t="shared" si="44"/>
        <v>391</v>
      </c>
      <c r="R532" s="24" t="e">
        <f>VLOOKUP(B532,ИНФО!$L$4:$T$140,6,0)</f>
        <v>#N/A</v>
      </c>
      <c r="S532" s="24" t="s">
        <v>260</v>
      </c>
      <c r="T532" s="13" t="s">
        <v>260</v>
      </c>
      <c r="U532" s="24" t="s">
        <v>260</v>
      </c>
      <c r="V532" s="26" t="s">
        <v>260</v>
      </c>
      <c r="W532" s="24" t="s">
        <v>260</v>
      </c>
      <c r="X532" s="24">
        <f t="shared" si="45"/>
        <v>0</v>
      </c>
      <c r="Y532" s="13" t="e">
        <f>VLOOKUP(J532,ИНФО!$Y$5:$AD$412,6,0)</f>
        <v>#N/A</v>
      </c>
      <c r="Z532" s="24" t="e">
        <f>VLOOKUP(J532,ИНФО!$Y$5:$AD$412,5,0)</f>
        <v>#N/A</v>
      </c>
      <c r="AA532" s="26">
        <f t="shared" si="46"/>
        <v>0</v>
      </c>
      <c r="AB532" s="24" t="e">
        <f>VLOOKUP(L532,ИНФО!$C$21:$D$24,2,0)</f>
        <v>#N/A</v>
      </c>
      <c r="AC532" s="19">
        <f t="shared" si="47"/>
        <v>0</v>
      </c>
      <c r="AD532" s="24" t="e">
        <f>VLOOKUP(N532,ИНФО!$C$26:$D$38,2,0)</f>
        <v>#N/A</v>
      </c>
      <c r="AE532" s="24" t="e">
        <f>VLOOKUP(B532,ИНФО!$L$4:$T$172,8,0)</f>
        <v>#N/A</v>
      </c>
      <c r="AF532" s="11" t="s">
        <v>74</v>
      </c>
      <c r="AG532" s="24" t="e">
        <f>VLOOKUP(J532,ИНФО!$Y$5:$AD$413,7,0)</f>
        <v>#N/A</v>
      </c>
    </row>
    <row r="533" spans="1:33" ht="15.6" hidden="1" x14ac:dyDescent="0.3">
      <c r="A533" s="5">
        <v>392</v>
      </c>
      <c r="B533" s="6"/>
      <c r="C533" s="21"/>
      <c r="D533" s="8" t="s">
        <v>260</v>
      </c>
      <c r="E533" s="9"/>
      <c r="F533" s="17"/>
      <c r="G533" s="17"/>
      <c r="H533" s="17"/>
      <c r="I533" s="8" t="str">
        <f>IF(J533=0," ",VLOOKUP(J533,ИНФО!$Y$4:$AD$412,2,0))</f>
        <v xml:space="preserve"> </v>
      </c>
      <c r="J533" s="9"/>
      <c r="K533" s="17"/>
      <c r="L533" s="27"/>
      <c r="M533" s="28"/>
      <c r="N533" s="22"/>
      <c r="O533" s="23" t="e">
        <f>VLOOKUP(B533,ИНФО!$L$4:$T$172,3,0)</f>
        <v>#N/A</v>
      </c>
      <c r="P533" s="11" t="s">
        <v>72</v>
      </c>
      <c r="Q533" s="24">
        <f t="shared" si="44"/>
        <v>392</v>
      </c>
      <c r="R533" s="24" t="e">
        <f>VLOOKUP(B533,ИНФО!$L$4:$T$140,6,0)</f>
        <v>#N/A</v>
      </c>
      <c r="S533" s="24" t="s">
        <v>260</v>
      </c>
      <c r="T533" s="13" t="s">
        <v>260</v>
      </c>
      <c r="U533" s="24" t="s">
        <v>260</v>
      </c>
      <c r="V533" s="26" t="s">
        <v>260</v>
      </c>
      <c r="W533" s="24" t="s">
        <v>260</v>
      </c>
      <c r="X533" s="24">
        <f t="shared" si="45"/>
        <v>0</v>
      </c>
      <c r="Y533" s="13" t="e">
        <f>VLOOKUP(J533,ИНФО!$Y$5:$AD$412,6,0)</f>
        <v>#N/A</v>
      </c>
      <c r="Z533" s="24" t="e">
        <f>VLOOKUP(J533,ИНФО!$Y$5:$AD$412,5,0)</f>
        <v>#N/A</v>
      </c>
      <c r="AA533" s="26">
        <f t="shared" si="46"/>
        <v>0</v>
      </c>
      <c r="AB533" s="24" t="e">
        <f>VLOOKUP(L533,ИНФО!$C$21:$D$24,2,0)</f>
        <v>#N/A</v>
      </c>
      <c r="AC533" s="19">
        <f t="shared" si="47"/>
        <v>0</v>
      </c>
      <c r="AD533" s="24" t="e">
        <f>VLOOKUP(N533,ИНФО!$C$26:$D$38,2,0)</f>
        <v>#N/A</v>
      </c>
      <c r="AE533" s="24" t="e">
        <f>VLOOKUP(B533,ИНФО!$L$4:$T$172,8,0)</f>
        <v>#N/A</v>
      </c>
      <c r="AF533" s="11" t="s">
        <v>74</v>
      </c>
      <c r="AG533" s="24" t="e">
        <f>VLOOKUP(J533,ИНФО!$Y$5:$AD$413,7,0)</f>
        <v>#N/A</v>
      </c>
    </row>
    <row r="534" spans="1:33" ht="15.6" hidden="1" x14ac:dyDescent="0.3">
      <c r="A534" s="5">
        <v>393</v>
      </c>
      <c r="B534" s="6"/>
      <c r="C534" s="21"/>
      <c r="D534" s="8" t="s">
        <v>260</v>
      </c>
      <c r="E534" s="9"/>
      <c r="F534" s="17"/>
      <c r="G534" s="17"/>
      <c r="H534" s="17"/>
      <c r="I534" s="8" t="str">
        <f>IF(J534=0," ",VLOOKUP(J534,ИНФО!$Y$4:$AD$412,2,0))</f>
        <v xml:space="preserve"> </v>
      </c>
      <c r="J534" s="9"/>
      <c r="K534" s="17"/>
      <c r="L534" s="27"/>
      <c r="M534" s="28"/>
      <c r="N534" s="22"/>
      <c r="O534" s="23" t="e">
        <f>VLOOKUP(B534,ИНФО!$L$4:$T$172,3,0)</f>
        <v>#N/A</v>
      </c>
      <c r="P534" s="11" t="s">
        <v>72</v>
      </c>
      <c r="Q534" s="24">
        <f t="shared" si="44"/>
        <v>393</v>
      </c>
      <c r="R534" s="24" t="e">
        <f>VLOOKUP(B534,ИНФО!$L$4:$T$140,6,0)</f>
        <v>#N/A</v>
      </c>
      <c r="S534" s="24" t="s">
        <v>260</v>
      </c>
      <c r="T534" s="13" t="s">
        <v>260</v>
      </c>
      <c r="U534" s="24" t="s">
        <v>260</v>
      </c>
      <c r="V534" s="26" t="s">
        <v>260</v>
      </c>
      <c r="W534" s="24" t="s">
        <v>260</v>
      </c>
      <c r="X534" s="24">
        <f t="shared" si="45"/>
        <v>0</v>
      </c>
      <c r="Y534" s="13" t="e">
        <f>VLOOKUP(J534,ИНФО!$Y$5:$AD$412,6,0)</f>
        <v>#N/A</v>
      </c>
      <c r="Z534" s="24" t="e">
        <f>VLOOKUP(J534,ИНФО!$Y$5:$AD$412,5,0)</f>
        <v>#N/A</v>
      </c>
      <c r="AA534" s="26">
        <f t="shared" si="46"/>
        <v>0</v>
      </c>
      <c r="AB534" s="24" t="e">
        <f>VLOOKUP(L534,ИНФО!$C$21:$D$24,2,0)</f>
        <v>#N/A</v>
      </c>
      <c r="AC534" s="19">
        <f t="shared" si="47"/>
        <v>0</v>
      </c>
      <c r="AD534" s="24" t="e">
        <f>VLOOKUP(N534,ИНФО!$C$26:$D$38,2,0)</f>
        <v>#N/A</v>
      </c>
      <c r="AE534" s="24" t="e">
        <f>VLOOKUP(B534,ИНФО!$L$4:$T$172,8,0)</f>
        <v>#N/A</v>
      </c>
      <c r="AF534" s="11" t="s">
        <v>74</v>
      </c>
      <c r="AG534" s="24" t="e">
        <f>VLOOKUP(J534,ИНФО!$Y$5:$AD$413,7,0)</f>
        <v>#N/A</v>
      </c>
    </row>
    <row r="535" spans="1:33" ht="15.6" hidden="1" x14ac:dyDescent="0.3">
      <c r="A535" s="5">
        <v>394</v>
      </c>
      <c r="B535" s="6"/>
      <c r="C535" s="21"/>
      <c r="D535" s="8" t="s">
        <v>260</v>
      </c>
      <c r="E535" s="9"/>
      <c r="F535" s="17"/>
      <c r="G535" s="17"/>
      <c r="H535" s="17"/>
      <c r="I535" s="8" t="str">
        <f>IF(J535=0," ",VLOOKUP(J535,ИНФО!$Y$4:$AD$412,2,0))</f>
        <v xml:space="preserve"> </v>
      </c>
      <c r="J535" s="9"/>
      <c r="K535" s="17"/>
      <c r="L535" s="27"/>
      <c r="M535" s="28"/>
      <c r="N535" s="22"/>
      <c r="O535" s="23" t="e">
        <f>VLOOKUP(B535,ИНФО!$L$4:$T$172,3,0)</f>
        <v>#N/A</v>
      </c>
      <c r="P535" s="11" t="s">
        <v>72</v>
      </c>
      <c r="Q535" s="24">
        <f t="shared" si="44"/>
        <v>394</v>
      </c>
      <c r="R535" s="24" t="e">
        <f>VLOOKUP(B535,ИНФО!$L$4:$T$140,6,0)</f>
        <v>#N/A</v>
      </c>
      <c r="S535" s="24" t="s">
        <v>260</v>
      </c>
      <c r="T535" s="13" t="s">
        <v>260</v>
      </c>
      <c r="U535" s="24" t="s">
        <v>260</v>
      </c>
      <c r="V535" s="26" t="s">
        <v>260</v>
      </c>
      <c r="W535" s="24" t="s">
        <v>260</v>
      </c>
      <c r="X535" s="24">
        <f t="shared" si="45"/>
        <v>0</v>
      </c>
      <c r="Y535" s="13" t="e">
        <f>VLOOKUP(J535,ИНФО!$Y$5:$AD$412,6,0)</f>
        <v>#N/A</v>
      </c>
      <c r="Z535" s="24" t="e">
        <f>VLOOKUP(J535,ИНФО!$Y$5:$AD$412,5,0)</f>
        <v>#N/A</v>
      </c>
      <c r="AA535" s="26">
        <f t="shared" si="46"/>
        <v>0</v>
      </c>
      <c r="AB535" s="24" t="e">
        <f>VLOOKUP(L535,ИНФО!$C$21:$D$24,2,0)</f>
        <v>#N/A</v>
      </c>
      <c r="AC535" s="19">
        <f t="shared" si="47"/>
        <v>0</v>
      </c>
      <c r="AD535" s="24" t="e">
        <f>VLOOKUP(N535,ИНФО!$C$26:$D$38,2,0)</f>
        <v>#N/A</v>
      </c>
      <c r="AE535" s="24" t="e">
        <f>VLOOKUP(B535,ИНФО!$L$4:$T$172,8,0)</f>
        <v>#N/A</v>
      </c>
      <c r="AF535" s="11" t="s">
        <v>74</v>
      </c>
      <c r="AG535" s="24" t="e">
        <f>VLOOKUP(J535,ИНФО!$Y$5:$AD$413,7,0)</f>
        <v>#N/A</v>
      </c>
    </row>
    <row r="536" spans="1:33" ht="15.6" hidden="1" x14ac:dyDescent="0.3">
      <c r="A536" s="5">
        <v>395</v>
      </c>
      <c r="B536" s="6"/>
      <c r="C536" s="21"/>
      <c r="D536" s="8" t="s">
        <v>260</v>
      </c>
      <c r="E536" s="9"/>
      <c r="F536" s="17"/>
      <c r="G536" s="17"/>
      <c r="H536" s="17"/>
      <c r="I536" s="8" t="str">
        <f>IF(J536=0," ",VLOOKUP(J536,ИНФО!$Y$4:$AD$412,2,0))</f>
        <v xml:space="preserve"> </v>
      </c>
      <c r="J536" s="9"/>
      <c r="K536" s="17"/>
      <c r="L536" s="27"/>
      <c r="M536" s="28"/>
      <c r="N536" s="22"/>
      <c r="O536" s="23" t="e">
        <f>VLOOKUP(B536,ИНФО!$L$4:$T$172,3,0)</f>
        <v>#N/A</v>
      </c>
      <c r="P536" s="11" t="s">
        <v>72</v>
      </c>
      <c r="Q536" s="24">
        <f t="shared" si="44"/>
        <v>395</v>
      </c>
      <c r="R536" s="24" t="e">
        <f>VLOOKUP(B536,ИНФО!$L$4:$T$140,6,0)</f>
        <v>#N/A</v>
      </c>
      <c r="S536" s="24" t="s">
        <v>260</v>
      </c>
      <c r="T536" s="13" t="s">
        <v>260</v>
      </c>
      <c r="U536" s="24" t="s">
        <v>260</v>
      </c>
      <c r="V536" s="26" t="s">
        <v>260</v>
      </c>
      <c r="W536" s="24" t="s">
        <v>260</v>
      </c>
      <c r="X536" s="24">
        <f t="shared" si="45"/>
        <v>0</v>
      </c>
      <c r="Y536" s="13" t="e">
        <f>VLOOKUP(J536,ИНФО!$Y$5:$AD$412,6,0)</f>
        <v>#N/A</v>
      </c>
      <c r="Z536" s="24" t="e">
        <f>VLOOKUP(J536,ИНФО!$Y$5:$AD$412,5,0)</f>
        <v>#N/A</v>
      </c>
      <c r="AA536" s="26">
        <f t="shared" si="46"/>
        <v>0</v>
      </c>
      <c r="AB536" s="24" t="e">
        <f>VLOOKUP(L536,ИНФО!$C$21:$D$24,2,0)</f>
        <v>#N/A</v>
      </c>
      <c r="AC536" s="19">
        <f t="shared" si="47"/>
        <v>0</v>
      </c>
      <c r="AD536" s="24" t="e">
        <f>VLOOKUP(N536,ИНФО!$C$26:$D$38,2,0)</f>
        <v>#N/A</v>
      </c>
      <c r="AE536" s="24" t="e">
        <f>VLOOKUP(B536,ИНФО!$L$4:$T$172,8,0)</f>
        <v>#N/A</v>
      </c>
      <c r="AF536" s="11" t="s">
        <v>74</v>
      </c>
      <c r="AG536" s="24" t="e">
        <f>VLOOKUP(J536,ИНФО!$Y$5:$AD$413,7,0)</f>
        <v>#N/A</v>
      </c>
    </row>
    <row r="537" spans="1:33" ht="15.6" hidden="1" x14ac:dyDescent="0.3">
      <c r="A537" s="5">
        <v>396</v>
      </c>
      <c r="B537" s="6"/>
      <c r="C537" s="21"/>
      <c r="D537" s="8" t="s">
        <v>260</v>
      </c>
      <c r="E537" s="9"/>
      <c r="F537" s="17"/>
      <c r="G537" s="17"/>
      <c r="H537" s="17"/>
      <c r="I537" s="8" t="str">
        <f>IF(J537=0," ",VLOOKUP(J537,ИНФО!$Y$4:$AD$412,2,0))</f>
        <v xml:space="preserve"> </v>
      </c>
      <c r="J537" s="9"/>
      <c r="K537" s="17"/>
      <c r="L537" s="27"/>
      <c r="M537" s="28"/>
      <c r="N537" s="22"/>
      <c r="O537" s="23" t="e">
        <f>VLOOKUP(B537,ИНФО!$L$4:$T$172,3,0)</f>
        <v>#N/A</v>
      </c>
      <c r="P537" s="11" t="s">
        <v>72</v>
      </c>
      <c r="Q537" s="24">
        <f t="shared" si="44"/>
        <v>396</v>
      </c>
      <c r="R537" s="24" t="e">
        <f>VLOOKUP(B537,ИНФО!$L$4:$T$140,6,0)</f>
        <v>#N/A</v>
      </c>
      <c r="S537" s="24" t="s">
        <v>260</v>
      </c>
      <c r="T537" s="13" t="s">
        <v>260</v>
      </c>
      <c r="U537" s="24" t="s">
        <v>260</v>
      </c>
      <c r="V537" s="26" t="s">
        <v>260</v>
      </c>
      <c r="W537" s="24" t="s">
        <v>260</v>
      </c>
      <c r="X537" s="24">
        <f t="shared" si="45"/>
        <v>0</v>
      </c>
      <c r="Y537" s="13" t="e">
        <f>VLOOKUP(J537,ИНФО!$Y$5:$AD$412,6,0)</f>
        <v>#N/A</v>
      </c>
      <c r="Z537" s="24" t="e">
        <f>VLOOKUP(J537,ИНФО!$Y$5:$AD$412,5,0)</f>
        <v>#N/A</v>
      </c>
      <c r="AA537" s="26">
        <f t="shared" si="46"/>
        <v>0</v>
      </c>
      <c r="AB537" s="24" t="e">
        <f>VLOOKUP(L537,ИНФО!$C$21:$D$24,2,0)</f>
        <v>#N/A</v>
      </c>
      <c r="AC537" s="19">
        <f t="shared" si="47"/>
        <v>0</v>
      </c>
      <c r="AD537" s="24" t="e">
        <f>VLOOKUP(N537,ИНФО!$C$26:$D$38,2,0)</f>
        <v>#N/A</v>
      </c>
      <c r="AE537" s="24" t="e">
        <f>VLOOKUP(B537,ИНФО!$L$4:$T$172,8,0)</f>
        <v>#N/A</v>
      </c>
      <c r="AF537" s="11" t="s">
        <v>74</v>
      </c>
      <c r="AG537" s="24" t="e">
        <f>VLOOKUP(J537,ИНФО!$Y$5:$AD$413,7,0)</f>
        <v>#N/A</v>
      </c>
    </row>
    <row r="538" spans="1:33" ht="15.6" hidden="1" x14ac:dyDescent="0.3">
      <c r="A538" s="5">
        <v>397</v>
      </c>
      <c r="B538" s="6"/>
      <c r="C538" s="21"/>
      <c r="D538" s="8" t="s">
        <v>260</v>
      </c>
      <c r="E538" s="9"/>
      <c r="F538" s="17"/>
      <c r="G538" s="17"/>
      <c r="H538" s="17"/>
      <c r="I538" s="8" t="str">
        <f>IF(J538=0," ",VLOOKUP(J538,ИНФО!$Y$4:$AD$412,2,0))</f>
        <v xml:space="preserve"> </v>
      </c>
      <c r="J538" s="9"/>
      <c r="K538" s="17"/>
      <c r="L538" s="27"/>
      <c r="M538" s="28"/>
      <c r="N538" s="22"/>
      <c r="O538" s="23" t="e">
        <f>VLOOKUP(B538,ИНФО!$L$4:$T$172,3,0)</f>
        <v>#N/A</v>
      </c>
      <c r="P538" s="11" t="s">
        <v>72</v>
      </c>
      <c r="Q538" s="24">
        <f t="shared" si="44"/>
        <v>397</v>
      </c>
      <c r="R538" s="24" t="e">
        <f>VLOOKUP(B538,ИНФО!$L$4:$T$140,6,0)</f>
        <v>#N/A</v>
      </c>
      <c r="S538" s="24" t="s">
        <v>260</v>
      </c>
      <c r="T538" s="13" t="s">
        <v>260</v>
      </c>
      <c r="U538" s="24" t="s">
        <v>260</v>
      </c>
      <c r="V538" s="26" t="s">
        <v>260</v>
      </c>
      <c r="W538" s="24" t="s">
        <v>260</v>
      </c>
      <c r="X538" s="24">
        <f t="shared" si="45"/>
        <v>0</v>
      </c>
      <c r="Y538" s="13" t="e">
        <f>VLOOKUP(J538,ИНФО!$Y$5:$AD$412,6,0)</f>
        <v>#N/A</v>
      </c>
      <c r="Z538" s="24" t="e">
        <f>VLOOKUP(J538,ИНФО!$Y$5:$AD$412,5,0)</f>
        <v>#N/A</v>
      </c>
      <c r="AA538" s="26">
        <f t="shared" si="46"/>
        <v>0</v>
      </c>
      <c r="AB538" s="24" t="e">
        <f>VLOOKUP(L538,ИНФО!$C$21:$D$24,2,0)</f>
        <v>#N/A</v>
      </c>
      <c r="AC538" s="19">
        <f t="shared" si="47"/>
        <v>0</v>
      </c>
      <c r="AD538" s="24" t="e">
        <f>VLOOKUP(N538,ИНФО!$C$26:$D$38,2,0)</f>
        <v>#N/A</v>
      </c>
      <c r="AE538" s="24" t="e">
        <f>VLOOKUP(B538,ИНФО!$L$4:$T$172,8,0)</f>
        <v>#N/A</v>
      </c>
      <c r="AF538" s="11" t="s">
        <v>74</v>
      </c>
      <c r="AG538" s="24" t="e">
        <f>VLOOKUP(J538,ИНФО!$Y$5:$AD$413,7,0)</f>
        <v>#N/A</v>
      </c>
    </row>
    <row r="539" spans="1:33" ht="15.6" hidden="1" x14ac:dyDescent="0.3">
      <c r="A539" s="5">
        <v>398</v>
      </c>
      <c r="B539" s="6"/>
      <c r="C539" s="21"/>
      <c r="D539" s="8" t="s">
        <v>260</v>
      </c>
      <c r="E539" s="9"/>
      <c r="F539" s="17"/>
      <c r="G539" s="17"/>
      <c r="H539" s="17"/>
      <c r="I539" s="8" t="str">
        <f>IF(J539=0," ",VLOOKUP(J539,ИНФО!$Y$4:$AD$412,2,0))</f>
        <v xml:space="preserve"> </v>
      </c>
      <c r="J539" s="9"/>
      <c r="K539" s="17"/>
      <c r="L539" s="27"/>
      <c r="M539" s="28"/>
      <c r="N539" s="22"/>
      <c r="O539" s="23" t="e">
        <f>VLOOKUP(B539,ИНФО!$L$4:$T$172,3,0)</f>
        <v>#N/A</v>
      </c>
      <c r="P539" s="11" t="s">
        <v>72</v>
      </c>
      <c r="Q539" s="24">
        <f t="shared" si="44"/>
        <v>398</v>
      </c>
      <c r="R539" s="24" t="e">
        <f>VLOOKUP(B539,ИНФО!$L$4:$T$140,6,0)</f>
        <v>#N/A</v>
      </c>
      <c r="S539" s="24" t="s">
        <v>260</v>
      </c>
      <c r="T539" s="13" t="s">
        <v>260</v>
      </c>
      <c r="U539" s="24" t="s">
        <v>260</v>
      </c>
      <c r="V539" s="26" t="s">
        <v>260</v>
      </c>
      <c r="W539" s="24" t="s">
        <v>260</v>
      </c>
      <c r="X539" s="24">
        <f t="shared" si="45"/>
        <v>0</v>
      </c>
      <c r="Y539" s="13" t="e">
        <f>VLOOKUP(J539,ИНФО!$Y$5:$AD$412,6,0)</f>
        <v>#N/A</v>
      </c>
      <c r="Z539" s="24" t="e">
        <f>VLOOKUP(J539,ИНФО!$Y$5:$AD$412,5,0)</f>
        <v>#N/A</v>
      </c>
      <c r="AA539" s="26">
        <f t="shared" si="46"/>
        <v>0</v>
      </c>
      <c r="AB539" s="24" t="e">
        <f>VLOOKUP(L539,ИНФО!$C$21:$D$24,2,0)</f>
        <v>#N/A</v>
      </c>
      <c r="AC539" s="19">
        <f t="shared" si="47"/>
        <v>0</v>
      </c>
      <c r="AD539" s="24" t="e">
        <f>VLOOKUP(N539,ИНФО!$C$26:$D$38,2,0)</f>
        <v>#N/A</v>
      </c>
      <c r="AE539" s="24" t="e">
        <f>VLOOKUP(B539,ИНФО!$L$4:$T$172,8,0)</f>
        <v>#N/A</v>
      </c>
      <c r="AF539" s="11" t="s">
        <v>74</v>
      </c>
      <c r="AG539" s="24" t="e">
        <f>VLOOKUP(J539,ИНФО!$Y$5:$AD$413,7,0)</f>
        <v>#N/A</v>
      </c>
    </row>
    <row r="540" spans="1:33" ht="15.6" hidden="1" x14ac:dyDescent="0.3">
      <c r="A540" s="5">
        <v>399</v>
      </c>
      <c r="B540" s="6"/>
      <c r="C540" s="21"/>
      <c r="D540" s="8" t="s">
        <v>260</v>
      </c>
      <c r="E540" s="9"/>
      <c r="F540" s="17"/>
      <c r="G540" s="17"/>
      <c r="H540" s="17"/>
      <c r="I540" s="8" t="str">
        <f>IF(J540=0," ",VLOOKUP(J540,ИНФО!$Y$4:$AD$412,2,0))</f>
        <v xml:space="preserve"> </v>
      </c>
      <c r="J540" s="9"/>
      <c r="K540" s="17"/>
      <c r="L540" s="27"/>
      <c r="M540" s="28"/>
      <c r="N540" s="22"/>
      <c r="O540" s="23" t="e">
        <f>VLOOKUP(B540,ИНФО!$L$4:$T$172,3,0)</f>
        <v>#N/A</v>
      </c>
      <c r="P540" s="11" t="s">
        <v>72</v>
      </c>
      <c r="Q540" s="24">
        <f t="shared" si="44"/>
        <v>399</v>
      </c>
      <c r="R540" s="24" t="e">
        <f>VLOOKUP(B540,ИНФО!$L$4:$T$140,6,0)</f>
        <v>#N/A</v>
      </c>
      <c r="S540" s="24" t="s">
        <v>260</v>
      </c>
      <c r="T540" s="13" t="s">
        <v>260</v>
      </c>
      <c r="U540" s="24" t="s">
        <v>260</v>
      </c>
      <c r="V540" s="26" t="s">
        <v>260</v>
      </c>
      <c r="W540" s="24" t="s">
        <v>260</v>
      </c>
      <c r="X540" s="24">
        <f t="shared" si="45"/>
        <v>0</v>
      </c>
      <c r="Y540" s="13" t="e">
        <f>VLOOKUP(J540,ИНФО!$Y$5:$AD$412,6,0)</f>
        <v>#N/A</v>
      </c>
      <c r="Z540" s="24" t="e">
        <f>VLOOKUP(J540,ИНФО!$Y$5:$AD$412,5,0)</f>
        <v>#N/A</v>
      </c>
      <c r="AA540" s="26">
        <f t="shared" si="46"/>
        <v>0</v>
      </c>
      <c r="AB540" s="24" t="e">
        <f>VLOOKUP(L540,ИНФО!$C$21:$D$24,2,0)</f>
        <v>#N/A</v>
      </c>
      <c r="AC540" s="19">
        <f t="shared" si="47"/>
        <v>0</v>
      </c>
      <c r="AD540" s="24" t="e">
        <f>VLOOKUP(N540,ИНФО!$C$26:$D$38,2,0)</f>
        <v>#N/A</v>
      </c>
      <c r="AE540" s="24" t="e">
        <f>VLOOKUP(B540,ИНФО!$L$4:$T$172,8,0)</f>
        <v>#N/A</v>
      </c>
      <c r="AF540" s="11" t="s">
        <v>74</v>
      </c>
      <c r="AG540" s="24" t="e">
        <f>VLOOKUP(J540,ИНФО!$Y$5:$AD$413,7,0)</f>
        <v>#N/A</v>
      </c>
    </row>
    <row r="541" spans="1:33" ht="15.6" hidden="1" x14ac:dyDescent="0.3">
      <c r="A541" s="5">
        <v>400</v>
      </c>
      <c r="B541" s="6"/>
      <c r="C541" s="21"/>
      <c r="D541" s="8" t="s">
        <v>260</v>
      </c>
      <c r="E541" s="9"/>
      <c r="F541" s="17"/>
      <c r="G541" s="17"/>
      <c r="H541" s="17"/>
      <c r="I541" s="8" t="str">
        <f>IF(J541=0," ",VLOOKUP(J541,ИНФО!$Y$4:$AD$412,2,0))</f>
        <v xml:space="preserve"> </v>
      </c>
      <c r="J541" s="9"/>
      <c r="K541" s="17"/>
      <c r="L541" s="27"/>
      <c r="M541" s="28"/>
      <c r="N541" s="22"/>
      <c r="O541" s="23" t="e">
        <f>VLOOKUP(B541,ИНФО!$L$4:$T$172,3,0)</f>
        <v>#N/A</v>
      </c>
      <c r="P541" s="11" t="s">
        <v>72</v>
      </c>
      <c r="Q541" s="24">
        <f t="shared" si="44"/>
        <v>400</v>
      </c>
      <c r="R541" s="24" t="e">
        <f>VLOOKUP(B541,ИНФО!$L$4:$T$140,6,0)</f>
        <v>#N/A</v>
      </c>
      <c r="S541" s="24" t="s">
        <v>260</v>
      </c>
      <c r="T541" s="13" t="s">
        <v>260</v>
      </c>
      <c r="U541" s="24" t="s">
        <v>260</v>
      </c>
      <c r="V541" s="26" t="s">
        <v>260</v>
      </c>
      <c r="W541" s="24" t="s">
        <v>260</v>
      </c>
      <c r="X541" s="24">
        <f t="shared" si="45"/>
        <v>0</v>
      </c>
      <c r="Y541" s="13" t="e">
        <f>VLOOKUP(J541,ИНФО!$Y$5:$AD$412,6,0)</f>
        <v>#N/A</v>
      </c>
      <c r="Z541" s="24" t="e">
        <f>VLOOKUP(J541,ИНФО!$Y$5:$AD$412,5,0)</f>
        <v>#N/A</v>
      </c>
      <c r="AA541" s="26">
        <f t="shared" si="46"/>
        <v>0</v>
      </c>
      <c r="AB541" s="24" t="e">
        <f>VLOOKUP(L541,ИНФО!$C$21:$D$24,2,0)</f>
        <v>#N/A</v>
      </c>
      <c r="AC541" s="19">
        <f t="shared" si="47"/>
        <v>0</v>
      </c>
      <c r="AD541" s="24" t="e">
        <f>VLOOKUP(N541,ИНФО!$C$26:$D$38,2,0)</f>
        <v>#N/A</v>
      </c>
      <c r="AE541" s="24" t="e">
        <f>VLOOKUP(B541,ИНФО!$L$4:$T$172,8,0)</f>
        <v>#N/A</v>
      </c>
      <c r="AF541" s="11" t="s">
        <v>74</v>
      </c>
      <c r="AG541" s="24" t="e">
        <f>VLOOKUP(J541,ИНФО!$Y$5:$AD$413,7,0)</f>
        <v>#N/A</v>
      </c>
    </row>
    <row r="542" spans="1:33" ht="15.6" hidden="1" x14ac:dyDescent="0.3">
      <c r="A542" s="5">
        <v>401</v>
      </c>
      <c r="B542" s="6"/>
      <c r="C542" s="21"/>
      <c r="D542" s="8" t="s">
        <v>260</v>
      </c>
      <c r="E542" s="9"/>
      <c r="F542" s="17"/>
      <c r="G542" s="17"/>
      <c r="H542" s="17"/>
      <c r="I542" s="8" t="str">
        <f>IF(J542=0," ",VLOOKUP(J542,ИНФО!$Y$4:$AD$412,2,0))</f>
        <v xml:space="preserve"> </v>
      </c>
      <c r="J542" s="9"/>
      <c r="K542" s="17"/>
      <c r="L542" s="27"/>
      <c r="M542" s="28"/>
      <c r="N542" s="22"/>
      <c r="O542" s="23" t="e">
        <f>VLOOKUP(B542,ИНФО!$L$4:$T$172,3,0)</f>
        <v>#N/A</v>
      </c>
      <c r="P542" s="11" t="s">
        <v>72</v>
      </c>
      <c r="Q542" s="24">
        <f t="shared" si="44"/>
        <v>401</v>
      </c>
      <c r="R542" s="24" t="e">
        <f>VLOOKUP(B542,ИНФО!$L$4:$T$140,6,0)</f>
        <v>#N/A</v>
      </c>
      <c r="S542" s="24" t="s">
        <v>260</v>
      </c>
      <c r="T542" s="13" t="s">
        <v>260</v>
      </c>
      <c r="U542" s="24" t="s">
        <v>260</v>
      </c>
      <c r="V542" s="26" t="s">
        <v>260</v>
      </c>
      <c r="W542" s="24" t="s">
        <v>260</v>
      </c>
      <c r="X542" s="24">
        <f t="shared" si="45"/>
        <v>0</v>
      </c>
      <c r="Y542" s="13" t="e">
        <f>VLOOKUP(J542,ИНФО!$Y$5:$AD$412,6,0)</f>
        <v>#N/A</v>
      </c>
      <c r="Z542" s="24" t="e">
        <f>VLOOKUP(J542,ИНФО!$Y$5:$AD$412,5,0)</f>
        <v>#N/A</v>
      </c>
      <c r="AA542" s="26">
        <f t="shared" si="46"/>
        <v>0</v>
      </c>
      <c r="AB542" s="24" t="e">
        <f>VLOOKUP(L542,ИНФО!$C$21:$D$24,2,0)</f>
        <v>#N/A</v>
      </c>
      <c r="AC542" s="19">
        <f t="shared" si="47"/>
        <v>0</v>
      </c>
      <c r="AD542" s="24" t="e">
        <f>VLOOKUP(N542,ИНФО!$C$26:$D$38,2,0)</f>
        <v>#N/A</v>
      </c>
      <c r="AE542" s="24" t="e">
        <f>VLOOKUP(B542,ИНФО!$L$4:$T$172,8,0)</f>
        <v>#N/A</v>
      </c>
      <c r="AF542" s="11" t="s">
        <v>74</v>
      </c>
      <c r="AG542" s="24" t="e">
        <f>VLOOKUP(J542,ИНФО!$Y$5:$AD$413,7,0)</f>
        <v>#N/A</v>
      </c>
    </row>
    <row r="543" spans="1:33" ht="15.6" hidden="1" x14ac:dyDescent="0.3">
      <c r="A543" s="5">
        <v>402</v>
      </c>
      <c r="B543" s="6"/>
      <c r="C543" s="21"/>
      <c r="D543" s="8" t="s">
        <v>260</v>
      </c>
      <c r="E543" s="9"/>
      <c r="F543" s="17"/>
      <c r="G543" s="17"/>
      <c r="H543" s="17"/>
      <c r="I543" s="8" t="str">
        <f>IF(J543=0," ",VLOOKUP(J543,ИНФО!$Y$4:$AD$412,2,0))</f>
        <v xml:space="preserve"> </v>
      </c>
      <c r="J543" s="9"/>
      <c r="K543" s="17"/>
      <c r="L543" s="27"/>
      <c r="M543" s="28"/>
      <c r="N543" s="22"/>
      <c r="O543" s="23" t="e">
        <f>VLOOKUP(B543,ИНФО!$L$4:$T$172,3,0)</f>
        <v>#N/A</v>
      </c>
      <c r="P543" s="11" t="s">
        <v>72</v>
      </c>
      <c r="Q543" s="24">
        <f t="shared" si="44"/>
        <v>402</v>
      </c>
      <c r="R543" s="24" t="e">
        <f>VLOOKUP(B543,ИНФО!$L$4:$T$140,6,0)</f>
        <v>#N/A</v>
      </c>
      <c r="S543" s="24" t="s">
        <v>260</v>
      </c>
      <c r="T543" s="13" t="s">
        <v>260</v>
      </c>
      <c r="U543" s="24" t="s">
        <v>260</v>
      </c>
      <c r="V543" s="26" t="s">
        <v>260</v>
      </c>
      <c r="W543" s="24" t="s">
        <v>260</v>
      </c>
      <c r="X543" s="24">
        <f t="shared" si="45"/>
        <v>0</v>
      </c>
      <c r="Y543" s="13" t="e">
        <f>VLOOKUP(J543,ИНФО!$Y$5:$AD$412,6,0)</f>
        <v>#N/A</v>
      </c>
      <c r="Z543" s="24" t="e">
        <f>VLOOKUP(J543,ИНФО!$Y$5:$AD$412,5,0)</f>
        <v>#N/A</v>
      </c>
      <c r="AA543" s="26">
        <f t="shared" si="46"/>
        <v>0</v>
      </c>
      <c r="AB543" s="24" t="e">
        <f>VLOOKUP(L543,ИНФО!$C$21:$D$24,2,0)</f>
        <v>#N/A</v>
      </c>
      <c r="AC543" s="19">
        <f t="shared" si="47"/>
        <v>0</v>
      </c>
      <c r="AD543" s="24" t="e">
        <f>VLOOKUP(N543,ИНФО!$C$26:$D$38,2,0)</f>
        <v>#N/A</v>
      </c>
      <c r="AE543" s="24" t="e">
        <f>VLOOKUP(B543,ИНФО!$L$4:$T$172,8,0)</f>
        <v>#N/A</v>
      </c>
      <c r="AF543" s="11" t="s">
        <v>74</v>
      </c>
      <c r="AG543" s="24" t="e">
        <f>VLOOKUP(J543,ИНФО!$Y$5:$AD$413,7,0)</f>
        <v>#N/A</v>
      </c>
    </row>
    <row r="544" spans="1:33" ht="15.6" hidden="1" x14ac:dyDescent="0.3">
      <c r="A544" s="5">
        <v>403</v>
      </c>
      <c r="B544" s="6"/>
      <c r="C544" s="21"/>
      <c r="D544" s="8" t="s">
        <v>260</v>
      </c>
      <c r="E544" s="9"/>
      <c r="F544" s="17"/>
      <c r="G544" s="17"/>
      <c r="H544" s="17"/>
      <c r="I544" s="8" t="str">
        <f>IF(J544=0," ",VLOOKUP(J544,ИНФО!$Y$4:$AD$412,2,0))</f>
        <v xml:space="preserve"> </v>
      </c>
      <c r="J544" s="9"/>
      <c r="K544" s="17"/>
      <c r="L544" s="27"/>
      <c r="M544" s="28"/>
      <c r="N544" s="22"/>
      <c r="O544" s="23" t="e">
        <f>VLOOKUP(B544,ИНФО!$L$4:$T$172,3,0)</f>
        <v>#N/A</v>
      </c>
      <c r="P544" s="11" t="s">
        <v>72</v>
      </c>
      <c r="Q544" s="24">
        <f t="shared" si="44"/>
        <v>403</v>
      </c>
      <c r="R544" s="24" t="e">
        <f>VLOOKUP(B544,ИНФО!$L$4:$T$140,6,0)</f>
        <v>#N/A</v>
      </c>
      <c r="S544" s="24" t="s">
        <v>260</v>
      </c>
      <c r="T544" s="13" t="s">
        <v>260</v>
      </c>
      <c r="U544" s="24" t="s">
        <v>260</v>
      </c>
      <c r="V544" s="26" t="s">
        <v>260</v>
      </c>
      <c r="W544" s="24" t="s">
        <v>260</v>
      </c>
      <c r="X544" s="24">
        <f t="shared" si="45"/>
        <v>0</v>
      </c>
      <c r="Y544" s="13" t="e">
        <f>VLOOKUP(J544,ИНФО!$Y$5:$AD$412,6,0)</f>
        <v>#N/A</v>
      </c>
      <c r="Z544" s="24" t="e">
        <f>VLOOKUP(J544,ИНФО!$Y$5:$AD$412,5,0)</f>
        <v>#N/A</v>
      </c>
      <c r="AA544" s="26">
        <f t="shared" si="46"/>
        <v>0</v>
      </c>
      <c r="AB544" s="24" t="e">
        <f>VLOOKUP(L544,ИНФО!$C$21:$D$24,2,0)</f>
        <v>#N/A</v>
      </c>
      <c r="AC544" s="19">
        <f t="shared" si="47"/>
        <v>0</v>
      </c>
      <c r="AD544" s="24" t="e">
        <f>VLOOKUP(N544,ИНФО!$C$26:$D$38,2,0)</f>
        <v>#N/A</v>
      </c>
      <c r="AE544" s="24" t="e">
        <f>VLOOKUP(B544,ИНФО!$L$4:$T$172,8,0)</f>
        <v>#N/A</v>
      </c>
      <c r="AF544" s="11" t="s">
        <v>74</v>
      </c>
      <c r="AG544" s="24" t="e">
        <f>VLOOKUP(J544,ИНФО!$Y$5:$AD$413,7,0)</f>
        <v>#N/A</v>
      </c>
    </row>
    <row r="545" spans="1:33" ht="15.6" hidden="1" x14ac:dyDescent="0.3">
      <c r="A545" s="5">
        <v>404</v>
      </c>
      <c r="B545" s="6"/>
      <c r="C545" s="21"/>
      <c r="D545" s="8" t="s">
        <v>260</v>
      </c>
      <c r="E545" s="9"/>
      <c r="F545" s="17"/>
      <c r="G545" s="17"/>
      <c r="H545" s="17"/>
      <c r="I545" s="8" t="str">
        <f>IF(J545=0," ",VLOOKUP(J545,ИНФО!$Y$4:$AD$412,2,0))</f>
        <v xml:space="preserve"> </v>
      </c>
      <c r="J545" s="9"/>
      <c r="K545" s="17"/>
      <c r="L545" s="27"/>
      <c r="M545" s="28"/>
      <c r="N545" s="22"/>
      <c r="O545" s="23" t="e">
        <f>VLOOKUP(B545,ИНФО!$L$4:$T$172,3,0)</f>
        <v>#N/A</v>
      </c>
      <c r="P545" s="11" t="s">
        <v>72</v>
      </c>
      <c r="Q545" s="24">
        <f t="shared" si="44"/>
        <v>404</v>
      </c>
      <c r="R545" s="24" t="e">
        <f>VLOOKUP(B545,ИНФО!$L$4:$T$140,6,0)</f>
        <v>#N/A</v>
      </c>
      <c r="S545" s="24" t="s">
        <v>260</v>
      </c>
      <c r="T545" s="13" t="s">
        <v>260</v>
      </c>
      <c r="U545" s="24" t="s">
        <v>260</v>
      </c>
      <c r="V545" s="26" t="s">
        <v>260</v>
      </c>
      <c r="W545" s="24" t="s">
        <v>260</v>
      </c>
      <c r="X545" s="24">
        <f t="shared" si="45"/>
        <v>0</v>
      </c>
      <c r="Y545" s="13" t="e">
        <f>VLOOKUP(J545,ИНФО!$Y$5:$AD$412,6,0)</f>
        <v>#N/A</v>
      </c>
      <c r="Z545" s="24" t="e">
        <f>VLOOKUP(J545,ИНФО!$Y$5:$AD$412,5,0)</f>
        <v>#N/A</v>
      </c>
      <c r="AA545" s="26">
        <f t="shared" si="46"/>
        <v>0</v>
      </c>
      <c r="AB545" s="24" t="e">
        <f>VLOOKUP(L545,ИНФО!$C$21:$D$24,2,0)</f>
        <v>#N/A</v>
      </c>
      <c r="AC545" s="19">
        <f t="shared" si="47"/>
        <v>0</v>
      </c>
      <c r="AD545" s="24" t="e">
        <f>VLOOKUP(N545,ИНФО!$C$26:$D$38,2,0)</f>
        <v>#N/A</v>
      </c>
      <c r="AE545" s="24" t="e">
        <f>VLOOKUP(B545,ИНФО!$L$4:$T$172,8,0)</f>
        <v>#N/A</v>
      </c>
      <c r="AF545" s="11" t="s">
        <v>74</v>
      </c>
      <c r="AG545" s="24" t="e">
        <f>VLOOKUP(J545,ИНФО!$Y$5:$AD$413,7,0)</f>
        <v>#N/A</v>
      </c>
    </row>
    <row r="546" spans="1:33" ht="15.6" hidden="1" x14ac:dyDescent="0.3">
      <c r="A546" s="5">
        <v>405</v>
      </c>
      <c r="B546" s="6"/>
      <c r="C546" s="21"/>
      <c r="D546" s="8" t="s">
        <v>260</v>
      </c>
      <c r="E546" s="9"/>
      <c r="F546" s="17"/>
      <c r="G546" s="17"/>
      <c r="H546" s="17"/>
      <c r="I546" s="8" t="str">
        <f>IF(J546=0," ",VLOOKUP(J546,ИНФО!$Y$4:$AD$412,2,0))</f>
        <v xml:space="preserve"> </v>
      </c>
      <c r="J546" s="9"/>
      <c r="K546" s="17"/>
      <c r="L546" s="27"/>
      <c r="M546" s="28"/>
      <c r="N546" s="22"/>
      <c r="O546" s="23" t="e">
        <f>VLOOKUP(B546,ИНФО!$L$4:$T$172,3,0)</f>
        <v>#N/A</v>
      </c>
      <c r="P546" s="11" t="s">
        <v>72</v>
      </c>
      <c r="Q546" s="24">
        <f t="shared" si="44"/>
        <v>405</v>
      </c>
      <c r="R546" s="24" t="e">
        <f>VLOOKUP(B546,ИНФО!$L$4:$T$140,6,0)</f>
        <v>#N/A</v>
      </c>
      <c r="S546" s="24" t="s">
        <v>260</v>
      </c>
      <c r="T546" s="13" t="s">
        <v>260</v>
      </c>
      <c r="U546" s="24" t="s">
        <v>260</v>
      </c>
      <c r="V546" s="26" t="s">
        <v>260</v>
      </c>
      <c r="W546" s="24" t="s">
        <v>260</v>
      </c>
      <c r="X546" s="24">
        <f t="shared" si="45"/>
        <v>0</v>
      </c>
      <c r="Y546" s="13" t="e">
        <f>VLOOKUP(J546,ИНФО!$Y$5:$AD$412,6,0)</f>
        <v>#N/A</v>
      </c>
      <c r="Z546" s="24" t="e">
        <f>VLOOKUP(J546,ИНФО!$Y$5:$AD$412,5,0)</f>
        <v>#N/A</v>
      </c>
      <c r="AA546" s="26">
        <f t="shared" si="46"/>
        <v>0</v>
      </c>
      <c r="AB546" s="24" t="e">
        <f>VLOOKUP(L546,ИНФО!$C$21:$D$24,2,0)</f>
        <v>#N/A</v>
      </c>
      <c r="AC546" s="19">
        <f t="shared" si="47"/>
        <v>0</v>
      </c>
      <c r="AD546" s="24" t="e">
        <f>VLOOKUP(N546,ИНФО!$C$26:$D$38,2,0)</f>
        <v>#N/A</v>
      </c>
      <c r="AE546" s="24" t="e">
        <f>VLOOKUP(B546,ИНФО!$L$4:$T$172,8,0)</f>
        <v>#N/A</v>
      </c>
      <c r="AF546" s="11" t="s">
        <v>74</v>
      </c>
      <c r="AG546" s="24" t="e">
        <f>VLOOKUP(J546,ИНФО!$Y$5:$AD$413,7,0)</f>
        <v>#N/A</v>
      </c>
    </row>
    <row r="547" spans="1:33" ht="15.6" hidden="1" x14ac:dyDescent="0.3">
      <c r="A547" s="5">
        <v>406</v>
      </c>
      <c r="B547" s="6"/>
      <c r="C547" s="21"/>
      <c r="D547" s="8" t="s">
        <v>260</v>
      </c>
      <c r="E547" s="9"/>
      <c r="F547" s="17"/>
      <c r="G547" s="17"/>
      <c r="H547" s="17"/>
      <c r="I547" s="8" t="str">
        <f>IF(J547=0," ",VLOOKUP(J547,ИНФО!$Y$4:$AD$412,2,0))</f>
        <v xml:space="preserve"> </v>
      </c>
      <c r="J547" s="9"/>
      <c r="K547" s="17"/>
      <c r="L547" s="27"/>
      <c r="M547" s="28"/>
      <c r="N547" s="22"/>
      <c r="O547" s="23" t="e">
        <f>VLOOKUP(B547,ИНФО!$L$4:$T$172,3,0)</f>
        <v>#N/A</v>
      </c>
      <c r="P547" s="11" t="s">
        <v>72</v>
      </c>
      <c r="Q547" s="24">
        <f t="shared" si="44"/>
        <v>406</v>
      </c>
      <c r="R547" s="24" t="e">
        <f>VLOOKUP(B547,ИНФО!$L$4:$T$140,6,0)</f>
        <v>#N/A</v>
      </c>
      <c r="S547" s="24" t="s">
        <v>260</v>
      </c>
      <c r="T547" s="13" t="s">
        <v>260</v>
      </c>
      <c r="U547" s="24" t="s">
        <v>260</v>
      </c>
      <c r="V547" s="26" t="s">
        <v>260</v>
      </c>
      <c r="W547" s="24" t="s">
        <v>260</v>
      </c>
      <c r="X547" s="24">
        <f t="shared" si="45"/>
        <v>0</v>
      </c>
      <c r="Y547" s="13" t="e">
        <f>VLOOKUP(J547,ИНФО!$Y$5:$AD$412,6,0)</f>
        <v>#N/A</v>
      </c>
      <c r="Z547" s="24" t="e">
        <f>VLOOKUP(J547,ИНФО!$Y$5:$AD$412,5,0)</f>
        <v>#N/A</v>
      </c>
      <c r="AA547" s="26">
        <f t="shared" si="46"/>
        <v>0</v>
      </c>
      <c r="AB547" s="24" t="e">
        <f>VLOOKUP(L547,ИНФО!$C$21:$D$24,2,0)</f>
        <v>#N/A</v>
      </c>
      <c r="AC547" s="19">
        <f t="shared" si="47"/>
        <v>0</v>
      </c>
      <c r="AD547" s="24" t="e">
        <f>VLOOKUP(N547,ИНФО!$C$26:$D$38,2,0)</f>
        <v>#N/A</v>
      </c>
      <c r="AE547" s="24" t="e">
        <f>VLOOKUP(B547,ИНФО!$L$4:$T$172,8,0)</f>
        <v>#N/A</v>
      </c>
      <c r="AF547" s="11" t="s">
        <v>74</v>
      </c>
      <c r="AG547" s="24" t="e">
        <f>VLOOKUP(J547,ИНФО!$Y$5:$AD$413,7,0)</f>
        <v>#N/A</v>
      </c>
    </row>
    <row r="548" spans="1:33" ht="15.6" hidden="1" x14ac:dyDescent="0.3">
      <c r="A548" s="5">
        <v>407</v>
      </c>
      <c r="B548" s="6"/>
      <c r="C548" s="21"/>
      <c r="D548" s="8" t="s">
        <v>260</v>
      </c>
      <c r="E548" s="9"/>
      <c r="F548" s="17"/>
      <c r="G548" s="17"/>
      <c r="H548" s="17"/>
      <c r="I548" s="8" t="str">
        <f>IF(J548=0," ",VLOOKUP(J548,ИНФО!$Y$4:$AD$412,2,0))</f>
        <v xml:space="preserve"> </v>
      </c>
      <c r="J548" s="9"/>
      <c r="K548" s="17"/>
      <c r="L548" s="27"/>
      <c r="M548" s="28"/>
      <c r="N548" s="22"/>
      <c r="O548" s="23" t="e">
        <f>VLOOKUP(B548,ИНФО!$L$4:$T$172,3,0)</f>
        <v>#N/A</v>
      </c>
      <c r="P548" s="11" t="s">
        <v>72</v>
      </c>
      <c r="Q548" s="24">
        <f t="shared" si="44"/>
        <v>407</v>
      </c>
      <c r="R548" s="24" t="e">
        <f>VLOOKUP(B548,ИНФО!$L$4:$T$140,6,0)</f>
        <v>#N/A</v>
      </c>
      <c r="S548" s="24" t="s">
        <v>260</v>
      </c>
      <c r="T548" s="13" t="s">
        <v>260</v>
      </c>
      <c r="U548" s="24" t="s">
        <v>260</v>
      </c>
      <c r="V548" s="26" t="s">
        <v>260</v>
      </c>
      <c r="W548" s="24" t="s">
        <v>260</v>
      </c>
      <c r="X548" s="24">
        <f t="shared" si="45"/>
        <v>0</v>
      </c>
      <c r="Y548" s="13" t="e">
        <f>VLOOKUP(J548,ИНФО!$Y$5:$AD$412,6,0)</f>
        <v>#N/A</v>
      </c>
      <c r="Z548" s="24" t="e">
        <f>VLOOKUP(J548,ИНФО!$Y$5:$AD$412,5,0)</f>
        <v>#N/A</v>
      </c>
      <c r="AA548" s="26">
        <f t="shared" si="46"/>
        <v>0</v>
      </c>
      <c r="AB548" s="24" t="e">
        <f>VLOOKUP(L548,ИНФО!$C$21:$D$24,2,0)</f>
        <v>#N/A</v>
      </c>
      <c r="AC548" s="19">
        <f t="shared" si="47"/>
        <v>0</v>
      </c>
      <c r="AD548" s="24" t="e">
        <f>VLOOKUP(N548,ИНФО!$C$26:$D$38,2,0)</f>
        <v>#N/A</v>
      </c>
      <c r="AE548" s="24" t="e">
        <f>VLOOKUP(B548,ИНФО!$L$4:$T$172,8,0)</f>
        <v>#N/A</v>
      </c>
      <c r="AF548" s="11" t="s">
        <v>74</v>
      </c>
      <c r="AG548" s="24" t="e">
        <f>VLOOKUP(J548,ИНФО!$Y$5:$AD$413,7,0)</f>
        <v>#N/A</v>
      </c>
    </row>
    <row r="549" spans="1:33" ht="15.6" hidden="1" x14ac:dyDescent="0.3">
      <c r="A549" s="5">
        <v>408</v>
      </c>
      <c r="B549" s="6"/>
      <c r="C549" s="21"/>
      <c r="D549" s="8" t="s">
        <v>260</v>
      </c>
      <c r="E549" s="9"/>
      <c r="F549" s="17"/>
      <c r="G549" s="17"/>
      <c r="H549" s="17"/>
      <c r="I549" s="8" t="str">
        <f>IF(J549=0," ",VLOOKUP(J549,ИНФО!$Y$4:$AD$412,2,0))</f>
        <v xml:space="preserve"> </v>
      </c>
      <c r="J549" s="9"/>
      <c r="K549" s="17"/>
      <c r="L549" s="27"/>
      <c r="M549" s="28"/>
      <c r="N549" s="22"/>
      <c r="O549" s="23" t="e">
        <f>VLOOKUP(B549,ИНФО!$L$4:$T$172,3,0)</f>
        <v>#N/A</v>
      </c>
      <c r="P549" s="11" t="s">
        <v>72</v>
      </c>
      <c r="Q549" s="24">
        <f t="shared" si="44"/>
        <v>408</v>
      </c>
      <c r="R549" s="24" t="e">
        <f>VLOOKUP(B549,ИНФО!$L$4:$T$140,6,0)</f>
        <v>#N/A</v>
      </c>
      <c r="S549" s="24" t="s">
        <v>260</v>
      </c>
      <c r="T549" s="13" t="s">
        <v>260</v>
      </c>
      <c r="U549" s="24" t="s">
        <v>260</v>
      </c>
      <c r="V549" s="26" t="s">
        <v>260</v>
      </c>
      <c r="W549" s="24" t="s">
        <v>260</v>
      </c>
      <c r="X549" s="24">
        <f t="shared" si="45"/>
        <v>0</v>
      </c>
      <c r="Y549" s="13" t="e">
        <f>VLOOKUP(J549,ИНФО!$Y$5:$AD$412,6,0)</f>
        <v>#N/A</v>
      </c>
      <c r="Z549" s="24" t="e">
        <f>VLOOKUP(J549,ИНФО!$Y$5:$AD$412,5,0)</f>
        <v>#N/A</v>
      </c>
      <c r="AA549" s="26">
        <f t="shared" si="46"/>
        <v>0</v>
      </c>
      <c r="AB549" s="24" t="e">
        <f>VLOOKUP(L549,ИНФО!$C$21:$D$24,2,0)</f>
        <v>#N/A</v>
      </c>
      <c r="AC549" s="19">
        <f t="shared" si="47"/>
        <v>0</v>
      </c>
      <c r="AD549" s="24" t="e">
        <f>VLOOKUP(N549,ИНФО!$C$26:$D$38,2,0)</f>
        <v>#N/A</v>
      </c>
      <c r="AE549" s="24" t="e">
        <f>VLOOKUP(B549,ИНФО!$L$4:$T$172,8,0)</f>
        <v>#N/A</v>
      </c>
      <c r="AF549" s="11" t="s">
        <v>74</v>
      </c>
      <c r="AG549" s="24" t="e">
        <f>VLOOKUP(J549,ИНФО!$Y$5:$AD$413,7,0)</f>
        <v>#N/A</v>
      </c>
    </row>
    <row r="550" spans="1:33" ht="15.6" hidden="1" x14ac:dyDescent="0.3">
      <c r="A550" s="5">
        <v>409</v>
      </c>
      <c r="B550" s="6"/>
      <c r="C550" s="21"/>
      <c r="D550" s="8" t="s">
        <v>260</v>
      </c>
      <c r="E550" s="9"/>
      <c r="F550" s="17"/>
      <c r="G550" s="17"/>
      <c r="H550" s="17"/>
      <c r="I550" s="8" t="str">
        <f>IF(J550=0," ",VLOOKUP(J550,ИНФО!$Y$4:$AD$412,2,0))</f>
        <v xml:space="preserve"> </v>
      </c>
      <c r="J550" s="9"/>
      <c r="K550" s="17"/>
      <c r="L550" s="27"/>
      <c r="M550" s="28"/>
      <c r="N550" s="22"/>
      <c r="O550" s="23" t="e">
        <f>VLOOKUP(B550,ИНФО!$L$4:$T$172,3,0)</f>
        <v>#N/A</v>
      </c>
      <c r="P550" s="11" t="s">
        <v>72</v>
      </c>
      <c r="Q550" s="24">
        <f t="shared" si="44"/>
        <v>409</v>
      </c>
      <c r="R550" s="24" t="e">
        <f>VLOOKUP(B550,ИНФО!$L$4:$T$140,6,0)</f>
        <v>#N/A</v>
      </c>
      <c r="S550" s="24" t="s">
        <v>260</v>
      </c>
      <c r="T550" s="13" t="s">
        <v>260</v>
      </c>
      <c r="U550" s="24" t="s">
        <v>260</v>
      </c>
      <c r="V550" s="26" t="s">
        <v>260</v>
      </c>
      <c r="W550" s="24" t="s">
        <v>260</v>
      </c>
      <c r="X550" s="24">
        <f t="shared" si="45"/>
        <v>0</v>
      </c>
      <c r="Y550" s="13" t="e">
        <f>VLOOKUP(J550,ИНФО!$Y$5:$AD$412,6,0)</f>
        <v>#N/A</v>
      </c>
      <c r="Z550" s="24" t="e">
        <f>VLOOKUP(J550,ИНФО!$Y$5:$AD$412,5,0)</f>
        <v>#N/A</v>
      </c>
      <c r="AA550" s="26">
        <f t="shared" si="46"/>
        <v>0</v>
      </c>
      <c r="AB550" s="24" t="e">
        <f>VLOOKUP(L550,ИНФО!$C$21:$D$24,2,0)</f>
        <v>#N/A</v>
      </c>
      <c r="AC550" s="19">
        <f t="shared" si="47"/>
        <v>0</v>
      </c>
      <c r="AD550" s="24" t="e">
        <f>VLOOKUP(N550,ИНФО!$C$26:$D$38,2,0)</f>
        <v>#N/A</v>
      </c>
      <c r="AE550" s="24" t="e">
        <f>VLOOKUP(B550,ИНФО!$L$4:$T$172,8,0)</f>
        <v>#N/A</v>
      </c>
      <c r="AF550" s="11" t="s">
        <v>74</v>
      </c>
      <c r="AG550" s="24" t="e">
        <f>VLOOKUP(J550,ИНФО!$Y$5:$AD$413,7,0)</f>
        <v>#N/A</v>
      </c>
    </row>
    <row r="551" spans="1:33" ht="15.6" hidden="1" x14ac:dyDescent="0.3">
      <c r="A551" s="5">
        <v>410</v>
      </c>
      <c r="B551" s="6"/>
      <c r="C551" s="21"/>
      <c r="D551" s="8" t="s">
        <v>260</v>
      </c>
      <c r="E551" s="9"/>
      <c r="F551" s="17"/>
      <c r="G551" s="17"/>
      <c r="H551" s="17"/>
      <c r="I551" s="8" t="str">
        <f>IF(J551=0," ",VLOOKUP(J551,ИНФО!$Y$4:$AD$412,2,0))</f>
        <v xml:space="preserve"> </v>
      </c>
      <c r="J551" s="9"/>
      <c r="K551" s="17"/>
      <c r="L551" s="27"/>
      <c r="M551" s="28"/>
      <c r="N551" s="22"/>
      <c r="O551" s="23" t="e">
        <f>VLOOKUP(B551,ИНФО!$L$4:$T$172,3,0)</f>
        <v>#N/A</v>
      </c>
      <c r="P551" s="11" t="s">
        <v>72</v>
      </c>
      <c r="Q551" s="24">
        <f t="shared" si="44"/>
        <v>410</v>
      </c>
      <c r="R551" s="24" t="e">
        <f>VLOOKUP(B551,ИНФО!$L$4:$T$140,6,0)</f>
        <v>#N/A</v>
      </c>
      <c r="S551" s="24" t="s">
        <v>260</v>
      </c>
      <c r="T551" s="13" t="s">
        <v>260</v>
      </c>
      <c r="U551" s="24" t="s">
        <v>260</v>
      </c>
      <c r="V551" s="26" t="s">
        <v>260</v>
      </c>
      <c r="W551" s="24" t="s">
        <v>260</v>
      </c>
      <c r="X551" s="24">
        <f t="shared" si="45"/>
        <v>0</v>
      </c>
      <c r="Y551" s="13" t="e">
        <f>VLOOKUP(J551,ИНФО!$Y$5:$AD$412,6,0)</f>
        <v>#N/A</v>
      </c>
      <c r="Z551" s="24" t="e">
        <f>VLOOKUP(J551,ИНФО!$Y$5:$AD$412,5,0)</f>
        <v>#N/A</v>
      </c>
      <c r="AA551" s="26">
        <f t="shared" si="46"/>
        <v>0</v>
      </c>
      <c r="AB551" s="24" t="e">
        <f>VLOOKUP(L551,ИНФО!$C$21:$D$24,2,0)</f>
        <v>#N/A</v>
      </c>
      <c r="AC551" s="19">
        <f t="shared" si="47"/>
        <v>0</v>
      </c>
      <c r="AD551" s="24" t="e">
        <f>VLOOKUP(N551,ИНФО!$C$26:$D$38,2,0)</f>
        <v>#N/A</v>
      </c>
      <c r="AE551" s="24" t="e">
        <f>VLOOKUP(B551,ИНФО!$L$4:$T$172,8,0)</f>
        <v>#N/A</v>
      </c>
      <c r="AF551" s="11" t="s">
        <v>74</v>
      </c>
      <c r="AG551" s="24" t="e">
        <f>VLOOKUP(J551,ИНФО!$Y$5:$AD$413,7,0)</f>
        <v>#N/A</v>
      </c>
    </row>
    <row r="552" spans="1:33" ht="15.6" hidden="1" x14ac:dyDescent="0.3">
      <c r="A552" s="5">
        <v>411</v>
      </c>
      <c r="B552" s="6"/>
      <c r="C552" s="21"/>
      <c r="D552" s="8" t="s">
        <v>260</v>
      </c>
      <c r="E552" s="9"/>
      <c r="F552" s="17"/>
      <c r="G552" s="17"/>
      <c r="H552" s="17"/>
      <c r="I552" s="8" t="str">
        <f>IF(J552=0," ",VLOOKUP(J552,ИНФО!$Y$4:$AD$412,2,0))</f>
        <v xml:space="preserve"> </v>
      </c>
      <c r="J552" s="9"/>
      <c r="K552" s="17"/>
      <c r="L552" s="27"/>
      <c r="M552" s="28"/>
      <c r="N552" s="22"/>
      <c r="O552" s="23" t="e">
        <f>VLOOKUP(B552,ИНФО!$L$4:$T$172,3,0)</f>
        <v>#N/A</v>
      </c>
      <c r="P552" s="11" t="s">
        <v>72</v>
      </c>
      <c r="Q552" s="24">
        <f t="shared" si="44"/>
        <v>411</v>
      </c>
      <c r="R552" s="24" t="e">
        <f>VLOOKUP(B552,ИНФО!$L$4:$T$140,6,0)</f>
        <v>#N/A</v>
      </c>
      <c r="S552" s="24" t="s">
        <v>260</v>
      </c>
      <c r="T552" s="13" t="s">
        <v>260</v>
      </c>
      <c r="U552" s="24" t="s">
        <v>260</v>
      </c>
      <c r="V552" s="26" t="s">
        <v>260</v>
      </c>
      <c r="W552" s="24" t="s">
        <v>260</v>
      </c>
      <c r="X552" s="24">
        <f t="shared" si="45"/>
        <v>0</v>
      </c>
      <c r="Y552" s="13" t="e">
        <f>VLOOKUP(J552,ИНФО!$Y$5:$AD$412,6,0)</f>
        <v>#N/A</v>
      </c>
      <c r="Z552" s="24" t="e">
        <f>VLOOKUP(J552,ИНФО!$Y$5:$AD$412,5,0)</f>
        <v>#N/A</v>
      </c>
      <c r="AA552" s="26">
        <f t="shared" si="46"/>
        <v>0</v>
      </c>
      <c r="AB552" s="24" t="e">
        <f>VLOOKUP(L552,ИНФО!$C$21:$D$24,2,0)</f>
        <v>#N/A</v>
      </c>
      <c r="AC552" s="19">
        <f t="shared" si="47"/>
        <v>0</v>
      </c>
      <c r="AD552" s="24" t="e">
        <f>VLOOKUP(N552,ИНФО!$C$26:$D$38,2,0)</f>
        <v>#N/A</v>
      </c>
      <c r="AE552" s="24" t="e">
        <f>VLOOKUP(B552,ИНФО!$L$4:$T$172,8,0)</f>
        <v>#N/A</v>
      </c>
      <c r="AF552" s="11" t="s">
        <v>74</v>
      </c>
      <c r="AG552" s="24" t="e">
        <f>VLOOKUP(J552,ИНФО!$Y$5:$AD$413,7,0)</f>
        <v>#N/A</v>
      </c>
    </row>
    <row r="553" spans="1:33" ht="15.6" hidden="1" x14ac:dyDescent="0.3">
      <c r="A553" s="5">
        <v>412</v>
      </c>
      <c r="B553" s="6"/>
      <c r="C553" s="21"/>
      <c r="D553" s="8" t="s">
        <v>260</v>
      </c>
      <c r="E553" s="9"/>
      <c r="F553" s="17"/>
      <c r="G553" s="17"/>
      <c r="H553" s="17"/>
      <c r="I553" s="8" t="str">
        <f>IF(J553=0," ",VLOOKUP(J553,ИНФО!$Y$4:$AD$412,2,0))</f>
        <v xml:space="preserve"> </v>
      </c>
      <c r="J553" s="9"/>
      <c r="K553" s="17"/>
      <c r="L553" s="27"/>
      <c r="M553" s="28"/>
      <c r="N553" s="22"/>
      <c r="O553" s="23" t="e">
        <f>VLOOKUP(B553,ИНФО!$L$4:$T$172,3,0)</f>
        <v>#N/A</v>
      </c>
      <c r="P553" s="11" t="s">
        <v>72</v>
      </c>
      <c r="Q553" s="24">
        <f t="shared" si="44"/>
        <v>412</v>
      </c>
      <c r="R553" s="24" t="e">
        <f>VLOOKUP(B553,ИНФО!$L$4:$T$140,6,0)</f>
        <v>#N/A</v>
      </c>
      <c r="S553" s="24" t="s">
        <v>260</v>
      </c>
      <c r="T553" s="13" t="s">
        <v>260</v>
      </c>
      <c r="U553" s="24" t="s">
        <v>260</v>
      </c>
      <c r="V553" s="26" t="s">
        <v>260</v>
      </c>
      <c r="W553" s="24" t="s">
        <v>260</v>
      </c>
      <c r="X553" s="24">
        <f t="shared" si="45"/>
        <v>0</v>
      </c>
      <c r="Y553" s="13" t="e">
        <f>VLOOKUP(J553,ИНФО!$Y$5:$AD$412,6,0)</f>
        <v>#N/A</v>
      </c>
      <c r="Z553" s="24" t="e">
        <f>VLOOKUP(J553,ИНФО!$Y$5:$AD$412,5,0)</f>
        <v>#N/A</v>
      </c>
      <c r="AA553" s="26">
        <f t="shared" si="46"/>
        <v>0</v>
      </c>
      <c r="AB553" s="24" t="e">
        <f>VLOOKUP(L553,ИНФО!$C$21:$D$24,2,0)</f>
        <v>#N/A</v>
      </c>
      <c r="AC553" s="19">
        <f t="shared" si="47"/>
        <v>0</v>
      </c>
      <c r="AD553" s="24" t="e">
        <f>VLOOKUP(N553,ИНФО!$C$26:$D$38,2,0)</f>
        <v>#N/A</v>
      </c>
      <c r="AE553" s="24" t="e">
        <f>VLOOKUP(B553,ИНФО!$L$4:$T$172,8,0)</f>
        <v>#N/A</v>
      </c>
      <c r="AF553" s="11" t="s">
        <v>74</v>
      </c>
      <c r="AG553" s="24" t="e">
        <f>VLOOKUP(J553,ИНФО!$Y$5:$AD$413,7,0)</f>
        <v>#N/A</v>
      </c>
    </row>
    <row r="554" spans="1:33" ht="15.6" hidden="1" x14ac:dyDescent="0.3">
      <c r="A554" s="5">
        <v>413</v>
      </c>
      <c r="B554" s="6"/>
      <c r="C554" s="21"/>
      <c r="D554" s="8" t="s">
        <v>260</v>
      </c>
      <c r="E554" s="9"/>
      <c r="F554" s="17"/>
      <c r="G554" s="17"/>
      <c r="H554" s="17"/>
      <c r="I554" s="8" t="str">
        <f>IF(J554=0," ",VLOOKUP(J554,ИНФО!$Y$4:$AD$412,2,0))</f>
        <v xml:space="preserve"> </v>
      </c>
      <c r="J554" s="9"/>
      <c r="K554" s="17"/>
      <c r="L554" s="27"/>
      <c r="M554" s="28"/>
      <c r="N554" s="22"/>
      <c r="O554" s="23" t="e">
        <f>VLOOKUP(B554,ИНФО!$L$4:$T$172,3,0)</f>
        <v>#N/A</v>
      </c>
      <c r="P554" s="11" t="s">
        <v>72</v>
      </c>
      <c r="Q554" s="24">
        <f t="shared" si="44"/>
        <v>413</v>
      </c>
      <c r="R554" s="24" t="e">
        <f>VLOOKUP(B554,ИНФО!$L$4:$T$140,6,0)</f>
        <v>#N/A</v>
      </c>
      <c r="S554" s="24" t="s">
        <v>260</v>
      </c>
      <c r="T554" s="13" t="s">
        <v>260</v>
      </c>
      <c r="U554" s="24" t="s">
        <v>260</v>
      </c>
      <c r="V554" s="26" t="s">
        <v>260</v>
      </c>
      <c r="W554" s="24" t="s">
        <v>260</v>
      </c>
      <c r="X554" s="24">
        <f t="shared" si="45"/>
        <v>0</v>
      </c>
      <c r="Y554" s="13" t="e">
        <f>VLOOKUP(J554,ИНФО!$Y$5:$AD$412,6,0)</f>
        <v>#N/A</v>
      </c>
      <c r="Z554" s="24" t="e">
        <f>VLOOKUP(J554,ИНФО!$Y$5:$AD$412,5,0)</f>
        <v>#N/A</v>
      </c>
      <c r="AA554" s="26">
        <f t="shared" si="46"/>
        <v>0</v>
      </c>
      <c r="AB554" s="24" t="e">
        <f>VLOOKUP(L554,ИНФО!$C$21:$D$24,2,0)</f>
        <v>#N/A</v>
      </c>
      <c r="AC554" s="19">
        <f t="shared" si="47"/>
        <v>0</v>
      </c>
      <c r="AD554" s="24" t="e">
        <f>VLOOKUP(N554,ИНФО!$C$26:$D$38,2,0)</f>
        <v>#N/A</v>
      </c>
      <c r="AE554" s="24" t="e">
        <f>VLOOKUP(B554,ИНФО!$L$4:$T$172,8,0)</f>
        <v>#N/A</v>
      </c>
      <c r="AF554" s="11" t="s">
        <v>74</v>
      </c>
      <c r="AG554" s="24" t="e">
        <f>VLOOKUP(J554,ИНФО!$Y$5:$AD$413,7,0)</f>
        <v>#N/A</v>
      </c>
    </row>
    <row r="555" spans="1:33" ht="15.6" hidden="1" x14ac:dyDescent="0.3">
      <c r="A555" s="5">
        <v>414</v>
      </c>
      <c r="B555" s="6"/>
      <c r="C555" s="21"/>
      <c r="D555" s="8" t="s">
        <v>260</v>
      </c>
      <c r="E555" s="9"/>
      <c r="F555" s="17"/>
      <c r="G555" s="17"/>
      <c r="H555" s="17"/>
      <c r="I555" s="8" t="str">
        <f>IF(J555=0," ",VLOOKUP(J555,ИНФО!$Y$4:$AD$412,2,0))</f>
        <v xml:space="preserve"> </v>
      </c>
      <c r="J555" s="9"/>
      <c r="K555" s="17"/>
      <c r="L555" s="27"/>
      <c r="M555" s="28"/>
      <c r="N555" s="22"/>
      <c r="O555" s="23" t="e">
        <f>VLOOKUP(B555,ИНФО!$L$4:$T$172,3,0)</f>
        <v>#N/A</v>
      </c>
      <c r="P555" s="11" t="s">
        <v>72</v>
      </c>
      <c r="Q555" s="24">
        <f t="shared" si="44"/>
        <v>414</v>
      </c>
      <c r="R555" s="24" t="e">
        <f>VLOOKUP(B555,ИНФО!$L$4:$T$140,6,0)</f>
        <v>#N/A</v>
      </c>
      <c r="S555" s="24" t="s">
        <v>260</v>
      </c>
      <c r="T555" s="13" t="s">
        <v>260</v>
      </c>
      <c r="U555" s="24" t="s">
        <v>260</v>
      </c>
      <c r="V555" s="26" t="s">
        <v>260</v>
      </c>
      <c r="W555" s="24" t="s">
        <v>260</v>
      </c>
      <c r="X555" s="24">
        <f t="shared" si="45"/>
        <v>0</v>
      </c>
      <c r="Y555" s="13" t="e">
        <f>VLOOKUP(J555,ИНФО!$Y$5:$AD$412,6,0)</f>
        <v>#N/A</v>
      </c>
      <c r="Z555" s="24" t="e">
        <f>VLOOKUP(J555,ИНФО!$Y$5:$AD$412,5,0)</f>
        <v>#N/A</v>
      </c>
      <c r="AA555" s="26">
        <f t="shared" si="46"/>
        <v>0</v>
      </c>
      <c r="AB555" s="24" t="e">
        <f>VLOOKUP(L555,ИНФО!$C$21:$D$24,2,0)</f>
        <v>#N/A</v>
      </c>
      <c r="AC555" s="19">
        <f t="shared" si="47"/>
        <v>0</v>
      </c>
      <c r="AD555" s="24" t="e">
        <f>VLOOKUP(N555,ИНФО!$C$26:$D$38,2,0)</f>
        <v>#N/A</v>
      </c>
      <c r="AE555" s="24" t="e">
        <f>VLOOKUP(B555,ИНФО!$L$4:$T$172,8,0)</f>
        <v>#N/A</v>
      </c>
      <c r="AF555" s="11" t="s">
        <v>74</v>
      </c>
      <c r="AG555" s="24" t="e">
        <f>VLOOKUP(J555,ИНФО!$Y$5:$AD$413,7,0)</f>
        <v>#N/A</v>
      </c>
    </row>
    <row r="556" spans="1:33" ht="15.6" hidden="1" x14ac:dyDescent="0.3">
      <c r="A556" s="5">
        <v>415</v>
      </c>
      <c r="B556" s="6"/>
      <c r="C556" s="21"/>
      <c r="D556" s="8" t="s">
        <v>260</v>
      </c>
      <c r="E556" s="9"/>
      <c r="F556" s="17"/>
      <c r="G556" s="17"/>
      <c r="H556" s="17"/>
      <c r="I556" s="8" t="str">
        <f>IF(J556=0," ",VLOOKUP(J556,ИНФО!$Y$4:$AD$412,2,0))</f>
        <v xml:space="preserve"> </v>
      </c>
      <c r="J556" s="9"/>
      <c r="K556" s="17"/>
      <c r="L556" s="27"/>
      <c r="M556" s="28"/>
      <c r="N556" s="22"/>
      <c r="O556" s="23" t="e">
        <f>VLOOKUP(B556,ИНФО!$L$4:$T$172,3,0)</f>
        <v>#N/A</v>
      </c>
      <c r="P556" s="11" t="s">
        <v>72</v>
      </c>
      <c r="Q556" s="24">
        <f t="shared" si="44"/>
        <v>415</v>
      </c>
      <c r="R556" s="24" t="e">
        <f>VLOOKUP(B556,ИНФО!$L$4:$T$140,6,0)</f>
        <v>#N/A</v>
      </c>
      <c r="S556" s="24" t="s">
        <v>260</v>
      </c>
      <c r="T556" s="13" t="s">
        <v>260</v>
      </c>
      <c r="U556" s="24" t="s">
        <v>260</v>
      </c>
      <c r="V556" s="26" t="s">
        <v>260</v>
      </c>
      <c r="W556" s="24" t="s">
        <v>260</v>
      </c>
      <c r="X556" s="24">
        <f t="shared" si="45"/>
        <v>0</v>
      </c>
      <c r="Y556" s="13" t="e">
        <f>VLOOKUP(J556,ИНФО!$Y$5:$AD$412,6,0)</f>
        <v>#N/A</v>
      </c>
      <c r="Z556" s="24" t="e">
        <f>VLOOKUP(J556,ИНФО!$Y$5:$AD$412,5,0)</f>
        <v>#N/A</v>
      </c>
      <c r="AA556" s="26">
        <f t="shared" si="46"/>
        <v>0</v>
      </c>
      <c r="AB556" s="24" t="e">
        <f>VLOOKUP(L556,ИНФО!$C$21:$D$24,2,0)</f>
        <v>#N/A</v>
      </c>
      <c r="AC556" s="19">
        <f t="shared" si="47"/>
        <v>0</v>
      </c>
      <c r="AD556" s="24" t="e">
        <f>VLOOKUP(N556,ИНФО!$C$26:$D$38,2,0)</f>
        <v>#N/A</v>
      </c>
      <c r="AE556" s="24" t="e">
        <f>VLOOKUP(B556,ИНФО!$L$4:$T$172,8,0)</f>
        <v>#N/A</v>
      </c>
      <c r="AF556" s="11" t="s">
        <v>74</v>
      </c>
      <c r="AG556" s="24" t="e">
        <f>VLOOKUP(J556,ИНФО!$Y$5:$AD$413,7,0)</f>
        <v>#N/A</v>
      </c>
    </row>
    <row r="557" spans="1:33" ht="15.6" hidden="1" x14ac:dyDescent="0.3">
      <c r="A557" s="5">
        <v>416</v>
      </c>
      <c r="B557" s="6"/>
      <c r="C557" s="21"/>
      <c r="D557" s="8" t="s">
        <v>260</v>
      </c>
      <c r="E557" s="9"/>
      <c r="F557" s="17"/>
      <c r="G557" s="17"/>
      <c r="H557" s="17"/>
      <c r="I557" s="8" t="str">
        <f>IF(J557=0," ",VLOOKUP(J557,ИНФО!$Y$4:$AD$412,2,0))</f>
        <v xml:space="preserve"> </v>
      </c>
      <c r="J557" s="9"/>
      <c r="K557" s="17"/>
      <c r="L557" s="27"/>
      <c r="M557" s="28"/>
      <c r="N557" s="22"/>
      <c r="O557" s="23" t="e">
        <f>VLOOKUP(B557,ИНФО!$L$4:$T$172,3,0)</f>
        <v>#N/A</v>
      </c>
      <c r="P557" s="11" t="s">
        <v>72</v>
      </c>
      <c r="Q557" s="24">
        <f t="shared" si="44"/>
        <v>416</v>
      </c>
      <c r="R557" s="24" t="e">
        <f>VLOOKUP(B557,ИНФО!$L$4:$T$140,6,0)</f>
        <v>#N/A</v>
      </c>
      <c r="S557" s="24" t="s">
        <v>260</v>
      </c>
      <c r="T557" s="13" t="s">
        <v>260</v>
      </c>
      <c r="U557" s="24" t="s">
        <v>260</v>
      </c>
      <c r="V557" s="26" t="s">
        <v>260</v>
      </c>
      <c r="W557" s="24" t="s">
        <v>260</v>
      </c>
      <c r="X557" s="24">
        <f t="shared" si="45"/>
        <v>0</v>
      </c>
      <c r="Y557" s="13" t="e">
        <f>VLOOKUP(J557,ИНФО!$Y$5:$AD$412,6,0)</f>
        <v>#N/A</v>
      </c>
      <c r="Z557" s="24" t="e">
        <f>VLOOKUP(J557,ИНФО!$Y$5:$AD$412,5,0)</f>
        <v>#N/A</v>
      </c>
      <c r="AA557" s="26">
        <f t="shared" si="46"/>
        <v>0</v>
      </c>
      <c r="AB557" s="24" t="e">
        <f>VLOOKUP(L557,ИНФО!$C$21:$D$24,2,0)</f>
        <v>#N/A</v>
      </c>
      <c r="AC557" s="19">
        <f t="shared" si="47"/>
        <v>0</v>
      </c>
      <c r="AD557" s="24" t="e">
        <f>VLOOKUP(N557,ИНФО!$C$26:$D$38,2,0)</f>
        <v>#N/A</v>
      </c>
      <c r="AE557" s="24" t="e">
        <f>VLOOKUP(B557,ИНФО!$L$4:$T$172,8,0)</f>
        <v>#N/A</v>
      </c>
      <c r="AF557" s="11" t="s">
        <v>74</v>
      </c>
      <c r="AG557" s="24" t="e">
        <f>VLOOKUP(J557,ИНФО!$Y$5:$AD$413,7,0)</f>
        <v>#N/A</v>
      </c>
    </row>
    <row r="558" spans="1:33" ht="15.6" hidden="1" x14ac:dyDescent="0.3">
      <c r="A558" s="5">
        <v>417</v>
      </c>
      <c r="B558" s="6"/>
      <c r="C558" s="21"/>
      <c r="D558" s="8" t="s">
        <v>260</v>
      </c>
      <c r="E558" s="9"/>
      <c r="F558" s="17"/>
      <c r="G558" s="17"/>
      <c r="H558" s="17"/>
      <c r="I558" s="8" t="str">
        <f>IF(J558=0," ",VLOOKUP(J558,ИНФО!$Y$4:$AD$412,2,0))</f>
        <v xml:space="preserve"> </v>
      </c>
      <c r="J558" s="9"/>
      <c r="K558" s="17"/>
      <c r="L558" s="27"/>
      <c r="M558" s="28"/>
      <c r="N558" s="22"/>
      <c r="O558" s="23" t="e">
        <f>VLOOKUP(B558,ИНФО!$L$4:$T$172,3,0)</f>
        <v>#N/A</v>
      </c>
      <c r="P558" s="11" t="s">
        <v>72</v>
      </c>
      <c r="Q558" s="24">
        <f t="shared" si="44"/>
        <v>417</v>
      </c>
      <c r="R558" s="24" t="e">
        <f>VLOOKUP(B558,ИНФО!$L$4:$T$140,6,0)</f>
        <v>#N/A</v>
      </c>
      <c r="S558" s="24" t="s">
        <v>260</v>
      </c>
      <c r="T558" s="13" t="s">
        <v>260</v>
      </c>
      <c r="U558" s="24" t="s">
        <v>260</v>
      </c>
      <c r="V558" s="26" t="s">
        <v>260</v>
      </c>
      <c r="W558" s="24" t="s">
        <v>260</v>
      </c>
      <c r="X558" s="24">
        <f t="shared" si="45"/>
        <v>0</v>
      </c>
      <c r="Y558" s="13" t="e">
        <f>VLOOKUP(J558,ИНФО!$Y$5:$AD$412,6,0)</f>
        <v>#N/A</v>
      </c>
      <c r="Z558" s="24" t="e">
        <f>VLOOKUP(J558,ИНФО!$Y$5:$AD$412,5,0)</f>
        <v>#N/A</v>
      </c>
      <c r="AA558" s="26">
        <f t="shared" si="46"/>
        <v>0</v>
      </c>
      <c r="AB558" s="24" t="e">
        <f>VLOOKUP(L558,ИНФО!$C$21:$D$24,2,0)</f>
        <v>#N/A</v>
      </c>
      <c r="AC558" s="19">
        <f t="shared" si="47"/>
        <v>0</v>
      </c>
      <c r="AD558" s="24" t="e">
        <f>VLOOKUP(N558,ИНФО!$C$26:$D$38,2,0)</f>
        <v>#N/A</v>
      </c>
      <c r="AE558" s="24" t="e">
        <f>VLOOKUP(B558,ИНФО!$L$4:$T$172,8,0)</f>
        <v>#N/A</v>
      </c>
      <c r="AF558" s="11" t="s">
        <v>74</v>
      </c>
      <c r="AG558" s="24" t="e">
        <f>VLOOKUP(J558,ИНФО!$Y$5:$AD$413,7,0)</f>
        <v>#N/A</v>
      </c>
    </row>
    <row r="559" spans="1:33" ht="15.6" hidden="1" x14ac:dyDescent="0.3">
      <c r="A559" s="5">
        <v>418</v>
      </c>
      <c r="B559" s="6"/>
      <c r="C559" s="21"/>
      <c r="D559" s="8" t="s">
        <v>260</v>
      </c>
      <c r="E559" s="9"/>
      <c r="F559" s="17"/>
      <c r="G559" s="17"/>
      <c r="H559" s="17"/>
      <c r="I559" s="8" t="str">
        <f>IF(J559=0," ",VLOOKUP(J559,ИНФО!$Y$4:$AD$412,2,0))</f>
        <v xml:space="preserve"> </v>
      </c>
      <c r="J559" s="9"/>
      <c r="K559" s="17"/>
      <c r="L559" s="27"/>
      <c r="M559" s="28"/>
      <c r="N559" s="22"/>
      <c r="O559" s="23" t="e">
        <f>VLOOKUP(B559,ИНФО!$L$4:$T$172,3,0)</f>
        <v>#N/A</v>
      </c>
      <c r="P559" s="11" t="s">
        <v>72</v>
      </c>
      <c r="Q559" s="24">
        <f t="shared" si="44"/>
        <v>418</v>
      </c>
      <c r="R559" s="24" t="e">
        <f>VLOOKUP(B559,ИНФО!$L$4:$T$140,6,0)</f>
        <v>#N/A</v>
      </c>
      <c r="S559" s="24" t="s">
        <v>260</v>
      </c>
      <c r="T559" s="13" t="s">
        <v>260</v>
      </c>
      <c r="U559" s="24" t="s">
        <v>260</v>
      </c>
      <c r="V559" s="26" t="s">
        <v>260</v>
      </c>
      <c r="W559" s="24" t="s">
        <v>260</v>
      </c>
      <c r="X559" s="24">
        <f t="shared" si="45"/>
        <v>0</v>
      </c>
      <c r="Y559" s="13" t="e">
        <f>VLOOKUP(J559,ИНФО!$Y$5:$AD$412,6,0)</f>
        <v>#N/A</v>
      </c>
      <c r="Z559" s="24" t="e">
        <f>VLOOKUP(J559,ИНФО!$Y$5:$AD$412,5,0)</f>
        <v>#N/A</v>
      </c>
      <c r="AA559" s="26">
        <f t="shared" si="46"/>
        <v>0</v>
      </c>
      <c r="AB559" s="24" t="e">
        <f>VLOOKUP(L559,ИНФО!$C$21:$D$24,2,0)</f>
        <v>#N/A</v>
      </c>
      <c r="AC559" s="19">
        <f t="shared" si="47"/>
        <v>0</v>
      </c>
      <c r="AD559" s="24" t="e">
        <f>VLOOKUP(N559,ИНФО!$C$26:$D$38,2,0)</f>
        <v>#N/A</v>
      </c>
      <c r="AE559" s="24" t="e">
        <f>VLOOKUP(B559,ИНФО!$L$4:$T$172,8,0)</f>
        <v>#N/A</v>
      </c>
      <c r="AF559" s="11" t="s">
        <v>74</v>
      </c>
      <c r="AG559" s="24" t="e">
        <f>VLOOKUP(J559,ИНФО!$Y$5:$AD$413,7,0)</f>
        <v>#N/A</v>
      </c>
    </row>
    <row r="560" spans="1:33" ht="15.6" hidden="1" x14ac:dyDescent="0.3">
      <c r="A560" s="5">
        <v>419</v>
      </c>
      <c r="B560" s="6"/>
      <c r="C560" s="21"/>
      <c r="D560" s="8" t="s">
        <v>260</v>
      </c>
      <c r="E560" s="9"/>
      <c r="F560" s="17"/>
      <c r="G560" s="17"/>
      <c r="H560" s="17"/>
      <c r="I560" s="8" t="str">
        <f>IF(J560=0," ",VLOOKUP(J560,ИНФО!$Y$4:$AD$412,2,0))</f>
        <v xml:space="preserve"> </v>
      </c>
      <c r="J560" s="9"/>
      <c r="K560" s="17"/>
      <c r="L560" s="27"/>
      <c r="M560" s="28"/>
      <c r="N560" s="22"/>
      <c r="O560" s="23" t="e">
        <f>VLOOKUP(B560,ИНФО!$L$4:$T$172,3,0)</f>
        <v>#N/A</v>
      </c>
      <c r="P560" s="11" t="s">
        <v>72</v>
      </c>
      <c r="Q560" s="24">
        <f t="shared" si="44"/>
        <v>419</v>
      </c>
      <c r="R560" s="24" t="e">
        <f>VLOOKUP(B560,ИНФО!$L$4:$T$140,6,0)</f>
        <v>#N/A</v>
      </c>
      <c r="S560" s="24" t="s">
        <v>260</v>
      </c>
      <c r="T560" s="13" t="s">
        <v>260</v>
      </c>
      <c r="U560" s="24" t="s">
        <v>260</v>
      </c>
      <c r="V560" s="26" t="s">
        <v>260</v>
      </c>
      <c r="W560" s="24" t="s">
        <v>260</v>
      </c>
      <c r="X560" s="24">
        <f t="shared" si="45"/>
        <v>0</v>
      </c>
      <c r="Y560" s="13" t="e">
        <f>VLOOKUP(J560,ИНФО!$Y$5:$AD$412,6,0)</f>
        <v>#N/A</v>
      </c>
      <c r="Z560" s="24" t="e">
        <f>VLOOKUP(J560,ИНФО!$Y$5:$AD$412,5,0)</f>
        <v>#N/A</v>
      </c>
      <c r="AA560" s="26">
        <f t="shared" si="46"/>
        <v>0</v>
      </c>
      <c r="AB560" s="24" t="e">
        <f>VLOOKUP(L560,ИНФО!$C$21:$D$24,2,0)</f>
        <v>#N/A</v>
      </c>
      <c r="AC560" s="19">
        <f t="shared" si="47"/>
        <v>0</v>
      </c>
      <c r="AD560" s="24" t="e">
        <f>VLOOKUP(N560,ИНФО!$C$26:$D$38,2,0)</f>
        <v>#N/A</v>
      </c>
      <c r="AE560" s="24" t="e">
        <f>VLOOKUP(B560,ИНФО!$L$4:$T$172,8,0)</f>
        <v>#N/A</v>
      </c>
      <c r="AF560" s="11" t="s">
        <v>74</v>
      </c>
      <c r="AG560" s="24" t="e">
        <f>VLOOKUP(J560,ИНФО!$Y$5:$AD$413,7,0)</f>
        <v>#N/A</v>
      </c>
    </row>
    <row r="561" spans="1:33" ht="15.6" hidden="1" x14ac:dyDescent="0.3">
      <c r="A561" s="5">
        <v>420</v>
      </c>
      <c r="B561" s="6"/>
      <c r="C561" s="21"/>
      <c r="D561" s="8" t="s">
        <v>260</v>
      </c>
      <c r="E561" s="9"/>
      <c r="F561" s="17"/>
      <c r="G561" s="17"/>
      <c r="H561" s="17"/>
      <c r="I561" s="8" t="str">
        <f>IF(J561=0," ",VLOOKUP(J561,ИНФО!$Y$4:$AD$412,2,0))</f>
        <v xml:space="preserve"> </v>
      </c>
      <c r="J561" s="9"/>
      <c r="K561" s="17"/>
      <c r="L561" s="27"/>
      <c r="M561" s="28"/>
      <c r="N561" s="22"/>
      <c r="O561" s="23" t="e">
        <f>VLOOKUP(B561,ИНФО!$L$4:$T$172,3,0)</f>
        <v>#N/A</v>
      </c>
      <c r="P561" s="11" t="s">
        <v>72</v>
      </c>
      <c r="Q561" s="24">
        <f t="shared" si="44"/>
        <v>420</v>
      </c>
      <c r="R561" s="24" t="e">
        <f>VLOOKUP(B561,ИНФО!$L$4:$T$140,6,0)</f>
        <v>#N/A</v>
      </c>
      <c r="S561" s="24" t="s">
        <v>260</v>
      </c>
      <c r="T561" s="13" t="s">
        <v>260</v>
      </c>
      <c r="U561" s="24" t="s">
        <v>260</v>
      </c>
      <c r="V561" s="26" t="s">
        <v>260</v>
      </c>
      <c r="W561" s="24" t="s">
        <v>260</v>
      </c>
      <c r="X561" s="24">
        <f t="shared" si="45"/>
        <v>0</v>
      </c>
      <c r="Y561" s="13" t="e">
        <f>VLOOKUP(J561,ИНФО!$Y$5:$AD$412,6,0)</f>
        <v>#N/A</v>
      </c>
      <c r="Z561" s="24" t="e">
        <f>VLOOKUP(J561,ИНФО!$Y$5:$AD$412,5,0)</f>
        <v>#N/A</v>
      </c>
      <c r="AA561" s="26">
        <f t="shared" si="46"/>
        <v>0</v>
      </c>
      <c r="AB561" s="24" t="e">
        <f>VLOOKUP(L561,ИНФО!$C$21:$D$24,2,0)</f>
        <v>#N/A</v>
      </c>
      <c r="AC561" s="19">
        <f t="shared" si="47"/>
        <v>0</v>
      </c>
      <c r="AD561" s="24" t="e">
        <f>VLOOKUP(N561,ИНФО!$C$26:$D$38,2,0)</f>
        <v>#N/A</v>
      </c>
      <c r="AE561" s="24" t="e">
        <f>VLOOKUP(B561,ИНФО!$L$4:$T$172,8,0)</f>
        <v>#N/A</v>
      </c>
      <c r="AF561" s="11" t="s">
        <v>74</v>
      </c>
      <c r="AG561" s="24" t="e">
        <f>VLOOKUP(J561,ИНФО!$Y$5:$AD$413,7,0)</f>
        <v>#N/A</v>
      </c>
    </row>
    <row r="562" spans="1:33" ht="15.6" hidden="1" x14ac:dyDescent="0.3">
      <c r="A562" s="5">
        <v>421</v>
      </c>
      <c r="B562" s="6"/>
      <c r="C562" s="21"/>
      <c r="D562" s="8" t="s">
        <v>260</v>
      </c>
      <c r="E562" s="9"/>
      <c r="F562" s="17"/>
      <c r="G562" s="17"/>
      <c r="H562" s="17"/>
      <c r="I562" s="8" t="str">
        <f>IF(J562=0," ",VLOOKUP(J562,ИНФО!$Y$4:$AD$412,2,0))</f>
        <v xml:space="preserve"> </v>
      </c>
      <c r="J562" s="9"/>
      <c r="K562" s="17"/>
      <c r="L562" s="27"/>
      <c r="M562" s="28"/>
      <c r="N562" s="22"/>
      <c r="O562" s="23" t="e">
        <f>VLOOKUP(B562,ИНФО!$L$4:$T$172,3,0)</f>
        <v>#N/A</v>
      </c>
      <c r="P562" s="11" t="s">
        <v>72</v>
      </c>
      <c r="Q562" s="24">
        <f t="shared" si="44"/>
        <v>421</v>
      </c>
      <c r="R562" s="24" t="e">
        <f>VLOOKUP(B562,ИНФО!$L$4:$T$140,6,0)</f>
        <v>#N/A</v>
      </c>
      <c r="S562" s="24" t="s">
        <v>260</v>
      </c>
      <c r="T562" s="13" t="s">
        <v>260</v>
      </c>
      <c r="U562" s="24" t="s">
        <v>260</v>
      </c>
      <c r="V562" s="26" t="s">
        <v>260</v>
      </c>
      <c r="W562" s="24" t="s">
        <v>260</v>
      </c>
      <c r="X562" s="24">
        <f t="shared" si="45"/>
        <v>0</v>
      </c>
      <c r="Y562" s="13" t="e">
        <f>VLOOKUP(J562,ИНФО!$Y$5:$AD$412,6,0)</f>
        <v>#N/A</v>
      </c>
      <c r="Z562" s="24" t="e">
        <f>VLOOKUP(J562,ИНФО!$Y$5:$AD$412,5,0)</f>
        <v>#N/A</v>
      </c>
      <c r="AA562" s="26">
        <f t="shared" si="46"/>
        <v>0</v>
      </c>
      <c r="AB562" s="24" t="e">
        <f>VLOOKUP(L562,ИНФО!$C$21:$D$24,2,0)</f>
        <v>#N/A</v>
      </c>
      <c r="AC562" s="19">
        <f t="shared" si="47"/>
        <v>0</v>
      </c>
      <c r="AD562" s="24" t="e">
        <f>VLOOKUP(N562,ИНФО!$C$26:$D$38,2,0)</f>
        <v>#N/A</v>
      </c>
      <c r="AE562" s="24" t="e">
        <f>VLOOKUP(B562,ИНФО!$L$4:$T$172,8,0)</f>
        <v>#N/A</v>
      </c>
      <c r="AF562" s="11" t="s">
        <v>74</v>
      </c>
      <c r="AG562" s="24" t="e">
        <f>VLOOKUP(J562,ИНФО!$Y$5:$AD$413,7,0)</f>
        <v>#N/A</v>
      </c>
    </row>
    <row r="563" spans="1:33" ht="15.6" hidden="1" x14ac:dyDescent="0.3">
      <c r="A563" s="5">
        <v>422</v>
      </c>
      <c r="B563" s="6"/>
      <c r="C563" s="21"/>
      <c r="D563" s="8" t="s">
        <v>260</v>
      </c>
      <c r="E563" s="9"/>
      <c r="F563" s="17"/>
      <c r="G563" s="17"/>
      <c r="H563" s="17"/>
      <c r="I563" s="8" t="str">
        <f>IF(J563=0," ",VLOOKUP(J563,ИНФО!$Y$4:$AD$412,2,0))</f>
        <v xml:space="preserve"> </v>
      </c>
      <c r="J563" s="9"/>
      <c r="K563" s="17"/>
      <c r="L563" s="27"/>
      <c r="M563" s="28"/>
      <c r="N563" s="22"/>
      <c r="O563" s="23" t="e">
        <f>VLOOKUP(B563,ИНФО!$L$4:$T$172,3,0)</f>
        <v>#N/A</v>
      </c>
      <c r="P563" s="11" t="s">
        <v>72</v>
      </c>
      <c r="Q563" s="24">
        <f t="shared" si="44"/>
        <v>422</v>
      </c>
      <c r="R563" s="24" t="e">
        <f>VLOOKUP(B563,ИНФО!$L$4:$T$140,6,0)</f>
        <v>#N/A</v>
      </c>
      <c r="S563" s="24" t="s">
        <v>260</v>
      </c>
      <c r="T563" s="13" t="s">
        <v>260</v>
      </c>
      <c r="U563" s="24" t="s">
        <v>260</v>
      </c>
      <c r="V563" s="26" t="s">
        <v>260</v>
      </c>
      <c r="W563" s="24" t="s">
        <v>260</v>
      </c>
      <c r="X563" s="24">
        <f t="shared" si="45"/>
        <v>0</v>
      </c>
      <c r="Y563" s="13" t="e">
        <f>VLOOKUP(J563,ИНФО!$Y$5:$AD$412,6,0)</f>
        <v>#N/A</v>
      </c>
      <c r="Z563" s="24" t="e">
        <f>VLOOKUP(J563,ИНФО!$Y$5:$AD$412,5,0)</f>
        <v>#N/A</v>
      </c>
      <c r="AA563" s="26">
        <f t="shared" si="46"/>
        <v>0</v>
      </c>
      <c r="AB563" s="24" t="e">
        <f>VLOOKUP(L563,ИНФО!$C$21:$D$24,2,0)</f>
        <v>#N/A</v>
      </c>
      <c r="AC563" s="19">
        <f t="shared" si="47"/>
        <v>0</v>
      </c>
      <c r="AD563" s="24" t="e">
        <f>VLOOKUP(N563,ИНФО!$C$26:$D$38,2,0)</f>
        <v>#N/A</v>
      </c>
      <c r="AE563" s="24" t="e">
        <f>VLOOKUP(B563,ИНФО!$L$4:$T$172,8,0)</f>
        <v>#N/A</v>
      </c>
      <c r="AF563" s="11" t="s">
        <v>74</v>
      </c>
      <c r="AG563" s="24" t="e">
        <f>VLOOKUP(J563,ИНФО!$Y$5:$AD$413,7,0)</f>
        <v>#N/A</v>
      </c>
    </row>
    <row r="564" spans="1:33" ht="15.6" hidden="1" x14ac:dyDescent="0.3">
      <c r="A564" s="5">
        <v>423</v>
      </c>
      <c r="B564" s="6"/>
      <c r="C564" s="21"/>
      <c r="D564" s="8" t="s">
        <v>260</v>
      </c>
      <c r="E564" s="9"/>
      <c r="F564" s="17"/>
      <c r="G564" s="17"/>
      <c r="H564" s="17"/>
      <c r="I564" s="8" t="str">
        <f>IF(J564=0," ",VLOOKUP(J564,ИНФО!$Y$4:$AD$412,2,0))</f>
        <v xml:space="preserve"> </v>
      </c>
      <c r="J564" s="9"/>
      <c r="K564" s="17"/>
      <c r="L564" s="27"/>
      <c r="M564" s="28"/>
      <c r="N564" s="22"/>
      <c r="O564" s="23" t="e">
        <f>VLOOKUP(B564,ИНФО!$L$4:$T$172,3,0)</f>
        <v>#N/A</v>
      </c>
      <c r="P564" s="11" t="s">
        <v>72</v>
      </c>
      <c r="Q564" s="24">
        <f t="shared" si="44"/>
        <v>423</v>
      </c>
      <c r="R564" s="24" t="e">
        <f>VLOOKUP(B564,ИНФО!$L$4:$T$140,6,0)</f>
        <v>#N/A</v>
      </c>
      <c r="S564" s="24" t="s">
        <v>260</v>
      </c>
      <c r="T564" s="13" t="s">
        <v>260</v>
      </c>
      <c r="U564" s="24" t="s">
        <v>260</v>
      </c>
      <c r="V564" s="26" t="s">
        <v>260</v>
      </c>
      <c r="W564" s="24" t="s">
        <v>260</v>
      </c>
      <c r="X564" s="24">
        <f t="shared" si="45"/>
        <v>0</v>
      </c>
      <c r="Y564" s="13" t="e">
        <f>VLOOKUP(J564,ИНФО!$Y$5:$AD$412,6,0)</f>
        <v>#N/A</v>
      </c>
      <c r="Z564" s="24" t="e">
        <f>VLOOKUP(J564,ИНФО!$Y$5:$AD$412,5,0)</f>
        <v>#N/A</v>
      </c>
      <c r="AA564" s="26">
        <f t="shared" si="46"/>
        <v>0</v>
      </c>
      <c r="AB564" s="24" t="e">
        <f>VLOOKUP(L564,ИНФО!$C$21:$D$24,2,0)</f>
        <v>#N/A</v>
      </c>
      <c r="AC564" s="19">
        <f t="shared" si="47"/>
        <v>0</v>
      </c>
      <c r="AD564" s="24" t="e">
        <f>VLOOKUP(N564,ИНФО!$C$26:$D$38,2,0)</f>
        <v>#N/A</v>
      </c>
      <c r="AE564" s="24" t="e">
        <f>VLOOKUP(B564,ИНФО!$L$4:$T$172,8,0)</f>
        <v>#N/A</v>
      </c>
      <c r="AF564" s="11" t="s">
        <v>74</v>
      </c>
      <c r="AG564" s="24" t="e">
        <f>VLOOKUP(J564,ИНФО!$Y$5:$AD$413,7,0)</f>
        <v>#N/A</v>
      </c>
    </row>
    <row r="565" spans="1:33" ht="15.6" hidden="1" x14ac:dyDescent="0.3">
      <c r="A565" s="5">
        <v>424</v>
      </c>
      <c r="B565" s="6"/>
      <c r="C565" s="21"/>
      <c r="D565" s="8" t="s">
        <v>260</v>
      </c>
      <c r="E565" s="9"/>
      <c r="F565" s="17"/>
      <c r="G565" s="17"/>
      <c r="H565" s="17"/>
      <c r="I565" s="8" t="str">
        <f>IF(J565=0," ",VLOOKUP(J565,ИНФО!$Y$4:$AD$412,2,0))</f>
        <v xml:space="preserve"> </v>
      </c>
      <c r="J565" s="9"/>
      <c r="K565" s="17"/>
      <c r="L565" s="27"/>
      <c r="M565" s="28"/>
      <c r="N565" s="22"/>
      <c r="O565" s="23" t="e">
        <f>VLOOKUP(B565,ИНФО!$L$4:$T$172,3,0)</f>
        <v>#N/A</v>
      </c>
      <c r="P565" s="11" t="s">
        <v>72</v>
      </c>
      <c r="Q565" s="24">
        <f t="shared" si="44"/>
        <v>424</v>
      </c>
      <c r="R565" s="24" t="e">
        <f>VLOOKUP(B565,ИНФО!$L$4:$T$140,6,0)</f>
        <v>#N/A</v>
      </c>
      <c r="S565" s="24" t="s">
        <v>260</v>
      </c>
      <c r="T565" s="13" t="s">
        <v>260</v>
      </c>
      <c r="U565" s="24" t="s">
        <v>260</v>
      </c>
      <c r="V565" s="26" t="s">
        <v>260</v>
      </c>
      <c r="W565" s="24" t="s">
        <v>260</v>
      </c>
      <c r="X565" s="24">
        <f t="shared" si="45"/>
        <v>0</v>
      </c>
      <c r="Y565" s="13" t="e">
        <f>VLOOKUP(J565,ИНФО!$Y$5:$AD$412,6,0)</f>
        <v>#N/A</v>
      </c>
      <c r="Z565" s="24" t="e">
        <f>VLOOKUP(J565,ИНФО!$Y$5:$AD$412,5,0)</f>
        <v>#N/A</v>
      </c>
      <c r="AA565" s="26">
        <f t="shared" si="46"/>
        <v>0</v>
      </c>
      <c r="AB565" s="24" t="e">
        <f>VLOOKUP(L565,ИНФО!$C$21:$D$24,2,0)</f>
        <v>#N/A</v>
      </c>
      <c r="AC565" s="19">
        <f t="shared" si="47"/>
        <v>0</v>
      </c>
      <c r="AD565" s="24" t="e">
        <f>VLOOKUP(N565,ИНФО!$C$26:$D$38,2,0)</f>
        <v>#N/A</v>
      </c>
      <c r="AE565" s="24" t="e">
        <f>VLOOKUP(B565,ИНФО!$L$4:$T$172,8,0)</f>
        <v>#N/A</v>
      </c>
      <c r="AF565" s="11" t="s">
        <v>74</v>
      </c>
      <c r="AG565" s="24" t="e">
        <f>VLOOKUP(J565,ИНФО!$Y$5:$AD$413,7,0)</f>
        <v>#N/A</v>
      </c>
    </row>
    <row r="566" spans="1:33" ht="15.6" hidden="1" x14ac:dyDescent="0.3">
      <c r="A566" s="5">
        <v>425</v>
      </c>
      <c r="B566" s="6"/>
      <c r="C566" s="21"/>
      <c r="D566" s="8" t="s">
        <v>260</v>
      </c>
      <c r="E566" s="9"/>
      <c r="F566" s="17"/>
      <c r="G566" s="17"/>
      <c r="H566" s="17"/>
      <c r="I566" s="8" t="str">
        <f>IF(J566=0," ",VLOOKUP(J566,ИНФО!$Y$4:$AD$412,2,0))</f>
        <v xml:space="preserve"> </v>
      </c>
      <c r="J566" s="9"/>
      <c r="K566" s="17"/>
      <c r="L566" s="27"/>
      <c r="M566" s="28"/>
      <c r="N566" s="22"/>
      <c r="O566" s="23" t="e">
        <f>VLOOKUP(B566,ИНФО!$L$4:$T$172,3,0)</f>
        <v>#N/A</v>
      </c>
      <c r="P566" s="11" t="s">
        <v>72</v>
      </c>
      <c r="Q566" s="24">
        <f t="shared" si="44"/>
        <v>425</v>
      </c>
      <c r="R566" s="24" t="e">
        <f>VLOOKUP(B566,ИНФО!$L$4:$T$140,6,0)</f>
        <v>#N/A</v>
      </c>
      <c r="S566" s="24" t="s">
        <v>260</v>
      </c>
      <c r="T566" s="13" t="s">
        <v>260</v>
      </c>
      <c r="U566" s="24" t="s">
        <v>260</v>
      </c>
      <c r="V566" s="26" t="s">
        <v>260</v>
      </c>
      <c r="W566" s="24" t="s">
        <v>260</v>
      </c>
      <c r="X566" s="24">
        <f t="shared" si="45"/>
        <v>0</v>
      </c>
      <c r="Y566" s="13" t="e">
        <f>VLOOKUP(J566,ИНФО!$Y$5:$AD$412,6,0)</f>
        <v>#N/A</v>
      </c>
      <c r="Z566" s="24" t="e">
        <f>VLOOKUP(J566,ИНФО!$Y$5:$AD$412,5,0)</f>
        <v>#N/A</v>
      </c>
      <c r="AA566" s="26">
        <f t="shared" si="46"/>
        <v>0</v>
      </c>
      <c r="AB566" s="24" t="e">
        <f>VLOOKUP(L566,ИНФО!$C$21:$D$24,2,0)</f>
        <v>#N/A</v>
      </c>
      <c r="AC566" s="19">
        <f t="shared" si="47"/>
        <v>0</v>
      </c>
      <c r="AD566" s="24" t="e">
        <f>VLOOKUP(N566,ИНФО!$C$26:$D$38,2,0)</f>
        <v>#N/A</v>
      </c>
      <c r="AE566" s="24" t="e">
        <f>VLOOKUP(B566,ИНФО!$L$4:$T$172,8,0)</f>
        <v>#N/A</v>
      </c>
      <c r="AF566" s="11" t="s">
        <v>74</v>
      </c>
      <c r="AG566" s="24" t="e">
        <f>VLOOKUP(J566,ИНФО!$Y$5:$AD$413,7,0)</f>
        <v>#N/A</v>
      </c>
    </row>
    <row r="567" spans="1:33" ht="15.6" hidden="1" x14ac:dyDescent="0.3">
      <c r="A567" s="5">
        <v>426</v>
      </c>
      <c r="B567" s="6"/>
      <c r="C567" s="21"/>
      <c r="D567" s="8" t="s">
        <v>260</v>
      </c>
      <c r="E567" s="9"/>
      <c r="F567" s="17"/>
      <c r="G567" s="17"/>
      <c r="H567" s="17"/>
      <c r="I567" s="8" t="str">
        <f>IF(J567=0," ",VLOOKUP(J567,ИНФО!$Y$4:$AD$412,2,0))</f>
        <v xml:space="preserve"> </v>
      </c>
      <c r="J567" s="9"/>
      <c r="K567" s="17"/>
      <c r="L567" s="27"/>
      <c r="M567" s="28"/>
      <c r="N567" s="22"/>
      <c r="O567" s="23" t="e">
        <f>VLOOKUP(B567,ИНФО!$L$4:$T$172,3,0)</f>
        <v>#N/A</v>
      </c>
      <c r="P567" s="11" t="s">
        <v>72</v>
      </c>
      <c r="Q567" s="24">
        <f t="shared" si="44"/>
        <v>426</v>
      </c>
      <c r="R567" s="24" t="e">
        <f>VLOOKUP(B567,ИНФО!$L$4:$T$140,6,0)</f>
        <v>#N/A</v>
      </c>
      <c r="S567" s="24" t="s">
        <v>260</v>
      </c>
      <c r="T567" s="13" t="s">
        <v>260</v>
      </c>
      <c r="U567" s="24" t="s">
        <v>260</v>
      </c>
      <c r="V567" s="26" t="s">
        <v>260</v>
      </c>
      <c r="W567" s="24" t="s">
        <v>260</v>
      </c>
      <c r="X567" s="24">
        <f t="shared" si="45"/>
        <v>0</v>
      </c>
      <c r="Y567" s="13" t="e">
        <f>VLOOKUP(J567,ИНФО!$Y$5:$AD$412,6,0)</f>
        <v>#N/A</v>
      </c>
      <c r="Z567" s="24" t="e">
        <f>VLOOKUP(J567,ИНФО!$Y$5:$AD$412,5,0)</f>
        <v>#N/A</v>
      </c>
      <c r="AA567" s="26">
        <f t="shared" si="46"/>
        <v>0</v>
      </c>
      <c r="AB567" s="24" t="e">
        <f>VLOOKUP(L567,ИНФО!$C$21:$D$24,2,0)</f>
        <v>#N/A</v>
      </c>
      <c r="AC567" s="19">
        <f t="shared" si="47"/>
        <v>0</v>
      </c>
      <c r="AD567" s="24" t="e">
        <f>VLOOKUP(N567,ИНФО!$C$26:$D$38,2,0)</f>
        <v>#N/A</v>
      </c>
      <c r="AE567" s="24" t="e">
        <f>VLOOKUP(B567,ИНФО!$L$4:$T$172,8,0)</f>
        <v>#N/A</v>
      </c>
      <c r="AF567" s="11" t="s">
        <v>74</v>
      </c>
      <c r="AG567" s="24" t="e">
        <f>VLOOKUP(J567,ИНФО!$Y$5:$AD$413,7,0)</f>
        <v>#N/A</v>
      </c>
    </row>
    <row r="568" spans="1:33" ht="15.6" hidden="1" x14ac:dyDescent="0.3">
      <c r="A568" s="5">
        <v>427</v>
      </c>
      <c r="B568" s="6"/>
      <c r="C568" s="21"/>
      <c r="D568" s="8" t="s">
        <v>260</v>
      </c>
      <c r="E568" s="9"/>
      <c r="F568" s="17"/>
      <c r="G568" s="17"/>
      <c r="H568" s="17"/>
      <c r="I568" s="8" t="str">
        <f>IF(J568=0," ",VLOOKUP(J568,ИНФО!$Y$4:$AD$412,2,0))</f>
        <v xml:space="preserve"> </v>
      </c>
      <c r="J568" s="9"/>
      <c r="K568" s="17"/>
      <c r="L568" s="27"/>
      <c r="M568" s="28"/>
      <c r="N568" s="22"/>
      <c r="O568" s="23" t="e">
        <f>VLOOKUP(B568,ИНФО!$L$4:$T$172,3,0)</f>
        <v>#N/A</v>
      </c>
      <c r="P568" s="11" t="s">
        <v>72</v>
      </c>
      <c r="Q568" s="24">
        <f t="shared" si="44"/>
        <v>427</v>
      </c>
      <c r="R568" s="24" t="e">
        <f>VLOOKUP(B568,ИНФО!$L$4:$T$140,6,0)</f>
        <v>#N/A</v>
      </c>
      <c r="S568" s="24" t="s">
        <v>260</v>
      </c>
      <c r="T568" s="13" t="s">
        <v>260</v>
      </c>
      <c r="U568" s="24" t="s">
        <v>260</v>
      </c>
      <c r="V568" s="26" t="s">
        <v>260</v>
      </c>
      <c r="W568" s="24" t="s">
        <v>260</v>
      </c>
      <c r="X568" s="24">
        <f t="shared" si="45"/>
        <v>0</v>
      </c>
      <c r="Y568" s="13" t="e">
        <f>VLOOKUP(J568,ИНФО!$Y$5:$AD$412,6,0)</f>
        <v>#N/A</v>
      </c>
      <c r="Z568" s="24" t="e">
        <f>VLOOKUP(J568,ИНФО!$Y$5:$AD$412,5,0)</f>
        <v>#N/A</v>
      </c>
      <c r="AA568" s="26">
        <f t="shared" si="46"/>
        <v>0</v>
      </c>
      <c r="AB568" s="24" t="e">
        <f>VLOOKUP(L568,ИНФО!$C$21:$D$24,2,0)</f>
        <v>#N/A</v>
      </c>
      <c r="AC568" s="19">
        <f t="shared" si="47"/>
        <v>0</v>
      </c>
      <c r="AD568" s="24" t="e">
        <f>VLOOKUP(N568,ИНФО!$C$26:$D$38,2,0)</f>
        <v>#N/A</v>
      </c>
      <c r="AE568" s="24" t="e">
        <f>VLOOKUP(B568,ИНФО!$L$4:$T$172,8,0)</f>
        <v>#N/A</v>
      </c>
      <c r="AF568" s="11" t="s">
        <v>74</v>
      </c>
      <c r="AG568" s="24" t="e">
        <f>VLOOKUP(J568,ИНФО!$Y$5:$AD$413,7,0)</f>
        <v>#N/A</v>
      </c>
    </row>
    <row r="569" spans="1:33" ht="15.6" hidden="1" x14ac:dyDescent="0.3">
      <c r="A569" s="5">
        <v>428</v>
      </c>
      <c r="B569" s="6"/>
      <c r="C569" s="21"/>
      <c r="D569" s="8" t="s">
        <v>260</v>
      </c>
      <c r="E569" s="9"/>
      <c r="F569" s="17"/>
      <c r="G569" s="17"/>
      <c r="H569" s="17"/>
      <c r="I569" s="8" t="str">
        <f>IF(J569=0," ",VLOOKUP(J569,ИНФО!$Y$4:$AD$412,2,0))</f>
        <v xml:space="preserve"> </v>
      </c>
      <c r="J569" s="9"/>
      <c r="K569" s="17"/>
      <c r="L569" s="27"/>
      <c r="M569" s="28"/>
      <c r="N569" s="22"/>
      <c r="O569" s="23" t="e">
        <f>VLOOKUP(B569,ИНФО!$L$4:$T$172,3,0)</f>
        <v>#N/A</v>
      </c>
      <c r="P569" s="11" t="s">
        <v>72</v>
      </c>
      <c r="Q569" s="24">
        <f t="shared" si="44"/>
        <v>428</v>
      </c>
      <c r="R569" s="24" t="e">
        <f>VLOOKUP(B569,ИНФО!$L$4:$T$140,6,0)</f>
        <v>#N/A</v>
      </c>
      <c r="S569" s="24" t="s">
        <v>260</v>
      </c>
      <c r="T569" s="13" t="s">
        <v>260</v>
      </c>
      <c r="U569" s="24" t="s">
        <v>260</v>
      </c>
      <c r="V569" s="26" t="s">
        <v>260</v>
      </c>
      <c r="W569" s="24" t="s">
        <v>260</v>
      </c>
      <c r="X569" s="24">
        <f t="shared" si="45"/>
        <v>0</v>
      </c>
      <c r="Y569" s="13" t="e">
        <f>VLOOKUP(J569,ИНФО!$Y$5:$AD$412,6,0)</f>
        <v>#N/A</v>
      </c>
      <c r="Z569" s="24" t="e">
        <f>VLOOKUP(J569,ИНФО!$Y$5:$AD$412,5,0)</f>
        <v>#N/A</v>
      </c>
      <c r="AA569" s="26">
        <f t="shared" si="46"/>
        <v>0</v>
      </c>
      <c r="AB569" s="24" t="e">
        <f>VLOOKUP(L569,ИНФО!$C$21:$D$24,2,0)</f>
        <v>#N/A</v>
      </c>
      <c r="AC569" s="19">
        <f t="shared" si="47"/>
        <v>0</v>
      </c>
      <c r="AD569" s="24" t="e">
        <f>VLOOKUP(N569,ИНФО!$C$26:$D$38,2,0)</f>
        <v>#N/A</v>
      </c>
      <c r="AE569" s="24" t="e">
        <f>VLOOKUP(B569,ИНФО!$L$4:$T$172,8,0)</f>
        <v>#N/A</v>
      </c>
      <c r="AF569" s="11" t="s">
        <v>74</v>
      </c>
      <c r="AG569" s="24" t="e">
        <f>VLOOKUP(J569,ИНФО!$Y$5:$AD$413,7,0)</f>
        <v>#N/A</v>
      </c>
    </row>
    <row r="570" spans="1:33" ht="15.6" hidden="1" x14ac:dyDescent="0.3">
      <c r="A570" s="5">
        <v>429</v>
      </c>
      <c r="B570" s="6"/>
      <c r="C570" s="21"/>
      <c r="D570" s="8" t="s">
        <v>260</v>
      </c>
      <c r="E570" s="9"/>
      <c r="F570" s="17"/>
      <c r="G570" s="17"/>
      <c r="H570" s="17"/>
      <c r="I570" s="8" t="str">
        <f>IF(J570=0," ",VLOOKUP(J570,ИНФО!$Y$4:$AD$412,2,0))</f>
        <v xml:space="preserve"> </v>
      </c>
      <c r="J570" s="9"/>
      <c r="K570" s="17"/>
      <c r="L570" s="27"/>
      <c r="M570" s="28"/>
      <c r="N570" s="22"/>
      <c r="O570" s="23" t="e">
        <f>VLOOKUP(B570,ИНФО!$L$4:$T$172,3,0)</f>
        <v>#N/A</v>
      </c>
      <c r="P570" s="11" t="s">
        <v>72</v>
      </c>
      <c r="Q570" s="24">
        <f t="shared" si="44"/>
        <v>429</v>
      </c>
      <c r="R570" s="24" t="e">
        <f>VLOOKUP(B570,ИНФО!$L$4:$T$140,6,0)</f>
        <v>#N/A</v>
      </c>
      <c r="S570" s="24" t="s">
        <v>260</v>
      </c>
      <c r="T570" s="13" t="s">
        <v>260</v>
      </c>
      <c r="U570" s="24" t="s">
        <v>260</v>
      </c>
      <c r="V570" s="26" t="s">
        <v>260</v>
      </c>
      <c r="W570" s="24" t="s">
        <v>260</v>
      </c>
      <c r="X570" s="24">
        <f t="shared" si="45"/>
        <v>0</v>
      </c>
      <c r="Y570" s="13" t="e">
        <f>VLOOKUP(J570,ИНФО!$Y$5:$AD$412,6,0)</f>
        <v>#N/A</v>
      </c>
      <c r="Z570" s="24" t="e">
        <f>VLOOKUP(J570,ИНФО!$Y$5:$AD$412,5,0)</f>
        <v>#N/A</v>
      </c>
      <c r="AA570" s="26">
        <f t="shared" si="46"/>
        <v>0</v>
      </c>
      <c r="AB570" s="24" t="e">
        <f>VLOOKUP(L570,ИНФО!$C$21:$D$24,2,0)</f>
        <v>#N/A</v>
      </c>
      <c r="AC570" s="19">
        <f t="shared" si="47"/>
        <v>0</v>
      </c>
      <c r="AD570" s="24" t="e">
        <f>VLOOKUP(N570,ИНФО!$C$26:$D$38,2,0)</f>
        <v>#N/A</v>
      </c>
      <c r="AE570" s="24" t="e">
        <f>VLOOKUP(B570,ИНФО!$L$4:$T$172,8,0)</f>
        <v>#N/A</v>
      </c>
      <c r="AF570" s="11" t="s">
        <v>74</v>
      </c>
      <c r="AG570" s="24" t="e">
        <f>VLOOKUP(J570,ИНФО!$Y$5:$AD$413,7,0)</f>
        <v>#N/A</v>
      </c>
    </row>
    <row r="571" spans="1:33" ht="15.6" hidden="1" x14ac:dyDescent="0.3">
      <c r="A571" s="5">
        <v>430</v>
      </c>
      <c r="B571" s="6"/>
      <c r="C571" s="21"/>
      <c r="D571" s="8" t="s">
        <v>260</v>
      </c>
      <c r="E571" s="9"/>
      <c r="F571" s="17"/>
      <c r="G571" s="17"/>
      <c r="H571" s="17"/>
      <c r="I571" s="8" t="str">
        <f>IF(J571=0," ",VLOOKUP(J571,ИНФО!$Y$4:$AD$412,2,0))</f>
        <v xml:space="preserve"> </v>
      </c>
      <c r="J571" s="9"/>
      <c r="K571" s="17"/>
      <c r="L571" s="27"/>
      <c r="M571" s="28"/>
      <c r="N571" s="22"/>
      <c r="O571" s="23" t="e">
        <f>VLOOKUP(B571,ИНФО!$L$4:$T$172,3,0)</f>
        <v>#N/A</v>
      </c>
      <c r="P571" s="11" t="s">
        <v>72</v>
      </c>
      <c r="Q571" s="24">
        <f t="shared" si="44"/>
        <v>430</v>
      </c>
      <c r="R571" s="24" t="e">
        <f>VLOOKUP(B571,ИНФО!$L$4:$T$140,6,0)</f>
        <v>#N/A</v>
      </c>
      <c r="S571" s="24" t="s">
        <v>260</v>
      </c>
      <c r="T571" s="13" t="s">
        <v>260</v>
      </c>
      <c r="U571" s="24" t="s">
        <v>260</v>
      </c>
      <c r="V571" s="26" t="s">
        <v>260</v>
      </c>
      <c r="W571" s="24" t="s">
        <v>260</v>
      </c>
      <c r="X571" s="24">
        <f t="shared" si="45"/>
        <v>0</v>
      </c>
      <c r="Y571" s="13" t="e">
        <f>VLOOKUP(J571,ИНФО!$Y$5:$AD$412,6,0)</f>
        <v>#N/A</v>
      </c>
      <c r="Z571" s="24" t="e">
        <f>VLOOKUP(J571,ИНФО!$Y$5:$AD$412,5,0)</f>
        <v>#N/A</v>
      </c>
      <c r="AA571" s="26">
        <f t="shared" si="46"/>
        <v>0</v>
      </c>
      <c r="AB571" s="24" t="e">
        <f>VLOOKUP(L571,ИНФО!$C$21:$D$24,2,0)</f>
        <v>#N/A</v>
      </c>
      <c r="AC571" s="19">
        <f t="shared" si="47"/>
        <v>0</v>
      </c>
      <c r="AD571" s="24" t="e">
        <f>VLOOKUP(N571,ИНФО!$C$26:$D$38,2,0)</f>
        <v>#N/A</v>
      </c>
      <c r="AE571" s="24" t="e">
        <f>VLOOKUP(B571,ИНФО!$L$4:$T$172,8,0)</f>
        <v>#N/A</v>
      </c>
      <c r="AF571" s="11" t="s">
        <v>74</v>
      </c>
      <c r="AG571" s="24" t="e">
        <f>VLOOKUP(J571,ИНФО!$Y$5:$AD$413,7,0)</f>
        <v>#N/A</v>
      </c>
    </row>
    <row r="572" spans="1:33" ht="15.6" hidden="1" x14ac:dyDescent="0.3">
      <c r="A572" s="5">
        <v>431</v>
      </c>
      <c r="B572" s="6"/>
      <c r="C572" s="21"/>
      <c r="D572" s="8" t="s">
        <v>260</v>
      </c>
      <c r="E572" s="9"/>
      <c r="F572" s="17"/>
      <c r="G572" s="17"/>
      <c r="H572" s="17"/>
      <c r="I572" s="8" t="str">
        <f>IF(J572=0," ",VLOOKUP(J572,ИНФО!$Y$4:$AD$412,2,0))</f>
        <v xml:space="preserve"> </v>
      </c>
      <c r="J572" s="9"/>
      <c r="K572" s="17"/>
      <c r="L572" s="27"/>
      <c r="M572" s="28"/>
      <c r="N572" s="22"/>
      <c r="O572" s="23" t="e">
        <f>VLOOKUP(B572,ИНФО!$L$4:$T$172,3,0)</f>
        <v>#N/A</v>
      </c>
      <c r="P572" s="11" t="s">
        <v>72</v>
      </c>
      <c r="Q572" s="24">
        <f t="shared" si="44"/>
        <v>431</v>
      </c>
      <c r="R572" s="24" t="e">
        <f>VLOOKUP(B572,ИНФО!$L$4:$T$140,6,0)</f>
        <v>#N/A</v>
      </c>
      <c r="S572" s="24" t="s">
        <v>260</v>
      </c>
      <c r="T572" s="13" t="s">
        <v>260</v>
      </c>
      <c r="U572" s="24" t="s">
        <v>260</v>
      </c>
      <c r="V572" s="26" t="s">
        <v>260</v>
      </c>
      <c r="W572" s="24" t="s">
        <v>260</v>
      </c>
      <c r="X572" s="24">
        <f t="shared" si="45"/>
        <v>0</v>
      </c>
      <c r="Y572" s="13" t="e">
        <f>VLOOKUP(J572,ИНФО!$Y$5:$AD$412,6,0)</f>
        <v>#N/A</v>
      </c>
      <c r="Z572" s="24" t="e">
        <f>VLOOKUP(J572,ИНФО!$Y$5:$AD$412,5,0)</f>
        <v>#N/A</v>
      </c>
      <c r="AA572" s="26">
        <f t="shared" si="46"/>
        <v>0</v>
      </c>
      <c r="AB572" s="24" t="e">
        <f>VLOOKUP(L572,ИНФО!$C$21:$D$24,2,0)</f>
        <v>#N/A</v>
      </c>
      <c r="AC572" s="19">
        <f t="shared" si="47"/>
        <v>0</v>
      </c>
      <c r="AD572" s="24" t="e">
        <f>VLOOKUP(N572,ИНФО!$C$26:$D$38,2,0)</f>
        <v>#N/A</v>
      </c>
      <c r="AE572" s="24" t="e">
        <f>VLOOKUP(B572,ИНФО!$L$4:$T$172,8,0)</f>
        <v>#N/A</v>
      </c>
      <c r="AF572" s="11" t="s">
        <v>74</v>
      </c>
      <c r="AG572" s="24" t="e">
        <f>VLOOKUP(J572,ИНФО!$Y$5:$AD$413,7,0)</f>
        <v>#N/A</v>
      </c>
    </row>
    <row r="573" spans="1:33" ht="15.6" hidden="1" x14ac:dyDescent="0.3">
      <c r="A573" s="5">
        <v>432</v>
      </c>
      <c r="B573" s="6"/>
      <c r="C573" s="21"/>
      <c r="D573" s="8" t="s">
        <v>260</v>
      </c>
      <c r="E573" s="9"/>
      <c r="F573" s="17"/>
      <c r="G573" s="17"/>
      <c r="H573" s="17"/>
      <c r="I573" s="8" t="str">
        <f>IF(J573=0," ",VLOOKUP(J573,ИНФО!$Y$4:$AD$412,2,0))</f>
        <v xml:space="preserve"> </v>
      </c>
      <c r="J573" s="9"/>
      <c r="K573" s="17"/>
      <c r="L573" s="27"/>
      <c r="M573" s="28"/>
      <c r="N573" s="22"/>
      <c r="O573" s="23" t="e">
        <f>VLOOKUP(B573,ИНФО!$L$4:$T$172,3,0)</f>
        <v>#N/A</v>
      </c>
      <c r="P573" s="11" t="s">
        <v>72</v>
      </c>
      <c r="Q573" s="24">
        <f t="shared" si="44"/>
        <v>432</v>
      </c>
      <c r="R573" s="24" t="e">
        <f>VLOOKUP(B573,ИНФО!$L$4:$T$140,6,0)</f>
        <v>#N/A</v>
      </c>
      <c r="S573" s="24" t="s">
        <v>260</v>
      </c>
      <c r="T573" s="13" t="s">
        <v>260</v>
      </c>
      <c r="U573" s="24" t="s">
        <v>260</v>
      </c>
      <c r="V573" s="26" t="s">
        <v>260</v>
      </c>
      <c r="W573" s="24" t="s">
        <v>260</v>
      </c>
      <c r="X573" s="24">
        <f t="shared" si="45"/>
        <v>0</v>
      </c>
      <c r="Y573" s="13" t="e">
        <f>VLOOKUP(J573,ИНФО!$Y$5:$AD$412,6,0)</f>
        <v>#N/A</v>
      </c>
      <c r="Z573" s="24" t="e">
        <f>VLOOKUP(J573,ИНФО!$Y$5:$AD$412,5,0)</f>
        <v>#N/A</v>
      </c>
      <c r="AA573" s="26">
        <f t="shared" si="46"/>
        <v>0</v>
      </c>
      <c r="AB573" s="24" t="e">
        <f>VLOOKUP(L573,ИНФО!$C$21:$D$24,2,0)</f>
        <v>#N/A</v>
      </c>
      <c r="AC573" s="19">
        <f t="shared" si="47"/>
        <v>0</v>
      </c>
      <c r="AD573" s="24" t="e">
        <f>VLOOKUP(N573,ИНФО!$C$26:$D$38,2,0)</f>
        <v>#N/A</v>
      </c>
      <c r="AE573" s="24" t="e">
        <f>VLOOKUP(B573,ИНФО!$L$4:$T$172,8,0)</f>
        <v>#N/A</v>
      </c>
      <c r="AF573" s="11" t="s">
        <v>74</v>
      </c>
      <c r="AG573" s="24" t="e">
        <f>VLOOKUP(J573,ИНФО!$Y$5:$AD$413,7,0)</f>
        <v>#N/A</v>
      </c>
    </row>
    <row r="574" spans="1:33" ht="15.6" hidden="1" x14ac:dyDescent="0.3">
      <c r="A574" s="5">
        <v>433</v>
      </c>
      <c r="B574" s="6"/>
      <c r="C574" s="21"/>
      <c r="D574" s="8" t="s">
        <v>260</v>
      </c>
      <c r="E574" s="9"/>
      <c r="F574" s="17"/>
      <c r="G574" s="17"/>
      <c r="H574" s="17"/>
      <c r="I574" s="8" t="str">
        <f>IF(J574=0," ",VLOOKUP(J574,ИНФО!$Y$4:$AD$412,2,0))</f>
        <v xml:space="preserve"> </v>
      </c>
      <c r="J574" s="9"/>
      <c r="K574" s="17"/>
      <c r="L574" s="27"/>
      <c r="M574" s="28"/>
      <c r="N574" s="22"/>
      <c r="O574" s="23" t="e">
        <f>VLOOKUP(B574,ИНФО!$L$4:$T$172,3,0)</f>
        <v>#N/A</v>
      </c>
      <c r="P574" s="11" t="s">
        <v>72</v>
      </c>
      <c r="Q574" s="24">
        <f t="shared" si="44"/>
        <v>433</v>
      </c>
      <c r="R574" s="24" t="e">
        <f>VLOOKUP(B574,ИНФО!$L$4:$T$140,6,0)</f>
        <v>#N/A</v>
      </c>
      <c r="S574" s="24" t="s">
        <v>260</v>
      </c>
      <c r="T574" s="13" t="s">
        <v>260</v>
      </c>
      <c r="U574" s="24" t="s">
        <v>260</v>
      </c>
      <c r="V574" s="26" t="s">
        <v>260</v>
      </c>
      <c r="W574" s="24" t="s">
        <v>260</v>
      </c>
      <c r="X574" s="24">
        <f t="shared" si="45"/>
        <v>0</v>
      </c>
      <c r="Y574" s="13" t="e">
        <f>VLOOKUP(J574,ИНФО!$Y$5:$AD$412,6,0)</f>
        <v>#N/A</v>
      </c>
      <c r="Z574" s="24" t="e">
        <f>VLOOKUP(J574,ИНФО!$Y$5:$AD$412,5,0)</f>
        <v>#N/A</v>
      </c>
      <c r="AA574" s="26">
        <f t="shared" si="46"/>
        <v>0</v>
      </c>
      <c r="AB574" s="24" t="e">
        <f>VLOOKUP(L574,ИНФО!$C$21:$D$24,2,0)</f>
        <v>#N/A</v>
      </c>
      <c r="AC574" s="19">
        <f t="shared" si="47"/>
        <v>0</v>
      </c>
      <c r="AD574" s="24" t="e">
        <f>VLOOKUP(N574,ИНФО!$C$26:$D$38,2,0)</f>
        <v>#N/A</v>
      </c>
      <c r="AE574" s="24" t="e">
        <f>VLOOKUP(B574,ИНФО!$L$4:$T$172,8,0)</f>
        <v>#N/A</v>
      </c>
      <c r="AF574" s="11" t="s">
        <v>74</v>
      </c>
      <c r="AG574" s="24" t="e">
        <f>VLOOKUP(J574,ИНФО!$Y$5:$AD$413,7,0)</f>
        <v>#N/A</v>
      </c>
    </row>
    <row r="575" spans="1:33" ht="15.6" hidden="1" x14ac:dyDescent="0.3">
      <c r="A575" s="5">
        <v>434</v>
      </c>
      <c r="B575" s="6"/>
      <c r="C575" s="21"/>
      <c r="D575" s="8" t="s">
        <v>260</v>
      </c>
      <c r="E575" s="9"/>
      <c r="F575" s="17"/>
      <c r="G575" s="17"/>
      <c r="H575" s="17"/>
      <c r="I575" s="8" t="str">
        <f>IF(J575=0," ",VLOOKUP(J575,ИНФО!$Y$4:$AD$412,2,0))</f>
        <v xml:space="preserve"> </v>
      </c>
      <c r="J575" s="9"/>
      <c r="K575" s="17"/>
      <c r="L575" s="27"/>
      <c r="M575" s="28"/>
      <c r="N575" s="22"/>
      <c r="O575" s="23" t="e">
        <f>VLOOKUP(B575,ИНФО!$L$4:$T$172,3,0)</f>
        <v>#N/A</v>
      </c>
      <c r="P575" s="11" t="s">
        <v>72</v>
      </c>
      <c r="Q575" s="24">
        <f t="shared" si="44"/>
        <v>434</v>
      </c>
      <c r="R575" s="24" t="e">
        <f>VLOOKUP(B575,ИНФО!$L$4:$T$140,6,0)</f>
        <v>#N/A</v>
      </c>
      <c r="S575" s="24" t="s">
        <v>260</v>
      </c>
      <c r="T575" s="13" t="s">
        <v>260</v>
      </c>
      <c r="U575" s="24" t="s">
        <v>260</v>
      </c>
      <c r="V575" s="26" t="s">
        <v>260</v>
      </c>
      <c r="W575" s="24" t="s">
        <v>260</v>
      </c>
      <c r="X575" s="24">
        <f t="shared" si="45"/>
        <v>0</v>
      </c>
      <c r="Y575" s="13" t="e">
        <f>VLOOKUP(J575,ИНФО!$Y$5:$AD$412,6,0)</f>
        <v>#N/A</v>
      </c>
      <c r="Z575" s="24" t="e">
        <f>VLOOKUP(J575,ИНФО!$Y$5:$AD$412,5,0)</f>
        <v>#N/A</v>
      </c>
      <c r="AA575" s="26">
        <f t="shared" si="46"/>
        <v>0</v>
      </c>
      <c r="AB575" s="24" t="e">
        <f>VLOOKUP(L575,ИНФО!$C$21:$D$24,2,0)</f>
        <v>#N/A</v>
      </c>
      <c r="AC575" s="19">
        <f t="shared" si="47"/>
        <v>0</v>
      </c>
      <c r="AD575" s="24" t="e">
        <f>VLOOKUP(N575,ИНФО!$C$26:$D$38,2,0)</f>
        <v>#N/A</v>
      </c>
      <c r="AE575" s="24" t="e">
        <f>VLOOKUP(B575,ИНФО!$L$4:$T$172,8,0)</f>
        <v>#N/A</v>
      </c>
      <c r="AF575" s="11" t="s">
        <v>74</v>
      </c>
      <c r="AG575" s="24" t="e">
        <f>VLOOKUP(J575,ИНФО!$Y$5:$AD$413,7,0)</f>
        <v>#N/A</v>
      </c>
    </row>
    <row r="576" spans="1:33" ht="15.6" hidden="1" x14ac:dyDescent="0.3">
      <c r="A576" s="5">
        <v>435</v>
      </c>
      <c r="B576" s="6"/>
      <c r="C576" s="21"/>
      <c r="D576" s="8" t="s">
        <v>260</v>
      </c>
      <c r="E576" s="9"/>
      <c r="F576" s="17"/>
      <c r="G576" s="17"/>
      <c r="H576" s="17"/>
      <c r="I576" s="8" t="str">
        <f>IF(J576=0," ",VLOOKUP(J576,ИНФО!$Y$4:$AD$412,2,0))</f>
        <v xml:space="preserve"> </v>
      </c>
      <c r="J576" s="9"/>
      <c r="K576" s="17"/>
      <c r="L576" s="27"/>
      <c r="M576" s="28"/>
      <c r="N576" s="22"/>
      <c r="O576" s="23" t="e">
        <f>VLOOKUP(B576,ИНФО!$L$4:$T$172,3,0)</f>
        <v>#N/A</v>
      </c>
      <c r="P576" s="11" t="s">
        <v>72</v>
      </c>
      <c r="Q576" s="24">
        <f t="shared" si="44"/>
        <v>435</v>
      </c>
      <c r="R576" s="24" t="e">
        <f>VLOOKUP(B576,ИНФО!$L$4:$T$140,6,0)</f>
        <v>#N/A</v>
      </c>
      <c r="S576" s="24" t="s">
        <v>260</v>
      </c>
      <c r="T576" s="13" t="s">
        <v>260</v>
      </c>
      <c r="U576" s="24" t="s">
        <v>260</v>
      </c>
      <c r="V576" s="26" t="s">
        <v>260</v>
      </c>
      <c r="W576" s="24" t="s">
        <v>260</v>
      </c>
      <c r="X576" s="24">
        <f t="shared" si="45"/>
        <v>0</v>
      </c>
      <c r="Y576" s="13" t="e">
        <f>VLOOKUP(J576,ИНФО!$Y$5:$AD$412,6,0)</f>
        <v>#N/A</v>
      </c>
      <c r="Z576" s="24" t="e">
        <f>VLOOKUP(J576,ИНФО!$Y$5:$AD$412,5,0)</f>
        <v>#N/A</v>
      </c>
      <c r="AA576" s="26">
        <f t="shared" si="46"/>
        <v>0</v>
      </c>
      <c r="AB576" s="24" t="e">
        <f>VLOOKUP(L576,ИНФО!$C$21:$D$24,2,0)</f>
        <v>#N/A</v>
      </c>
      <c r="AC576" s="19">
        <f t="shared" si="47"/>
        <v>0</v>
      </c>
      <c r="AD576" s="24" t="e">
        <f>VLOOKUP(N576,ИНФО!$C$26:$D$38,2,0)</f>
        <v>#N/A</v>
      </c>
      <c r="AE576" s="24" t="e">
        <f>VLOOKUP(B576,ИНФО!$L$4:$T$172,8,0)</f>
        <v>#N/A</v>
      </c>
      <c r="AF576" s="11" t="s">
        <v>74</v>
      </c>
      <c r="AG576" s="24" t="e">
        <f>VLOOKUP(J576,ИНФО!$Y$5:$AD$413,7,0)</f>
        <v>#N/A</v>
      </c>
    </row>
    <row r="577" spans="1:33" ht="15.6" hidden="1" x14ac:dyDescent="0.3">
      <c r="A577" s="5">
        <v>436</v>
      </c>
      <c r="B577" s="6"/>
      <c r="C577" s="21"/>
      <c r="D577" s="8" t="s">
        <v>260</v>
      </c>
      <c r="E577" s="9"/>
      <c r="F577" s="17"/>
      <c r="G577" s="17"/>
      <c r="H577" s="17"/>
      <c r="I577" s="8" t="str">
        <f>IF(J577=0," ",VLOOKUP(J577,ИНФО!$Y$4:$AD$412,2,0))</f>
        <v xml:space="preserve"> </v>
      </c>
      <c r="J577" s="9"/>
      <c r="K577" s="17"/>
      <c r="L577" s="27"/>
      <c r="M577" s="28"/>
      <c r="N577" s="22"/>
      <c r="O577" s="23" t="e">
        <f>VLOOKUP(B577,ИНФО!$L$4:$T$172,3,0)</f>
        <v>#N/A</v>
      </c>
      <c r="P577" s="11" t="s">
        <v>72</v>
      </c>
      <c r="Q577" s="24">
        <f t="shared" si="44"/>
        <v>436</v>
      </c>
      <c r="R577" s="24" t="e">
        <f>VLOOKUP(B577,ИНФО!$L$4:$T$140,6,0)</f>
        <v>#N/A</v>
      </c>
      <c r="S577" s="24" t="s">
        <v>260</v>
      </c>
      <c r="T577" s="13" t="s">
        <v>260</v>
      </c>
      <c r="U577" s="24" t="s">
        <v>260</v>
      </c>
      <c r="V577" s="26" t="s">
        <v>260</v>
      </c>
      <c r="W577" s="24" t="s">
        <v>260</v>
      </c>
      <c r="X577" s="24">
        <f t="shared" si="45"/>
        <v>0</v>
      </c>
      <c r="Y577" s="13" t="e">
        <f>VLOOKUP(J577,ИНФО!$Y$5:$AD$412,6,0)</f>
        <v>#N/A</v>
      </c>
      <c r="Z577" s="24" t="e">
        <f>VLOOKUP(J577,ИНФО!$Y$5:$AD$412,5,0)</f>
        <v>#N/A</v>
      </c>
      <c r="AA577" s="26">
        <f t="shared" si="46"/>
        <v>0</v>
      </c>
      <c r="AB577" s="24" t="e">
        <f>VLOOKUP(L577,ИНФО!$C$21:$D$24,2,0)</f>
        <v>#N/A</v>
      </c>
      <c r="AC577" s="19">
        <f t="shared" si="47"/>
        <v>0</v>
      </c>
      <c r="AD577" s="24" t="e">
        <f>VLOOKUP(N577,ИНФО!$C$26:$D$38,2,0)</f>
        <v>#N/A</v>
      </c>
      <c r="AE577" s="24" t="e">
        <f>VLOOKUP(B577,ИНФО!$L$4:$T$172,8,0)</f>
        <v>#N/A</v>
      </c>
      <c r="AF577" s="11" t="s">
        <v>74</v>
      </c>
      <c r="AG577" s="24" t="e">
        <f>VLOOKUP(J577,ИНФО!$Y$5:$AD$413,7,0)</f>
        <v>#N/A</v>
      </c>
    </row>
    <row r="578" spans="1:33" ht="15.6" hidden="1" x14ac:dyDescent="0.3">
      <c r="A578" s="5">
        <v>437</v>
      </c>
      <c r="B578" s="6"/>
      <c r="C578" s="21"/>
      <c r="D578" s="8" t="s">
        <v>260</v>
      </c>
      <c r="E578" s="9"/>
      <c r="F578" s="17"/>
      <c r="G578" s="17"/>
      <c r="H578" s="17"/>
      <c r="I578" s="8" t="str">
        <f>IF(J578=0," ",VLOOKUP(J578,ИНФО!$Y$4:$AD$412,2,0))</f>
        <v xml:space="preserve"> </v>
      </c>
      <c r="J578" s="9"/>
      <c r="K578" s="17"/>
      <c r="L578" s="27"/>
      <c r="M578" s="28"/>
      <c r="N578" s="22"/>
      <c r="O578" s="23" t="e">
        <f>VLOOKUP(B578,ИНФО!$L$4:$T$172,3,0)</f>
        <v>#N/A</v>
      </c>
      <c r="P578" s="11" t="s">
        <v>72</v>
      </c>
      <c r="Q578" s="24">
        <f t="shared" si="44"/>
        <v>437</v>
      </c>
      <c r="R578" s="24" t="e">
        <f>VLOOKUP(B578,ИНФО!$L$4:$T$140,6,0)</f>
        <v>#N/A</v>
      </c>
      <c r="S578" s="24" t="s">
        <v>260</v>
      </c>
      <c r="T578" s="13" t="s">
        <v>260</v>
      </c>
      <c r="U578" s="24" t="s">
        <v>260</v>
      </c>
      <c r="V578" s="26" t="s">
        <v>260</v>
      </c>
      <c r="W578" s="24" t="s">
        <v>260</v>
      </c>
      <c r="X578" s="24">
        <f t="shared" si="45"/>
        <v>0</v>
      </c>
      <c r="Y578" s="13" t="e">
        <f>VLOOKUP(J578,ИНФО!$Y$5:$AD$412,6,0)</f>
        <v>#N/A</v>
      </c>
      <c r="Z578" s="24" t="e">
        <f>VLOOKUP(J578,ИНФО!$Y$5:$AD$412,5,0)</f>
        <v>#N/A</v>
      </c>
      <c r="AA578" s="26">
        <f t="shared" si="46"/>
        <v>0</v>
      </c>
      <c r="AB578" s="24" t="e">
        <f>VLOOKUP(L578,ИНФО!$C$21:$D$24,2,0)</f>
        <v>#N/A</v>
      </c>
      <c r="AC578" s="19">
        <f t="shared" si="47"/>
        <v>0</v>
      </c>
      <c r="AD578" s="24" t="e">
        <f>VLOOKUP(N578,ИНФО!$C$26:$D$38,2,0)</f>
        <v>#N/A</v>
      </c>
      <c r="AE578" s="24" t="e">
        <f>VLOOKUP(B578,ИНФО!$L$4:$T$172,8,0)</f>
        <v>#N/A</v>
      </c>
      <c r="AF578" s="11" t="s">
        <v>74</v>
      </c>
      <c r="AG578" s="24" t="e">
        <f>VLOOKUP(J578,ИНФО!$Y$5:$AD$413,7,0)</f>
        <v>#N/A</v>
      </c>
    </row>
    <row r="579" spans="1:33" ht="15.6" hidden="1" x14ac:dyDescent="0.3">
      <c r="A579" s="5">
        <v>438</v>
      </c>
      <c r="B579" s="6"/>
      <c r="C579" s="21"/>
      <c r="D579" s="8" t="s">
        <v>260</v>
      </c>
      <c r="E579" s="9"/>
      <c r="F579" s="17"/>
      <c r="G579" s="17"/>
      <c r="H579" s="17"/>
      <c r="I579" s="8" t="str">
        <f>IF(J579=0," ",VLOOKUP(J579,ИНФО!$Y$4:$AD$412,2,0))</f>
        <v xml:space="preserve"> </v>
      </c>
      <c r="J579" s="9"/>
      <c r="K579" s="17"/>
      <c r="L579" s="27"/>
      <c r="M579" s="28"/>
      <c r="N579" s="22"/>
      <c r="O579" s="23" t="e">
        <f>VLOOKUP(B579,ИНФО!$L$4:$T$172,3,0)</f>
        <v>#N/A</v>
      </c>
      <c r="P579" s="11" t="s">
        <v>72</v>
      </c>
      <c r="Q579" s="24">
        <f t="shared" si="44"/>
        <v>438</v>
      </c>
      <c r="R579" s="24" t="e">
        <f>VLOOKUP(B579,ИНФО!$L$4:$T$140,6,0)</f>
        <v>#N/A</v>
      </c>
      <c r="S579" s="24" t="s">
        <v>260</v>
      </c>
      <c r="T579" s="13" t="s">
        <v>260</v>
      </c>
      <c r="U579" s="24" t="s">
        <v>260</v>
      </c>
      <c r="V579" s="26" t="s">
        <v>260</v>
      </c>
      <c r="W579" s="24" t="s">
        <v>260</v>
      </c>
      <c r="X579" s="24">
        <f t="shared" si="45"/>
        <v>0</v>
      </c>
      <c r="Y579" s="13" t="e">
        <f>VLOOKUP(J579,ИНФО!$Y$5:$AD$412,6,0)</f>
        <v>#N/A</v>
      </c>
      <c r="Z579" s="24" t="e">
        <f>VLOOKUP(J579,ИНФО!$Y$5:$AD$412,5,0)</f>
        <v>#N/A</v>
      </c>
      <c r="AA579" s="26">
        <f t="shared" si="46"/>
        <v>0</v>
      </c>
      <c r="AB579" s="24" t="e">
        <f>VLOOKUP(L579,ИНФО!$C$21:$D$24,2,0)</f>
        <v>#N/A</v>
      </c>
      <c r="AC579" s="19">
        <f t="shared" si="47"/>
        <v>0</v>
      </c>
      <c r="AD579" s="24" t="e">
        <f>VLOOKUP(N579,ИНФО!$C$26:$D$38,2,0)</f>
        <v>#N/A</v>
      </c>
      <c r="AE579" s="24" t="e">
        <f>VLOOKUP(B579,ИНФО!$L$4:$T$172,8,0)</f>
        <v>#N/A</v>
      </c>
      <c r="AF579" s="11" t="s">
        <v>74</v>
      </c>
      <c r="AG579" s="24" t="e">
        <f>VLOOKUP(J579,ИНФО!$Y$5:$AD$413,7,0)</f>
        <v>#N/A</v>
      </c>
    </row>
    <row r="580" spans="1:33" ht="15.6" hidden="1" x14ac:dyDescent="0.3">
      <c r="A580" s="5">
        <v>439</v>
      </c>
      <c r="B580" s="6"/>
      <c r="C580" s="21"/>
      <c r="D580" s="8" t="s">
        <v>260</v>
      </c>
      <c r="E580" s="9"/>
      <c r="F580" s="17"/>
      <c r="G580" s="17"/>
      <c r="H580" s="17"/>
      <c r="I580" s="8" t="str">
        <f>IF(J580=0," ",VLOOKUP(J580,ИНФО!$Y$4:$AD$412,2,0))</f>
        <v xml:space="preserve"> </v>
      </c>
      <c r="J580" s="9"/>
      <c r="K580" s="17"/>
      <c r="L580" s="27"/>
      <c r="M580" s="28"/>
      <c r="N580" s="22"/>
      <c r="O580" s="23" t="e">
        <f>VLOOKUP(B580,ИНФО!$L$4:$T$172,3,0)</f>
        <v>#N/A</v>
      </c>
      <c r="P580" s="11" t="s">
        <v>72</v>
      </c>
      <c r="Q580" s="24">
        <f t="shared" si="44"/>
        <v>439</v>
      </c>
      <c r="R580" s="24" t="e">
        <f>VLOOKUP(B580,ИНФО!$L$4:$T$140,6,0)</f>
        <v>#N/A</v>
      </c>
      <c r="S580" s="24" t="s">
        <v>260</v>
      </c>
      <c r="T580" s="13" t="s">
        <v>260</v>
      </c>
      <c r="U580" s="24" t="s">
        <v>260</v>
      </c>
      <c r="V580" s="26" t="s">
        <v>260</v>
      </c>
      <c r="W580" s="24" t="s">
        <v>260</v>
      </c>
      <c r="X580" s="24">
        <f t="shared" si="45"/>
        <v>0</v>
      </c>
      <c r="Y580" s="13" t="e">
        <f>VLOOKUP(J580,ИНФО!$Y$5:$AD$412,6,0)</f>
        <v>#N/A</v>
      </c>
      <c r="Z580" s="24" t="e">
        <f>VLOOKUP(J580,ИНФО!$Y$5:$AD$412,5,0)</f>
        <v>#N/A</v>
      </c>
      <c r="AA580" s="26">
        <f t="shared" si="46"/>
        <v>0</v>
      </c>
      <c r="AB580" s="24" t="e">
        <f>VLOOKUP(L580,ИНФО!$C$21:$D$24,2,0)</f>
        <v>#N/A</v>
      </c>
      <c r="AC580" s="19">
        <f t="shared" si="47"/>
        <v>0</v>
      </c>
      <c r="AD580" s="24" t="e">
        <f>VLOOKUP(N580,ИНФО!$C$26:$D$38,2,0)</f>
        <v>#N/A</v>
      </c>
      <c r="AE580" s="24" t="e">
        <f>VLOOKUP(B580,ИНФО!$L$4:$T$172,8,0)</f>
        <v>#N/A</v>
      </c>
      <c r="AF580" s="11" t="s">
        <v>74</v>
      </c>
      <c r="AG580" s="24" t="e">
        <f>VLOOKUP(J580,ИНФО!$Y$5:$AD$413,7,0)</f>
        <v>#N/A</v>
      </c>
    </row>
    <row r="581" spans="1:33" ht="15.6" hidden="1" x14ac:dyDescent="0.3">
      <c r="A581" s="5">
        <v>440</v>
      </c>
      <c r="B581" s="6"/>
      <c r="C581" s="21"/>
      <c r="D581" s="8" t="s">
        <v>260</v>
      </c>
      <c r="E581" s="9"/>
      <c r="F581" s="17"/>
      <c r="G581" s="17"/>
      <c r="H581" s="17"/>
      <c r="I581" s="8" t="str">
        <f>IF(J581=0," ",VLOOKUP(J581,ИНФО!$Y$4:$AD$412,2,0))</f>
        <v xml:space="preserve"> </v>
      </c>
      <c r="J581" s="9"/>
      <c r="K581" s="17"/>
      <c r="L581" s="27"/>
      <c r="M581" s="28"/>
      <c r="N581" s="22"/>
      <c r="O581" s="23" t="e">
        <f>VLOOKUP(B581,ИНФО!$L$4:$T$172,3,0)</f>
        <v>#N/A</v>
      </c>
      <c r="P581" s="11" t="s">
        <v>72</v>
      </c>
      <c r="Q581" s="24">
        <f t="shared" ref="Q581:Q615" si="48">A581</f>
        <v>440</v>
      </c>
      <c r="R581" s="24" t="e">
        <f>VLOOKUP(B581,ИНФО!$L$4:$T$140,6,0)</f>
        <v>#N/A</v>
      </c>
      <c r="S581" s="24" t="s">
        <v>260</v>
      </c>
      <c r="T581" s="13" t="s">
        <v>260</v>
      </c>
      <c r="U581" s="24" t="s">
        <v>260</v>
      </c>
      <c r="V581" s="26" t="s">
        <v>260</v>
      </c>
      <c r="W581" s="24" t="s">
        <v>260</v>
      </c>
      <c r="X581" s="24">
        <f t="shared" ref="X581:X615" si="49">H581</f>
        <v>0</v>
      </c>
      <c r="Y581" s="13" t="e">
        <f>VLOOKUP(J581,ИНФО!$Y$5:$AD$412,6,0)</f>
        <v>#N/A</v>
      </c>
      <c r="Z581" s="24" t="e">
        <f>VLOOKUP(J581,ИНФО!$Y$5:$AD$412,5,0)</f>
        <v>#N/A</v>
      </c>
      <c r="AA581" s="26">
        <f t="shared" ref="AA581:AA615" si="50">K581</f>
        <v>0</v>
      </c>
      <c r="AB581" s="24" t="e">
        <f>VLOOKUP(L581,ИНФО!$C$21:$D$24,2,0)</f>
        <v>#N/A</v>
      </c>
      <c r="AC581" s="19">
        <f t="shared" ref="AC581:AC615" si="51">M581</f>
        <v>0</v>
      </c>
      <c r="AD581" s="24" t="e">
        <f>VLOOKUP(N581,ИНФО!$C$26:$D$38,2,0)</f>
        <v>#N/A</v>
      </c>
      <c r="AE581" s="24" t="e">
        <f>VLOOKUP(B581,ИНФО!$L$4:$T$172,8,0)</f>
        <v>#N/A</v>
      </c>
      <c r="AF581" s="11" t="s">
        <v>74</v>
      </c>
      <c r="AG581" s="24" t="e">
        <f>VLOOKUP(J581,ИНФО!$Y$5:$AD$413,7,0)</f>
        <v>#N/A</v>
      </c>
    </row>
    <row r="582" spans="1:33" ht="15.6" hidden="1" x14ac:dyDescent="0.3">
      <c r="A582" s="5">
        <v>441</v>
      </c>
      <c r="B582" s="6"/>
      <c r="C582" s="21"/>
      <c r="D582" s="8" t="s">
        <v>260</v>
      </c>
      <c r="E582" s="9"/>
      <c r="F582" s="17"/>
      <c r="G582" s="17"/>
      <c r="H582" s="17"/>
      <c r="I582" s="8" t="str">
        <f>IF(J582=0," ",VLOOKUP(J582,ИНФО!$Y$4:$AD$412,2,0))</f>
        <v xml:space="preserve"> </v>
      </c>
      <c r="J582" s="9"/>
      <c r="K582" s="17"/>
      <c r="L582" s="27"/>
      <c r="M582" s="28"/>
      <c r="N582" s="22"/>
      <c r="O582" s="23" t="e">
        <f>VLOOKUP(B582,ИНФО!$L$4:$T$172,3,0)</f>
        <v>#N/A</v>
      </c>
      <c r="P582" s="11" t="s">
        <v>72</v>
      </c>
      <c r="Q582" s="24">
        <f t="shared" si="48"/>
        <v>441</v>
      </c>
      <c r="R582" s="24" t="e">
        <f>VLOOKUP(B582,ИНФО!$L$4:$T$140,6,0)</f>
        <v>#N/A</v>
      </c>
      <c r="S582" s="24" t="s">
        <v>260</v>
      </c>
      <c r="T582" s="13" t="s">
        <v>260</v>
      </c>
      <c r="U582" s="24" t="s">
        <v>260</v>
      </c>
      <c r="V582" s="26" t="s">
        <v>260</v>
      </c>
      <c r="W582" s="24" t="s">
        <v>260</v>
      </c>
      <c r="X582" s="24">
        <f t="shared" si="49"/>
        <v>0</v>
      </c>
      <c r="Y582" s="13" t="e">
        <f>VLOOKUP(J582,ИНФО!$Y$5:$AD$412,6,0)</f>
        <v>#N/A</v>
      </c>
      <c r="Z582" s="24" t="e">
        <f>VLOOKUP(J582,ИНФО!$Y$5:$AD$412,5,0)</f>
        <v>#N/A</v>
      </c>
      <c r="AA582" s="26">
        <f t="shared" si="50"/>
        <v>0</v>
      </c>
      <c r="AB582" s="24" t="e">
        <f>VLOOKUP(L582,ИНФО!$C$21:$D$24,2,0)</f>
        <v>#N/A</v>
      </c>
      <c r="AC582" s="19">
        <f t="shared" si="51"/>
        <v>0</v>
      </c>
      <c r="AD582" s="24" t="e">
        <f>VLOOKUP(N582,ИНФО!$C$26:$D$38,2,0)</f>
        <v>#N/A</v>
      </c>
      <c r="AE582" s="24" t="e">
        <f>VLOOKUP(B582,ИНФО!$L$4:$T$172,8,0)</f>
        <v>#N/A</v>
      </c>
      <c r="AF582" s="11" t="s">
        <v>74</v>
      </c>
      <c r="AG582" s="24" t="e">
        <f>VLOOKUP(J582,ИНФО!$Y$5:$AD$413,7,0)</f>
        <v>#N/A</v>
      </c>
    </row>
    <row r="583" spans="1:33" ht="15.6" hidden="1" x14ac:dyDescent="0.3">
      <c r="A583" s="5">
        <v>442</v>
      </c>
      <c r="B583" s="6"/>
      <c r="C583" s="21"/>
      <c r="D583" s="8" t="s">
        <v>260</v>
      </c>
      <c r="E583" s="9"/>
      <c r="F583" s="17"/>
      <c r="G583" s="17"/>
      <c r="H583" s="17"/>
      <c r="I583" s="8" t="str">
        <f>IF(J583=0," ",VLOOKUP(J583,ИНФО!$Y$4:$AD$412,2,0))</f>
        <v xml:space="preserve"> </v>
      </c>
      <c r="J583" s="9"/>
      <c r="K583" s="17"/>
      <c r="L583" s="27"/>
      <c r="M583" s="28"/>
      <c r="N583" s="22"/>
      <c r="O583" s="23" t="e">
        <f>VLOOKUP(B583,ИНФО!$L$4:$T$172,3,0)</f>
        <v>#N/A</v>
      </c>
      <c r="P583" s="11" t="s">
        <v>72</v>
      </c>
      <c r="Q583" s="24">
        <f t="shared" si="48"/>
        <v>442</v>
      </c>
      <c r="R583" s="24" t="e">
        <f>VLOOKUP(B583,ИНФО!$L$4:$T$140,6,0)</f>
        <v>#N/A</v>
      </c>
      <c r="S583" s="24" t="s">
        <v>260</v>
      </c>
      <c r="T583" s="13" t="s">
        <v>260</v>
      </c>
      <c r="U583" s="24" t="s">
        <v>260</v>
      </c>
      <c r="V583" s="26" t="s">
        <v>260</v>
      </c>
      <c r="W583" s="24" t="s">
        <v>260</v>
      </c>
      <c r="X583" s="24">
        <f t="shared" si="49"/>
        <v>0</v>
      </c>
      <c r="Y583" s="13" t="e">
        <f>VLOOKUP(J583,ИНФО!$Y$5:$AD$412,6,0)</f>
        <v>#N/A</v>
      </c>
      <c r="Z583" s="24" t="e">
        <f>VLOOKUP(J583,ИНФО!$Y$5:$AD$412,5,0)</f>
        <v>#N/A</v>
      </c>
      <c r="AA583" s="26">
        <f t="shared" si="50"/>
        <v>0</v>
      </c>
      <c r="AB583" s="24" t="e">
        <f>VLOOKUP(L583,ИНФО!$C$21:$D$24,2,0)</f>
        <v>#N/A</v>
      </c>
      <c r="AC583" s="19">
        <f t="shared" si="51"/>
        <v>0</v>
      </c>
      <c r="AD583" s="24" t="e">
        <f>VLOOKUP(N583,ИНФО!$C$26:$D$38,2,0)</f>
        <v>#N/A</v>
      </c>
      <c r="AE583" s="24" t="e">
        <f>VLOOKUP(B583,ИНФО!$L$4:$T$172,8,0)</f>
        <v>#N/A</v>
      </c>
      <c r="AF583" s="11" t="s">
        <v>74</v>
      </c>
      <c r="AG583" s="24" t="e">
        <f>VLOOKUP(J583,ИНФО!$Y$5:$AD$413,7,0)</f>
        <v>#N/A</v>
      </c>
    </row>
    <row r="584" spans="1:33" ht="15.6" hidden="1" x14ac:dyDescent="0.3">
      <c r="A584" s="5">
        <v>443</v>
      </c>
      <c r="B584" s="6"/>
      <c r="C584" s="21"/>
      <c r="D584" s="8" t="s">
        <v>260</v>
      </c>
      <c r="E584" s="9"/>
      <c r="F584" s="17"/>
      <c r="G584" s="17"/>
      <c r="H584" s="17"/>
      <c r="I584" s="8" t="str">
        <f>IF(J584=0," ",VLOOKUP(J584,ИНФО!$Y$4:$AD$412,2,0))</f>
        <v xml:space="preserve"> </v>
      </c>
      <c r="J584" s="9"/>
      <c r="K584" s="17"/>
      <c r="L584" s="27"/>
      <c r="M584" s="28"/>
      <c r="N584" s="22"/>
      <c r="O584" s="23" t="e">
        <f>VLOOKUP(B584,ИНФО!$L$4:$T$172,3,0)</f>
        <v>#N/A</v>
      </c>
      <c r="P584" s="11" t="s">
        <v>72</v>
      </c>
      <c r="Q584" s="24">
        <f t="shared" si="48"/>
        <v>443</v>
      </c>
      <c r="R584" s="24" t="e">
        <f>VLOOKUP(B584,ИНФО!$L$4:$T$140,6,0)</f>
        <v>#N/A</v>
      </c>
      <c r="S584" s="24" t="s">
        <v>260</v>
      </c>
      <c r="T584" s="13" t="s">
        <v>260</v>
      </c>
      <c r="U584" s="24" t="s">
        <v>260</v>
      </c>
      <c r="V584" s="26" t="s">
        <v>260</v>
      </c>
      <c r="W584" s="24" t="s">
        <v>260</v>
      </c>
      <c r="X584" s="24">
        <f t="shared" si="49"/>
        <v>0</v>
      </c>
      <c r="Y584" s="13" t="e">
        <f>VLOOKUP(J584,ИНФО!$Y$5:$AD$412,6,0)</f>
        <v>#N/A</v>
      </c>
      <c r="Z584" s="24" t="e">
        <f>VLOOKUP(J584,ИНФО!$Y$5:$AD$412,5,0)</f>
        <v>#N/A</v>
      </c>
      <c r="AA584" s="26">
        <f t="shared" si="50"/>
        <v>0</v>
      </c>
      <c r="AB584" s="24" t="e">
        <f>VLOOKUP(L584,ИНФО!$C$21:$D$24,2,0)</f>
        <v>#N/A</v>
      </c>
      <c r="AC584" s="19">
        <f t="shared" si="51"/>
        <v>0</v>
      </c>
      <c r="AD584" s="24" t="e">
        <f>VLOOKUP(N584,ИНФО!$C$26:$D$38,2,0)</f>
        <v>#N/A</v>
      </c>
      <c r="AE584" s="24" t="e">
        <f>VLOOKUP(B584,ИНФО!$L$4:$T$172,8,0)</f>
        <v>#N/A</v>
      </c>
      <c r="AF584" s="11" t="s">
        <v>74</v>
      </c>
      <c r="AG584" s="24" t="e">
        <f>VLOOKUP(J584,ИНФО!$Y$5:$AD$413,7,0)</f>
        <v>#N/A</v>
      </c>
    </row>
    <row r="585" spans="1:33" ht="15.6" hidden="1" x14ac:dyDescent="0.3">
      <c r="A585" s="5">
        <v>444</v>
      </c>
      <c r="B585" s="6"/>
      <c r="C585" s="21"/>
      <c r="D585" s="8" t="s">
        <v>260</v>
      </c>
      <c r="E585" s="9"/>
      <c r="F585" s="17"/>
      <c r="G585" s="17"/>
      <c r="H585" s="17"/>
      <c r="I585" s="8" t="str">
        <f>IF(J585=0," ",VLOOKUP(J585,ИНФО!$Y$4:$AD$412,2,0))</f>
        <v xml:space="preserve"> </v>
      </c>
      <c r="J585" s="9"/>
      <c r="K585" s="17"/>
      <c r="L585" s="27"/>
      <c r="M585" s="28"/>
      <c r="N585" s="22"/>
      <c r="O585" s="23" t="e">
        <f>VLOOKUP(B585,ИНФО!$L$4:$T$172,3,0)</f>
        <v>#N/A</v>
      </c>
      <c r="P585" s="11" t="s">
        <v>72</v>
      </c>
      <c r="Q585" s="24">
        <f t="shared" si="48"/>
        <v>444</v>
      </c>
      <c r="R585" s="24" t="e">
        <f>VLOOKUP(B585,ИНФО!$L$4:$T$140,6,0)</f>
        <v>#N/A</v>
      </c>
      <c r="S585" s="24" t="s">
        <v>260</v>
      </c>
      <c r="T585" s="13" t="s">
        <v>260</v>
      </c>
      <c r="U585" s="24" t="s">
        <v>260</v>
      </c>
      <c r="V585" s="26" t="s">
        <v>260</v>
      </c>
      <c r="W585" s="24" t="s">
        <v>260</v>
      </c>
      <c r="X585" s="24">
        <f t="shared" si="49"/>
        <v>0</v>
      </c>
      <c r="Y585" s="13" t="e">
        <f>VLOOKUP(J585,ИНФО!$Y$5:$AD$412,6,0)</f>
        <v>#N/A</v>
      </c>
      <c r="Z585" s="24" t="e">
        <f>VLOOKUP(J585,ИНФО!$Y$5:$AD$412,5,0)</f>
        <v>#N/A</v>
      </c>
      <c r="AA585" s="26">
        <f t="shared" si="50"/>
        <v>0</v>
      </c>
      <c r="AB585" s="24" t="e">
        <f>VLOOKUP(L585,ИНФО!$C$21:$D$24,2,0)</f>
        <v>#N/A</v>
      </c>
      <c r="AC585" s="19">
        <f t="shared" si="51"/>
        <v>0</v>
      </c>
      <c r="AD585" s="24" t="e">
        <f>VLOOKUP(N585,ИНФО!$C$26:$D$38,2,0)</f>
        <v>#N/A</v>
      </c>
      <c r="AE585" s="24" t="e">
        <f>VLOOKUP(B585,ИНФО!$L$4:$T$172,8,0)</f>
        <v>#N/A</v>
      </c>
      <c r="AF585" s="11" t="s">
        <v>74</v>
      </c>
      <c r="AG585" s="24" t="e">
        <f>VLOOKUP(J585,ИНФО!$Y$5:$AD$413,7,0)</f>
        <v>#N/A</v>
      </c>
    </row>
    <row r="586" spans="1:33" ht="15.6" hidden="1" x14ac:dyDescent="0.3">
      <c r="A586" s="5">
        <v>445</v>
      </c>
      <c r="B586" s="6"/>
      <c r="C586" s="21"/>
      <c r="D586" s="8" t="s">
        <v>260</v>
      </c>
      <c r="E586" s="9"/>
      <c r="F586" s="17"/>
      <c r="G586" s="17"/>
      <c r="H586" s="17"/>
      <c r="I586" s="8" t="str">
        <f>IF(J586=0," ",VLOOKUP(J586,ИНФО!$Y$4:$AD$412,2,0))</f>
        <v xml:space="preserve"> </v>
      </c>
      <c r="J586" s="9"/>
      <c r="K586" s="17"/>
      <c r="L586" s="27"/>
      <c r="M586" s="28"/>
      <c r="N586" s="22"/>
      <c r="O586" s="23" t="e">
        <f>VLOOKUP(B586,ИНФО!$L$4:$T$172,3,0)</f>
        <v>#N/A</v>
      </c>
      <c r="P586" s="11" t="s">
        <v>72</v>
      </c>
      <c r="Q586" s="24">
        <f t="shared" si="48"/>
        <v>445</v>
      </c>
      <c r="R586" s="24" t="e">
        <f>VLOOKUP(B586,ИНФО!$L$4:$T$140,6,0)</f>
        <v>#N/A</v>
      </c>
      <c r="S586" s="24" t="s">
        <v>260</v>
      </c>
      <c r="T586" s="13" t="s">
        <v>260</v>
      </c>
      <c r="U586" s="24" t="s">
        <v>260</v>
      </c>
      <c r="V586" s="26" t="s">
        <v>260</v>
      </c>
      <c r="W586" s="24" t="s">
        <v>260</v>
      </c>
      <c r="X586" s="24">
        <f t="shared" si="49"/>
        <v>0</v>
      </c>
      <c r="Y586" s="13" t="e">
        <f>VLOOKUP(J586,ИНФО!$Y$5:$AD$412,6,0)</f>
        <v>#N/A</v>
      </c>
      <c r="Z586" s="24" t="e">
        <f>VLOOKUP(J586,ИНФО!$Y$5:$AD$412,5,0)</f>
        <v>#N/A</v>
      </c>
      <c r="AA586" s="26">
        <f t="shared" si="50"/>
        <v>0</v>
      </c>
      <c r="AB586" s="24" t="e">
        <f>VLOOKUP(L586,ИНФО!$C$21:$D$24,2,0)</f>
        <v>#N/A</v>
      </c>
      <c r="AC586" s="19">
        <f t="shared" si="51"/>
        <v>0</v>
      </c>
      <c r="AD586" s="24" t="e">
        <f>VLOOKUP(N586,ИНФО!$C$26:$D$38,2,0)</f>
        <v>#N/A</v>
      </c>
      <c r="AE586" s="24" t="e">
        <f>VLOOKUP(B586,ИНФО!$L$4:$T$172,8,0)</f>
        <v>#N/A</v>
      </c>
      <c r="AF586" s="11" t="s">
        <v>74</v>
      </c>
      <c r="AG586" s="24" t="e">
        <f>VLOOKUP(J586,ИНФО!$Y$5:$AD$413,7,0)</f>
        <v>#N/A</v>
      </c>
    </row>
    <row r="587" spans="1:33" ht="15.6" hidden="1" x14ac:dyDescent="0.3">
      <c r="A587" s="5">
        <v>446</v>
      </c>
      <c r="B587" s="6"/>
      <c r="C587" s="21"/>
      <c r="D587" s="8" t="s">
        <v>260</v>
      </c>
      <c r="E587" s="9"/>
      <c r="F587" s="17"/>
      <c r="G587" s="17"/>
      <c r="H587" s="17"/>
      <c r="I587" s="8" t="str">
        <f>IF(J587=0," ",VLOOKUP(J587,ИНФО!$Y$4:$AD$412,2,0))</f>
        <v xml:space="preserve"> </v>
      </c>
      <c r="J587" s="9"/>
      <c r="K587" s="17"/>
      <c r="L587" s="27"/>
      <c r="M587" s="28"/>
      <c r="N587" s="22"/>
      <c r="O587" s="23" t="e">
        <f>VLOOKUP(B587,ИНФО!$L$4:$T$172,3,0)</f>
        <v>#N/A</v>
      </c>
      <c r="P587" s="11" t="s">
        <v>72</v>
      </c>
      <c r="Q587" s="24">
        <f t="shared" si="48"/>
        <v>446</v>
      </c>
      <c r="R587" s="24" t="e">
        <f>VLOOKUP(B587,ИНФО!$L$4:$T$140,6,0)</f>
        <v>#N/A</v>
      </c>
      <c r="S587" s="24" t="s">
        <v>260</v>
      </c>
      <c r="T587" s="13" t="s">
        <v>260</v>
      </c>
      <c r="U587" s="24" t="s">
        <v>260</v>
      </c>
      <c r="V587" s="26" t="s">
        <v>260</v>
      </c>
      <c r="W587" s="24" t="s">
        <v>260</v>
      </c>
      <c r="X587" s="24">
        <f t="shared" si="49"/>
        <v>0</v>
      </c>
      <c r="Y587" s="13" t="e">
        <f>VLOOKUP(J587,ИНФО!$Y$5:$AD$412,6,0)</f>
        <v>#N/A</v>
      </c>
      <c r="Z587" s="24" t="e">
        <f>VLOOKUP(J587,ИНФО!$Y$5:$AD$412,5,0)</f>
        <v>#N/A</v>
      </c>
      <c r="AA587" s="26">
        <f t="shared" si="50"/>
        <v>0</v>
      </c>
      <c r="AB587" s="24" t="e">
        <f>VLOOKUP(L587,ИНФО!$C$21:$D$24,2,0)</f>
        <v>#N/A</v>
      </c>
      <c r="AC587" s="19">
        <f t="shared" si="51"/>
        <v>0</v>
      </c>
      <c r="AD587" s="24" t="e">
        <f>VLOOKUP(N587,ИНФО!$C$26:$D$38,2,0)</f>
        <v>#N/A</v>
      </c>
      <c r="AE587" s="24" t="e">
        <f>VLOOKUP(B587,ИНФО!$L$4:$T$172,8,0)</f>
        <v>#N/A</v>
      </c>
      <c r="AF587" s="11" t="s">
        <v>74</v>
      </c>
      <c r="AG587" s="24" t="e">
        <f>VLOOKUP(J587,ИНФО!$Y$5:$AD$413,7,0)</f>
        <v>#N/A</v>
      </c>
    </row>
    <row r="588" spans="1:33" ht="15.6" hidden="1" x14ac:dyDescent="0.3">
      <c r="A588" s="5">
        <v>447</v>
      </c>
      <c r="B588" s="6"/>
      <c r="C588" s="21"/>
      <c r="D588" s="8" t="s">
        <v>260</v>
      </c>
      <c r="E588" s="9"/>
      <c r="F588" s="17"/>
      <c r="G588" s="17"/>
      <c r="H588" s="17"/>
      <c r="I588" s="8" t="str">
        <f>IF(J588=0," ",VLOOKUP(J588,ИНФО!$Y$4:$AD$412,2,0))</f>
        <v xml:space="preserve"> </v>
      </c>
      <c r="J588" s="9"/>
      <c r="K588" s="17"/>
      <c r="L588" s="27"/>
      <c r="M588" s="28"/>
      <c r="N588" s="22"/>
      <c r="O588" s="23" t="e">
        <f>VLOOKUP(B588,ИНФО!$L$4:$T$172,3,0)</f>
        <v>#N/A</v>
      </c>
      <c r="P588" s="11" t="s">
        <v>72</v>
      </c>
      <c r="Q588" s="24">
        <f t="shared" si="48"/>
        <v>447</v>
      </c>
      <c r="R588" s="24" t="e">
        <f>VLOOKUP(B588,ИНФО!$L$4:$T$140,6,0)</f>
        <v>#N/A</v>
      </c>
      <c r="S588" s="24" t="s">
        <v>260</v>
      </c>
      <c r="T588" s="13" t="s">
        <v>260</v>
      </c>
      <c r="U588" s="24" t="s">
        <v>260</v>
      </c>
      <c r="V588" s="26" t="s">
        <v>260</v>
      </c>
      <c r="W588" s="24" t="s">
        <v>260</v>
      </c>
      <c r="X588" s="24">
        <f t="shared" si="49"/>
        <v>0</v>
      </c>
      <c r="Y588" s="13" t="e">
        <f>VLOOKUP(J588,ИНФО!$Y$5:$AD$412,6,0)</f>
        <v>#N/A</v>
      </c>
      <c r="Z588" s="24" t="e">
        <f>VLOOKUP(J588,ИНФО!$Y$5:$AD$412,5,0)</f>
        <v>#N/A</v>
      </c>
      <c r="AA588" s="26">
        <f t="shared" si="50"/>
        <v>0</v>
      </c>
      <c r="AB588" s="24" t="e">
        <f>VLOOKUP(L588,ИНФО!$C$21:$D$24,2,0)</f>
        <v>#N/A</v>
      </c>
      <c r="AC588" s="19">
        <f t="shared" si="51"/>
        <v>0</v>
      </c>
      <c r="AD588" s="24" t="e">
        <f>VLOOKUP(N588,ИНФО!$C$26:$D$38,2,0)</f>
        <v>#N/A</v>
      </c>
      <c r="AE588" s="24" t="e">
        <f>VLOOKUP(B588,ИНФО!$L$4:$T$172,8,0)</f>
        <v>#N/A</v>
      </c>
      <c r="AF588" s="11" t="s">
        <v>74</v>
      </c>
      <c r="AG588" s="24" t="e">
        <f>VLOOKUP(J588,ИНФО!$Y$5:$AD$413,7,0)</f>
        <v>#N/A</v>
      </c>
    </row>
    <row r="589" spans="1:33" ht="15.6" hidden="1" x14ac:dyDescent="0.3">
      <c r="A589" s="5">
        <v>448</v>
      </c>
      <c r="B589" s="6"/>
      <c r="C589" s="21"/>
      <c r="D589" s="8" t="s">
        <v>260</v>
      </c>
      <c r="E589" s="9"/>
      <c r="F589" s="17"/>
      <c r="G589" s="17"/>
      <c r="H589" s="17"/>
      <c r="I589" s="8" t="str">
        <f>IF(J589=0," ",VLOOKUP(J589,ИНФО!$Y$4:$AD$412,2,0))</f>
        <v xml:space="preserve"> </v>
      </c>
      <c r="J589" s="9"/>
      <c r="K589" s="17"/>
      <c r="L589" s="27"/>
      <c r="M589" s="28"/>
      <c r="N589" s="22"/>
      <c r="O589" s="23" t="e">
        <f>VLOOKUP(B589,ИНФО!$L$4:$T$172,3,0)</f>
        <v>#N/A</v>
      </c>
      <c r="P589" s="11" t="s">
        <v>72</v>
      </c>
      <c r="Q589" s="24">
        <f t="shared" si="48"/>
        <v>448</v>
      </c>
      <c r="R589" s="24" t="e">
        <f>VLOOKUP(B589,ИНФО!$L$4:$T$140,6,0)</f>
        <v>#N/A</v>
      </c>
      <c r="S589" s="24" t="s">
        <v>260</v>
      </c>
      <c r="T589" s="13" t="s">
        <v>260</v>
      </c>
      <c r="U589" s="24" t="s">
        <v>260</v>
      </c>
      <c r="V589" s="26" t="s">
        <v>260</v>
      </c>
      <c r="W589" s="24" t="s">
        <v>260</v>
      </c>
      <c r="X589" s="24">
        <f t="shared" si="49"/>
        <v>0</v>
      </c>
      <c r="Y589" s="13" t="e">
        <f>VLOOKUP(J589,ИНФО!$Y$5:$AD$412,6,0)</f>
        <v>#N/A</v>
      </c>
      <c r="Z589" s="24" t="e">
        <f>VLOOKUP(J589,ИНФО!$Y$5:$AD$412,5,0)</f>
        <v>#N/A</v>
      </c>
      <c r="AA589" s="26">
        <f t="shared" si="50"/>
        <v>0</v>
      </c>
      <c r="AB589" s="24" t="e">
        <f>VLOOKUP(L589,ИНФО!$C$21:$D$24,2,0)</f>
        <v>#N/A</v>
      </c>
      <c r="AC589" s="19">
        <f t="shared" si="51"/>
        <v>0</v>
      </c>
      <c r="AD589" s="24" t="e">
        <f>VLOOKUP(N589,ИНФО!$C$26:$D$38,2,0)</f>
        <v>#N/A</v>
      </c>
      <c r="AE589" s="24" t="e">
        <f>VLOOKUP(B589,ИНФО!$L$4:$T$172,8,0)</f>
        <v>#N/A</v>
      </c>
      <c r="AF589" s="11" t="s">
        <v>74</v>
      </c>
      <c r="AG589" s="24" t="e">
        <f>VLOOKUP(J589,ИНФО!$Y$5:$AD$413,7,0)</f>
        <v>#N/A</v>
      </c>
    </row>
    <row r="590" spans="1:33" ht="15.6" hidden="1" x14ac:dyDescent="0.3">
      <c r="A590" s="5">
        <v>449</v>
      </c>
      <c r="B590" s="6"/>
      <c r="C590" s="21"/>
      <c r="D590" s="8" t="s">
        <v>260</v>
      </c>
      <c r="E590" s="9"/>
      <c r="F590" s="17"/>
      <c r="G590" s="17"/>
      <c r="H590" s="17"/>
      <c r="I590" s="8" t="str">
        <f>IF(J590=0," ",VLOOKUP(J590,ИНФО!$Y$4:$AD$412,2,0))</f>
        <v xml:space="preserve"> </v>
      </c>
      <c r="J590" s="9"/>
      <c r="K590" s="17"/>
      <c r="L590" s="27"/>
      <c r="M590" s="28"/>
      <c r="N590" s="22"/>
      <c r="O590" s="23" t="e">
        <f>VLOOKUP(B590,ИНФО!$L$4:$T$172,3,0)</f>
        <v>#N/A</v>
      </c>
      <c r="P590" s="11" t="s">
        <v>72</v>
      </c>
      <c r="Q590" s="24">
        <f t="shared" si="48"/>
        <v>449</v>
      </c>
      <c r="R590" s="24" t="e">
        <f>VLOOKUP(B590,ИНФО!$L$4:$T$140,6,0)</f>
        <v>#N/A</v>
      </c>
      <c r="S590" s="24" t="s">
        <v>260</v>
      </c>
      <c r="T590" s="13" t="s">
        <v>260</v>
      </c>
      <c r="U590" s="24" t="s">
        <v>260</v>
      </c>
      <c r="V590" s="26" t="s">
        <v>260</v>
      </c>
      <c r="W590" s="24" t="s">
        <v>260</v>
      </c>
      <c r="X590" s="24">
        <f t="shared" si="49"/>
        <v>0</v>
      </c>
      <c r="Y590" s="13" t="e">
        <f>VLOOKUP(J590,ИНФО!$Y$5:$AD$412,6,0)</f>
        <v>#N/A</v>
      </c>
      <c r="Z590" s="24" t="e">
        <f>VLOOKUP(J590,ИНФО!$Y$5:$AD$412,5,0)</f>
        <v>#N/A</v>
      </c>
      <c r="AA590" s="26">
        <f t="shared" si="50"/>
        <v>0</v>
      </c>
      <c r="AB590" s="24" t="e">
        <f>VLOOKUP(L590,ИНФО!$C$21:$D$24,2,0)</f>
        <v>#N/A</v>
      </c>
      <c r="AC590" s="19">
        <f t="shared" si="51"/>
        <v>0</v>
      </c>
      <c r="AD590" s="24" t="e">
        <f>VLOOKUP(N590,ИНФО!$C$26:$D$38,2,0)</f>
        <v>#N/A</v>
      </c>
      <c r="AE590" s="24" t="e">
        <f>VLOOKUP(B590,ИНФО!$L$4:$T$172,8,0)</f>
        <v>#N/A</v>
      </c>
      <c r="AF590" s="11" t="s">
        <v>74</v>
      </c>
      <c r="AG590" s="24" t="e">
        <f>VLOOKUP(J590,ИНФО!$Y$5:$AD$413,7,0)</f>
        <v>#N/A</v>
      </c>
    </row>
    <row r="591" spans="1:33" ht="15.6" hidden="1" x14ac:dyDescent="0.3">
      <c r="A591" s="5">
        <v>450</v>
      </c>
      <c r="B591" s="6"/>
      <c r="C591" s="21"/>
      <c r="D591" s="8" t="s">
        <v>260</v>
      </c>
      <c r="E591" s="9"/>
      <c r="F591" s="17"/>
      <c r="G591" s="17"/>
      <c r="H591" s="17"/>
      <c r="I591" s="8" t="str">
        <f>IF(J591=0," ",VLOOKUP(J591,ИНФО!$Y$4:$AD$412,2,0))</f>
        <v xml:space="preserve"> </v>
      </c>
      <c r="J591" s="9"/>
      <c r="K591" s="17"/>
      <c r="L591" s="27"/>
      <c r="M591" s="28"/>
      <c r="N591" s="22"/>
      <c r="O591" s="23" t="e">
        <f>VLOOKUP(B591,ИНФО!$L$4:$T$172,3,0)</f>
        <v>#N/A</v>
      </c>
      <c r="P591" s="11" t="s">
        <v>72</v>
      </c>
      <c r="Q591" s="24">
        <f t="shared" si="48"/>
        <v>450</v>
      </c>
      <c r="R591" s="24" t="e">
        <f>VLOOKUP(B591,ИНФО!$L$4:$T$140,6,0)</f>
        <v>#N/A</v>
      </c>
      <c r="S591" s="24" t="s">
        <v>260</v>
      </c>
      <c r="T591" s="13" t="s">
        <v>260</v>
      </c>
      <c r="U591" s="24" t="s">
        <v>260</v>
      </c>
      <c r="V591" s="26" t="s">
        <v>260</v>
      </c>
      <c r="W591" s="24" t="s">
        <v>260</v>
      </c>
      <c r="X591" s="24">
        <f t="shared" si="49"/>
        <v>0</v>
      </c>
      <c r="Y591" s="13" t="e">
        <f>VLOOKUP(J591,ИНФО!$Y$5:$AD$412,6,0)</f>
        <v>#N/A</v>
      </c>
      <c r="Z591" s="24" t="e">
        <f>VLOOKUP(J591,ИНФО!$Y$5:$AD$412,5,0)</f>
        <v>#N/A</v>
      </c>
      <c r="AA591" s="26">
        <f t="shared" si="50"/>
        <v>0</v>
      </c>
      <c r="AB591" s="24" t="e">
        <f>VLOOKUP(L591,ИНФО!$C$21:$D$24,2,0)</f>
        <v>#N/A</v>
      </c>
      <c r="AC591" s="19">
        <f t="shared" si="51"/>
        <v>0</v>
      </c>
      <c r="AD591" s="24" t="e">
        <f>VLOOKUP(N591,ИНФО!$C$26:$D$38,2,0)</f>
        <v>#N/A</v>
      </c>
      <c r="AE591" s="24" t="e">
        <f>VLOOKUP(B591,ИНФО!$L$4:$T$172,8,0)</f>
        <v>#N/A</v>
      </c>
      <c r="AF591" s="11" t="s">
        <v>74</v>
      </c>
      <c r="AG591" s="24" t="e">
        <f>VLOOKUP(J591,ИНФО!$Y$5:$AD$413,7,0)</f>
        <v>#N/A</v>
      </c>
    </row>
    <row r="592" spans="1:33" ht="15.6" hidden="1" x14ac:dyDescent="0.3">
      <c r="A592" s="5">
        <v>451</v>
      </c>
      <c r="B592" s="6"/>
      <c r="C592" s="21"/>
      <c r="D592" s="8" t="s">
        <v>260</v>
      </c>
      <c r="E592" s="9"/>
      <c r="F592" s="17"/>
      <c r="G592" s="17"/>
      <c r="H592" s="17"/>
      <c r="I592" s="8" t="str">
        <f>IF(J592=0," ",VLOOKUP(J592,ИНФО!$Y$4:$AD$412,2,0))</f>
        <v xml:space="preserve"> </v>
      </c>
      <c r="J592" s="9"/>
      <c r="K592" s="17"/>
      <c r="L592" s="27"/>
      <c r="M592" s="28"/>
      <c r="N592" s="22"/>
      <c r="O592" s="23" t="e">
        <f>VLOOKUP(B592,ИНФО!$L$4:$T$172,3,0)</f>
        <v>#N/A</v>
      </c>
      <c r="P592" s="11" t="s">
        <v>72</v>
      </c>
      <c r="Q592" s="24">
        <f t="shared" si="48"/>
        <v>451</v>
      </c>
      <c r="R592" s="24" t="e">
        <f>VLOOKUP(B592,ИНФО!$L$4:$T$140,6,0)</f>
        <v>#N/A</v>
      </c>
      <c r="S592" s="24" t="s">
        <v>260</v>
      </c>
      <c r="T592" s="13" t="s">
        <v>260</v>
      </c>
      <c r="U592" s="24" t="s">
        <v>260</v>
      </c>
      <c r="V592" s="26" t="s">
        <v>260</v>
      </c>
      <c r="W592" s="24" t="s">
        <v>260</v>
      </c>
      <c r="X592" s="24">
        <f t="shared" si="49"/>
        <v>0</v>
      </c>
      <c r="Y592" s="13" t="e">
        <f>VLOOKUP(J592,ИНФО!$Y$5:$AD$412,6,0)</f>
        <v>#N/A</v>
      </c>
      <c r="Z592" s="24" t="e">
        <f>VLOOKUP(J592,ИНФО!$Y$5:$AD$412,5,0)</f>
        <v>#N/A</v>
      </c>
      <c r="AA592" s="26">
        <f t="shared" si="50"/>
        <v>0</v>
      </c>
      <c r="AB592" s="24" t="e">
        <f>VLOOKUP(L592,ИНФО!$C$21:$D$24,2,0)</f>
        <v>#N/A</v>
      </c>
      <c r="AC592" s="19">
        <f t="shared" si="51"/>
        <v>0</v>
      </c>
      <c r="AD592" s="24" t="e">
        <f>VLOOKUP(N592,ИНФО!$C$26:$D$38,2,0)</f>
        <v>#N/A</v>
      </c>
      <c r="AE592" s="24" t="e">
        <f>VLOOKUP(B592,ИНФО!$L$4:$T$172,8,0)</f>
        <v>#N/A</v>
      </c>
      <c r="AF592" s="11" t="s">
        <v>74</v>
      </c>
      <c r="AG592" s="24" t="e">
        <f>VLOOKUP(J592,ИНФО!$Y$5:$AD$413,7,0)</f>
        <v>#N/A</v>
      </c>
    </row>
    <row r="593" spans="1:33" ht="15.6" hidden="1" x14ac:dyDescent="0.3">
      <c r="A593" s="5">
        <v>452</v>
      </c>
      <c r="B593" s="6"/>
      <c r="C593" s="21"/>
      <c r="D593" s="8" t="s">
        <v>260</v>
      </c>
      <c r="E593" s="9"/>
      <c r="F593" s="17"/>
      <c r="G593" s="17"/>
      <c r="H593" s="17"/>
      <c r="I593" s="8" t="str">
        <f>IF(J593=0," ",VLOOKUP(J593,ИНФО!$Y$4:$AD$412,2,0))</f>
        <v xml:space="preserve"> </v>
      </c>
      <c r="J593" s="9"/>
      <c r="K593" s="17"/>
      <c r="L593" s="27"/>
      <c r="M593" s="28"/>
      <c r="N593" s="22"/>
      <c r="O593" s="23" t="e">
        <f>VLOOKUP(B593,ИНФО!$L$4:$T$172,3,0)</f>
        <v>#N/A</v>
      </c>
      <c r="P593" s="11" t="s">
        <v>72</v>
      </c>
      <c r="Q593" s="24">
        <f t="shared" si="48"/>
        <v>452</v>
      </c>
      <c r="R593" s="24" t="e">
        <f>VLOOKUP(B593,ИНФО!$L$4:$T$140,6,0)</f>
        <v>#N/A</v>
      </c>
      <c r="S593" s="24" t="s">
        <v>260</v>
      </c>
      <c r="T593" s="13" t="s">
        <v>260</v>
      </c>
      <c r="U593" s="24" t="s">
        <v>260</v>
      </c>
      <c r="V593" s="26" t="s">
        <v>260</v>
      </c>
      <c r="W593" s="24" t="s">
        <v>260</v>
      </c>
      <c r="X593" s="24">
        <f t="shared" si="49"/>
        <v>0</v>
      </c>
      <c r="Y593" s="13" t="e">
        <f>VLOOKUP(J593,ИНФО!$Y$5:$AD$412,6,0)</f>
        <v>#N/A</v>
      </c>
      <c r="Z593" s="24" t="e">
        <f>VLOOKUP(J593,ИНФО!$Y$5:$AD$412,5,0)</f>
        <v>#N/A</v>
      </c>
      <c r="AA593" s="26">
        <f t="shared" si="50"/>
        <v>0</v>
      </c>
      <c r="AB593" s="24" t="e">
        <f>VLOOKUP(L593,ИНФО!$C$21:$D$24,2,0)</f>
        <v>#N/A</v>
      </c>
      <c r="AC593" s="19">
        <f t="shared" si="51"/>
        <v>0</v>
      </c>
      <c r="AD593" s="24" t="e">
        <f>VLOOKUP(N593,ИНФО!$C$26:$D$38,2,0)</f>
        <v>#N/A</v>
      </c>
      <c r="AE593" s="24" t="e">
        <f>VLOOKUP(B593,ИНФО!$L$4:$T$172,8,0)</f>
        <v>#N/A</v>
      </c>
      <c r="AF593" s="11" t="s">
        <v>74</v>
      </c>
      <c r="AG593" s="24" t="e">
        <f>VLOOKUP(J593,ИНФО!$Y$5:$AD$413,7,0)</f>
        <v>#N/A</v>
      </c>
    </row>
    <row r="594" spans="1:33" ht="15.6" hidden="1" x14ac:dyDescent="0.3">
      <c r="A594" s="5">
        <v>453</v>
      </c>
      <c r="B594" s="6"/>
      <c r="C594" s="21"/>
      <c r="D594" s="8" t="s">
        <v>260</v>
      </c>
      <c r="E594" s="9"/>
      <c r="F594" s="17"/>
      <c r="G594" s="17"/>
      <c r="H594" s="17"/>
      <c r="I594" s="8" t="str">
        <f>IF(J594=0," ",VLOOKUP(J594,ИНФО!$Y$4:$AD$412,2,0))</f>
        <v xml:space="preserve"> </v>
      </c>
      <c r="J594" s="9"/>
      <c r="K594" s="17"/>
      <c r="L594" s="27"/>
      <c r="M594" s="28"/>
      <c r="N594" s="22"/>
      <c r="O594" s="23" t="e">
        <f>VLOOKUP(B594,ИНФО!$L$4:$T$172,3,0)</f>
        <v>#N/A</v>
      </c>
      <c r="P594" s="11" t="s">
        <v>72</v>
      </c>
      <c r="Q594" s="24">
        <f t="shared" si="48"/>
        <v>453</v>
      </c>
      <c r="R594" s="24" t="e">
        <f>VLOOKUP(B594,ИНФО!$L$4:$T$140,6,0)</f>
        <v>#N/A</v>
      </c>
      <c r="S594" s="24" t="s">
        <v>260</v>
      </c>
      <c r="T594" s="13" t="s">
        <v>260</v>
      </c>
      <c r="U594" s="24" t="s">
        <v>260</v>
      </c>
      <c r="V594" s="26" t="s">
        <v>260</v>
      </c>
      <c r="W594" s="24" t="s">
        <v>260</v>
      </c>
      <c r="X594" s="24">
        <f t="shared" si="49"/>
        <v>0</v>
      </c>
      <c r="Y594" s="13" t="e">
        <f>VLOOKUP(J594,ИНФО!$Y$5:$AD$412,6,0)</f>
        <v>#N/A</v>
      </c>
      <c r="Z594" s="24" t="e">
        <f>VLOOKUP(J594,ИНФО!$Y$5:$AD$412,5,0)</f>
        <v>#N/A</v>
      </c>
      <c r="AA594" s="26">
        <f t="shared" si="50"/>
        <v>0</v>
      </c>
      <c r="AB594" s="24" t="e">
        <f>VLOOKUP(L594,ИНФО!$C$21:$D$24,2,0)</f>
        <v>#N/A</v>
      </c>
      <c r="AC594" s="19">
        <f t="shared" si="51"/>
        <v>0</v>
      </c>
      <c r="AD594" s="24" t="e">
        <f>VLOOKUP(N594,ИНФО!$C$26:$D$38,2,0)</f>
        <v>#N/A</v>
      </c>
      <c r="AE594" s="24" t="e">
        <f>VLOOKUP(B594,ИНФО!$L$4:$T$172,8,0)</f>
        <v>#N/A</v>
      </c>
      <c r="AF594" s="11" t="s">
        <v>74</v>
      </c>
      <c r="AG594" s="24" t="e">
        <f>VLOOKUP(J594,ИНФО!$Y$5:$AD$413,7,0)</f>
        <v>#N/A</v>
      </c>
    </row>
    <row r="595" spans="1:33" ht="15.6" hidden="1" x14ac:dyDescent="0.3">
      <c r="A595" s="5">
        <v>454</v>
      </c>
      <c r="B595" s="6"/>
      <c r="C595" s="21"/>
      <c r="D595" s="8" t="s">
        <v>260</v>
      </c>
      <c r="E595" s="9"/>
      <c r="F595" s="17"/>
      <c r="G595" s="17"/>
      <c r="H595" s="17"/>
      <c r="I595" s="8" t="str">
        <f>IF(J595=0," ",VLOOKUP(J595,ИНФО!$Y$4:$AD$412,2,0))</f>
        <v xml:space="preserve"> </v>
      </c>
      <c r="J595" s="9"/>
      <c r="K595" s="17"/>
      <c r="L595" s="27"/>
      <c r="M595" s="28"/>
      <c r="N595" s="22"/>
      <c r="O595" s="23" t="e">
        <f>VLOOKUP(B595,ИНФО!$L$4:$T$172,3,0)</f>
        <v>#N/A</v>
      </c>
      <c r="P595" s="11" t="s">
        <v>72</v>
      </c>
      <c r="Q595" s="24">
        <f t="shared" si="48"/>
        <v>454</v>
      </c>
      <c r="R595" s="24" t="e">
        <f>VLOOKUP(B595,ИНФО!$L$4:$T$140,6,0)</f>
        <v>#N/A</v>
      </c>
      <c r="S595" s="24" t="s">
        <v>260</v>
      </c>
      <c r="T595" s="13" t="s">
        <v>260</v>
      </c>
      <c r="U595" s="24" t="s">
        <v>260</v>
      </c>
      <c r="V595" s="26" t="s">
        <v>260</v>
      </c>
      <c r="W595" s="24" t="s">
        <v>260</v>
      </c>
      <c r="X595" s="24">
        <f t="shared" si="49"/>
        <v>0</v>
      </c>
      <c r="Y595" s="13" t="e">
        <f>VLOOKUP(J595,ИНФО!$Y$5:$AD$412,6,0)</f>
        <v>#N/A</v>
      </c>
      <c r="Z595" s="24" t="e">
        <f>VLOOKUP(J595,ИНФО!$Y$5:$AD$412,5,0)</f>
        <v>#N/A</v>
      </c>
      <c r="AA595" s="26">
        <f t="shared" si="50"/>
        <v>0</v>
      </c>
      <c r="AB595" s="24" t="e">
        <f>VLOOKUP(L595,ИНФО!$C$21:$D$24,2,0)</f>
        <v>#N/A</v>
      </c>
      <c r="AC595" s="19">
        <f t="shared" si="51"/>
        <v>0</v>
      </c>
      <c r="AD595" s="24" t="e">
        <f>VLOOKUP(N595,ИНФО!$C$26:$D$38,2,0)</f>
        <v>#N/A</v>
      </c>
      <c r="AE595" s="24" t="e">
        <f>VLOOKUP(B595,ИНФО!$L$4:$T$172,8,0)</f>
        <v>#N/A</v>
      </c>
      <c r="AF595" s="11" t="s">
        <v>74</v>
      </c>
      <c r="AG595" s="24" t="e">
        <f>VLOOKUP(J595,ИНФО!$Y$5:$AD$413,7,0)</f>
        <v>#N/A</v>
      </c>
    </row>
    <row r="596" spans="1:33" ht="15.6" hidden="1" x14ac:dyDescent="0.3">
      <c r="A596" s="5">
        <v>455</v>
      </c>
      <c r="B596" s="6"/>
      <c r="C596" s="21"/>
      <c r="D596" s="8" t="s">
        <v>260</v>
      </c>
      <c r="E596" s="9"/>
      <c r="F596" s="17"/>
      <c r="G596" s="17"/>
      <c r="H596" s="17"/>
      <c r="I596" s="8" t="str">
        <f>IF(J596=0," ",VLOOKUP(J596,ИНФО!$Y$4:$AD$412,2,0))</f>
        <v xml:space="preserve"> </v>
      </c>
      <c r="J596" s="9"/>
      <c r="K596" s="17"/>
      <c r="L596" s="27"/>
      <c r="M596" s="28"/>
      <c r="N596" s="22"/>
      <c r="O596" s="23" t="e">
        <f>VLOOKUP(B596,ИНФО!$L$4:$T$172,3,0)</f>
        <v>#N/A</v>
      </c>
      <c r="P596" s="11" t="s">
        <v>72</v>
      </c>
      <c r="Q596" s="24">
        <f t="shared" si="48"/>
        <v>455</v>
      </c>
      <c r="R596" s="24" t="e">
        <f>VLOOKUP(B596,ИНФО!$L$4:$T$140,6,0)</f>
        <v>#N/A</v>
      </c>
      <c r="S596" s="24" t="s">
        <v>260</v>
      </c>
      <c r="T596" s="13" t="s">
        <v>260</v>
      </c>
      <c r="U596" s="24" t="s">
        <v>260</v>
      </c>
      <c r="V596" s="26" t="s">
        <v>260</v>
      </c>
      <c r="W596" s="24" t="s">
        <v>260</v>
      </c>
      <c r="X596" s="24">
        <f t="shared" si="49"/>
        <v>0</v>
      </c>
      <c r="Y596" s="13" t="e">
        <f>VLOOKUP(J596,ИНФО!$Y$5:$AD$412,6,0)</f>
        <v>#N/A</v>
      </c>
      <c r="Z596" s="24" t="e">
        <f>VLOOKUP(J596,ИНФО!$Y$5:$AD$412,5,0)</f>
        <v>#N/A</v>
      </c>
      <c r="AA596" s="26">
        <f t="shared" si="50"/>
        <v>0</v>
      </c>
      <c r="AB596" s="24" t="e">
        <f>VLOOKUP(L596,ИНФО!$C$21:$D$24,2,0)</f>
        <v>#N/A</v>
      </c>
      <c r="AC596" s="19">
        <f t="shared" si="51"/>
        <v>0</v>
      </c>
      <c r="AD596" s="24" t="e">
        <f>VLOOKUP(N596,ИНФО!$C$26:$D$38,2,0)</f>
        <v>#N/A</v>
      </c>
      <c r="AE596" s="24" t="e">
        <f>VLOOKUP(B596,ИНФО!$L$4:$T$172,8,0)</f>
        <v>#N/A</v>
      </c>
      <c r="AF596" s="11" t="s">
        <v>74</v>
      </c>
      <c r="AG596" s="24" t="e">
        <f>VLOOKUP(J596,ИНФО!$Y$5:$AD$413,7,0)</f>
        <v>#N/A</v>
      </c>
    </row>
    <row r="597" spans="1:33" ht="15.6" hidden="1" x14ac:dyDescent="0.3">
      <c r="A597" s="5">
        <v>456</v>
      </c>
      <c r="B597" s="6"/>
      <c r="C597" s="21"/>
      <c r="D597" s="8" t="s">
        <v>260</v>
      </c>
      <c r="E597" s="9"/>
      <c r="F597" s="17"/>
      <c r="G597" s="17"/>
      <c r="H597" s="17"/>
      <c r="I597" s="8" t="str">
        <f>IF(J597=0," ",VLOOKUP(J597,ИНФО!$Y$4:$AD$412,2,0))</f>
        <v xml:space="preserve"> </v>
      </c>
      <c r="J597" s="9"/>
      <c r="K597" s="17"/>
      <c r="L597" s="27"/>
      <c r="M597" s="28"/>
      <c r="N597" s="22"/>
      <c r="O597" s="23" t="e">
        <f>VLOOKUP(B597,ИНФО!$L$4:$T$172,3,0)</f>
        <v>#N/A</v>
      </c>
      <c r="P597" s="11" t="s">
        <v>72</v>
      </c>
      <c r="Q597" s="24">
        <f t="shared" si="48"/>
        <v>456</v>
      </c>
      <c r="R597" s="24" t="e">
        <f>VLOOKUP(B597,ИНФО!$L$4:$T$140,6,0)</f>
        <v>#N/A</v>
      </c>
      <c r="S597" s="24" t="s">
        <v>260</v>
      </c>
      <c r="T597" s="13" t="s">
        <v>260</v>
      </c>
      <c r="U597" s="24" t="s">
        <v>260</v>
      </c>
      <c r="V597" s="26" t="s">
        <v>260</v>
      </c>
      <c r="W597" s="24" t="s">
        <v>260</v>
      </c>
      <c r="X597" s="24">
        <f t="shared" si="49"/>
        <v>0</v>
      </c>
      <c r="Y597" s="13" t="e">
        <f>VLOOKUP(J597,ИНФО!$Y$5:$AD$412,6,0)</f>
        <v>#N/A</v>
      </c>
      <c r="Z597" s="24" t="e">
        <f>VLOOKUP(J597,ИНФО!$Y$5:$AD$412,5,0)</f>
        <v>#N/A</v>
      </c>
      <c r="AA597" s="26">
        <f t="shared" si="50"/>
        <v>0</v>
      </c>
      <c r="AB597" s="24" t="e">
        <f>VLOOKUP(L597,ИНФО!$C$21:$D$24,2,0)</f>
        <v>#N/A</v>
      </c>
      <c r="AC597" s="19">
        <f t="shared" si="51"/>
        <v>0</v>
      </c>
      <c r="AD597" s="24" t="e">
        <f>VLOOKUP(N597,ИНФО!$C$26:$D$38,2,0)</f>
        <v>#N/A</v>
      </c>
      <c r="AE597" s="24" t="e">
        <f>VLOOKUP(B597,ИНФО!$L$4:$T$172,8,0)</f>
        <v>#N/A</v>
      </c>
      <c r="AF597" s="11" t="s">
        <v>74</v>
      </c>
      <c r="AG597" s="24" t="e">
        <f>VLOOKUP(J597,ИНФО!$Y$5:$AD$413,7,0)</f>
        <v>#N/A</v>
      </c>
    </row>
    <row r="598" spans="1:33" ht="15.6" hidden="1" x14ac:dyDescent="0.3">
      <c r="A598" s="5">
        <v>457</v>
      </c>
      <c r="B598" s="6"/>
      <c r="C598" s="21"/>
      <c r="D598" s="8" t="s">
        <v>260</v>
      </c>
      <c r="E598" s="9"/>
      <c r="F598" s="17"/>
      <c r="G598" s="17"/>
      <c r="H598" s="17"/>
      <c r="I598" s="8" t="str">
        <f>IF(J598=0," ",VLOOKUP(J598,ИНФО!$Y$4:$AD$412,2,0))</f>
        <v xml:space="preserve"> </v>
      </c>
      <c r="J598" s="9"/>
      <c r="K598" s="17"/>
      <c r="L598" s="27"/>
      <c r="M598" s="28"/>
      <c r="N598" s="22"/>
      <c r="O598" s="23" t="e">
        <f>VLOOKUP(B598,ИНФО!$L$4:$T$172,3,0)</f>
        <v>#N/A</v>
      </c>
      <c r="P598" s="11" t="s">
        <v>72</v>
      </c>
      <c r="Q598" s="24">
        <f t="shared" si="48"/>
        <v>457</v>
      </c>
      <c r="R598" s="24" t="e">
        <f>VLOOKUP(B598,ИНФО!$L$4:$T$140,6,0)</f>
        <v>#N/A</v>
      </c>
      <c r="S598" s="24" t="s">
        <v>260</v>
      </c>
      <c r="T598" s="13" t="s">
        <v>260</v>
      </c>
      <c r="U598" s="24" t="s">
        <v>260</v>
      </c>
      <c r="V598" s="26" t="s">
        <v>260</v>
      </c>
      <c r="W598" s="24" t="s">
        <v>260</v>
      </c>
      <c r="X598" s="24">
        <f t="shared" si="49"/>
        <v>0</v>
      </c>
      <c r="Y598" s="13" t="e">
        <f>VLOOKUP(J598,ИНФО!$Y$5:$AD$412,6,0)</f>
        <v>#N/A</v>
      </c>
      <c r="Z598" s="24" t="e">
        <f>VLOOKUP(J598,ИНФО!$Y$5:$AD$412,5,0)</f>
        <v>#N/A</v>
      </c>
      <c r="AA598" s="26">
        <f t="shared" si="50"/>
        <v>0</v>
      </c>
      <c r="AB598" s="24" t="e">
        <f>VLOOKUP(L598,ИНФО!$C$21:$D$24,2,0)</f>
        <v>#N/A</v>
      </c>
      <c r="AC598" s="19">
        <f t="shared" si="51"/>
        <v>0</v>
      </c>
      <c r="AD598" s="24" t="e">
        <f>VLOOKUP(N598,ИНФО!$C$26:$D$38,2,0)</f>
        <v>#N/A</v>
      </c>
      <c r="AE598" s="24" t="e">
        <f>VLOOKUP(B598,ИНФО!$L$4:$T$172,8,0)</f>
        <v>#N/A</v>
      </c>
      <c r="AF598" s="11" t="s">
        <v>74</v>
      </c>
      <c r="AG598" s="24" t="e">
        <f>VLOOKUP(J598,ИНФО!$Y$5:$AD$413,7,0)</f>
        <v>#N/A</v>
      </c>
    </row>
    <row r="599" spans="1:33" ht="15.6" hidden="1" x14ac:dyDescent="0.3">
      <c r="A599" s="5">
        <v>458</v>
      </c>
      <c r="B599" s="6"/>
      <c r="C599" s="21"/>
      <c r="D599" s="8" t="s">
        <v>260</v>
      </c>
      <c r="E599" s="9"/>
      <c r="F599" s="17"/>
      <c r="G599" s="17"/>
      <c r="H599" s="17"/>
      <c r="I599" s="8" t="str">
        <f>IF(J599=0," ",VLOOKUP(J599,ИНФО!$Y$4:$AD$412,2,0))</f>
        <v xml:space="preserve"> </v>
      </c>
      <c r="J599" s="9"/>
      <c r="K599" s="17"/>
      <c r="L599" s="27"/>
      <c r="M599" s="28"/>
      <c r="N599" s="22"/>
      <c r="O599" s="23" t="e">
        <f>VLOOKUP(B599,ИНФО!$L$4:$T$172,3,0)</f>
        <v>#N/A</v>
      </c>
      <c r="P599" s="11" t="s">
        <v>72</v>
      </c>
      <c r="Q599" s="24">
        <f t="shared" si="48"/>
        <v>458</v>
      </c>
      <c r="R599" s="24" t="e">
        <f>VLOOKUP(B599,ИНФО!$L$4:$T$140,6,0)</f>
        <v>#N/A</v>
      </c>
      <c r="S599" s="24" t="s">
        <v>260</v>
      </c>
      <c r="T599" s="13" t="s">
        <v>260</v>
      </c>
      <c r="U599" s="24" t="s">
        <v>260</v>
      </c>
      <c r="V599" s="26" t="s">
        <v>260</v>
      </c>
      <c r="W599" s="24" t="s">
        <v>260</v>
      </c>
      <c r="X599" s="24">
        <f t="shared" si="49"/>
        <v>0</v>
      </c>
      <c r="Y599" s="13" t="e">
        <f>VLOOKUP(J599,ИНФО!$Y$5:$AD$412,6,0)</f>
        <v>#N/A</v>
      </c>
      <c r="Z599" s="24" t="e">
        <f>VLOOKUP(J599,ИНФО!$Y$5:$AD$412,5,0)</f>
        <v>#N/A</v>
      </c>
      <c r="AA599" s="26">
        <f t="shared" si="50"/>
        <v>0</v>
      </c>
      <c r="AB599" s="24" t="e">
        <f>VLOOKUP(L599,ИНФО!$C$21:$D$24,2,0)</f>
        <v>#N/A</v>
      </c>
      <c r="AC599" s="19">
        <f t="shared" si="51"/>
        <v>0</v>
      </c>
      <c r="AD599" s="24" t="e">
        <f>VLOOKUP(N599,ИНФО!$C$26:$D$38,2,0)</f>
        <v>#N/A</v>
      </c>
      <c r="AE599" s="24" t="e">
        <f>VLOOKUP(B599,ИНФО!$L$4:$T$172,8,0)</f>
        <v>#N/A</v>
      </c>
      <c r="AF599" s="11" t="s">
        <v>74</v>
      </c>
      <c r="AG599" s="24" t="e">
        <f>VLOOKUP(J599,ИНФО!$Y$5:$AD$413,7,0)</f>
        <v>#N/A</v>
      </c>
    </row>
    <row r="600" spans="1:33" ht="15.6" hidden="1" x14ac:dyDescent="0.3">
      <c r="A600" s="5">
        <v>459</v>
      </c>
      <c r="B600" s="6"/>
      <c r="C600" s="21"/>
      <c r="D600" s="8" t="s">
        <v>260</v>
      </c>
      <c r="E600" s="9"/>
      <c r="F600" s="17"/>
      <c r="G600" s="17"/>
      <c r="H600" s="17"/>
      <c r="I600" s="8" t="str">
        <f>IF(J600=0," ",VLOOKUP(J600,ИНФО!$Y$4:$AD$412,2,0))</f>
        <v xml:space="preserve"> </v>
      </c>
      <c r="J600" s="9"/>
      <c r="K600" s="17"/>
      <c r="L600" s="27"/>
      <c r="M600" s="28"/>
      <c r="N600" s="22"/>
      <c r="O600" s="23" t="e">
        <f>VLOOKUP(B600,ИНФО!$L$4:$T$172,3,0)</f>
        <v>#N/A</v>
      </c>
      <c r="P600" s="11" t="s">
        <v>72</v>
      </c>
      <c r="Q600" s="24">
        <f t="shared" si="48"/>
        <v>459</v>
      </c>
      <c r="R600" s="24" t="e">
        <f>VLOOKUP(B600,ИНФО!$L$4:$T$140,6,0)</f>
        <v>#N/A</v>
      </c>
      <c r="S600" s="24" t="s">
        <v>260</v>
      </c>
      <c r="T600" s="13" t="s">
        <v>260</v>
      </c>
      <c r="U600" s="24" t="s">
        <v>260</v>
      </c>
      <c r="V600" s="26" t="s">
        <v>260</v>
      </c>
      <c r="W600" s="24" t="s">
        <v>260</v>
      </c>
      <c r="X600" s="24">
        <f t="shared" si="49"/>
        <v>0</v>
      </c>
      <c r="Y600" s="13" t="e">
        <f>VLOOKUP(J600,ИНФО!$Y$5:$AD$412,6,0)</f>
        <v>#N/A</v>
      </c>
      <c r="Z600" s="24" t="e">
        <f>VLOOKUP(J600,ИНФО!$Y$5:$AD$412,5,0)</f>
        <v>#N/A</v>
      </c>
      <c r="AA600" s="26">
        <f t="shared" si="50"/>
        <v>0</v>
      </c>
      <c r="AB600" s="24" t="e">
        <f>VLOOKUP(L600,ИНФО!$C$21:$D$24,2,0)</f>
        <v>#N/A</v>
      </c>
      <c r="AC600" s="19">
        <f t="shared" si="51"/>
        <v>0</v>
      </c>
      <c r="AD600" s="24" t="e">
        <f>VLOOKUP(N600,ИНФО!$C$26:$D$38,2,0)</f>
        <v>#N/A</v>
      </c>
      <c r="AE600" s="24" t="e">
        <f>VLOOKUP(B600,ИНФО!$L$4:$T$172,8,0)</f>
        <v>#N/A</v>
      </c>
      <c r="AF600" s="11" t="s">
        <v>74</v>
      </c>
      <c r="AG600" s="24" t="e">
        <f>VLOOKUP(J600,ИНФО!$Y$5:$AD$413,7,0)</f>
        <v>#N/A</v>
      </c>
    </row>
    <row r="601" spans="1:33" ht="15.6" hidden="1" x14ac:dyDescent="0.3">
      <c r="A601" s="5">
        <v>460</v>
      </c>
      <c r="B601" s="6"/>
      <c r="C601" s="21"/>
      <c r="D601" s="8" t="s">
        <v>260</v>
      </c>
      <c r="E601" s="9"/>
      <c r="F601" s="17"/>
      <c r="G601" s="17"/>
      <c r="H601" s="17"/>
      <c r="I601" s="8" t="str">
        <f>IF(J601=0," ",VLOOKUP(J601,ИНФО!$Y$4:$AD$412,2,0))</f>
        <v xml:space="preserve"> </v>
      </c>
      <c r="J601" s="9"/>
      <c r="K601" s="17"/>
      <c r="L601" s="27"/>
      <c r="M601" s="28"/>
      <c r="N601" s="22"/>
      <c r="O601" s="23" t="e">
        <f>VLOOKUP(B601,ИНФО!$L$4:$T$172,3,0)</f>
        <v>#N/A</v>
      </c>
      <c r="P601" s="11" t="s">
        <v>72</v>
      </c>
      <c r="Q601" s="24">
        <f t="shared" si="48"/>
        <v>460</v>
      </c>
      <c r="R601" s="24" t="e">
        <f>VLOOKUP(B601,ИНФО!$L$4:$T$140,6,0)</f>
        <v>#N/A</v>
      </c>
      <c r="S601" s="24" t="s">
        <v>260</v>
      </c>
      <c r="T601" s="13" t="s">
        <v>260</v>
      </c>
      <c r="U601" s="24" t="s">
        <v>260</v>
      </c>
      <c r="V601" s="26" t="s">
        <v>260</v>
      </c>
      <c r="W601" s="24" t="s">
        <v>260</v>
      </c>
      <c r="X601" s="24">
        <f t="shared" si="49"/>
        <v>0</v>
      </c>
      <c r="Y601" s="13" t="e">
        <f>VLOOKUP(J601,ИНФО!$Y$5:$AD$412,6,0)</f>
        <v>#N/A</v>
      </c>
      <c r="Z601" s="24" t="e">
        <f>VLOOKUP(J601,ИНФО!$Y$5:$AD$412,5,0)</f>
        <v>#N/A</v>
      </c>
      <c r="AA601" s="26">
        <f t="shared" si="50"/>
        <v>0</v>
      </c>
      <c r="AB601" s="24" t="e">
        <f>VLOOKUP(L601,ИНФО!$C$21:$D$24,2,0)</f>
        <v>#N/A</v>
      </c>
      <c r="AC601" s="19">
        <f t="shared" si="51"/>
        <v>0</v>
      </c>
      <c r="AD601" s="24" t="e">
        <f>VLOOKUP(N601,ИНФО!$C$26:$D$38,2,0)</f>
        <v>#N/A</v>
      </c>
      <c r="AE601" s="24" t="e">
        <f>VLOOKUP(B601,ИНФО!$L$4:$T$172,8,0)</f>
        <v>#N/A</v>
      </c>
      <c r="AF601" s="11" t="s">
        <v>74</v>
      </c>
      <c r="AG601" s="24" t="e">
        <f>VLOOKUP(J601,ИНФО!$Y$5:$AD$413,7,0)</f>
        <v>#N/A</v>
      </c>
    </row>
    <row r="602" spans="1:33" ht="15.6" hidden="1" x14ac:dyDescent="0.3">
      <c r="A602" s="5">
        <v>461</v>
      </c>
      <c r="B602" s="6"/>
      <c r="C602" s="21"/>
      <c r="D602" s="8" t="s">
        <v>260</v>
      </c>
      <c r="E602" s="9"/>
      <c r="F602" s="17"/>
      <c r="G602" s="17"/>
      <c r="H602" s="17"/>
      <c r="I602" s="8" t="str">
        <f>IF(J602=0," ",VLOOKUP(J602,ИНФО!$Y$4:$AD$412,2,0))</f>
        <v xml:space="preserve"> </v>
      </c>
      <c r="J602" s="9"/>
      <c r="K602" s="17"/>
      <c r="L602" s="27"/>
      <c r="M602" s="28"/>
      <c r="N602" s="22"/>
      <c r="O602" s="23" t="e">
        <f>VLOOKUP(B602,ИНФО!$L$4:$T$172,3,0)</f>
        <v>#N/A</v>
      </c>
      <c r="P602" s="11" t="s">
        <v>72</v>
      </c>
      <c r="Q602" s="24">
        <f t="shared" si="48"/>
        <v>461</v>
      </c>
      <c r="R602" s="24" t="e">
        <f>VLOOKUP(B602,ИНФО!$L$4:$T$140,6,0)</f>
        <v>#N/A</v>
      </c>
      <c r="S602" s="24" t="s">
        <v>260</v>
      </c>
      <c r="T602" s="13" t="s">
        <v>260</v>
      </c>
      <c r="U602" s="24" t="s">
        <v>260</v>
      </c>
      <c r="V602" s="26" t="s">
        <v>260</v>
      </c>
      <c r="W602" s="24" t="s">
        <v>260</v>
      </c>
      <c r="X602" s="24">
        <f t="shared" si="49"/>
        <v>0</v>
      </c>
      <c r="Y602" s="13" t="e">
        <f>VLOOKUP(J602,ИНФО!$Y$5:$AD$412,6,0)</f>
        <v>#N/A</v>
      </c>
      <c r="Z602" s="24" t="e">
        <f>VLOOKUP(J602,ИНФО!$Y$5:$AD$412,5,0)</f>
        <v>#N/A</v>
      </c>
      <c r="AA602" s="26">
        <f t="shared" si="50"/>
        <v>0</v>
      </c>
      <c r="AB602" s="24" t="e">
        <f>VLOOKUP(L602,ИНФО!$C$21:$D$24,2,0)</f>
        <v>#N/A</v>
      </c>
      <c r="AC602" s="19">
        <f t="shared" si="51"/>
        <v>0</v>
      </c>
      <c r="AD602" s="24" t="e">
        <f>VLOOKUP(N602,ИНФО!$C$26:$D$38,2,0)</f>
        <v>#N/A</v>
      </c>
      <c r="AE602" s="24" t="e">
        <f>VLOOKUP(B602,ИНФО!$L$4:$T$172,8,0)</f>
        <v>#N/A</v>
      </c>
      <c r="AF602" s="11" t="s">
        <v>74</v>
      </c>
      <c r="AG602" s="24" t="e">
        <f>VLOOKUP(J602,ИНФО!$Y$5:$AD$413,7,0)</f>
        <v>#N/A</v>
      </c>
    </row>
    <row r="603" spans="1:33" ht="15.6" hidden="1" x14ac:dyDescent="0.3">
      <c r="A603" s="5">
        <v>462</v>
      </c>
      <c r="B603" s="6"/>
      <c r="C603" s="21"/>
      <c r="D603" s="8" t="s">
        <v>260</v>
      </c>
      <c r="E603" s="9"/>
      <c r="F603" s="17"/>
      <c r="G603" s="17"/>
      <c r="H603" s="17"/>
      <c r="I603" s="8" t="str">
        <f>IF(J603=0," ",VLOOKUP(J603,ИНФО!$Y$4:$AD$412,2,0))</f>
        <v xml:space="preserve"> </v>
      </c>
      <c r="J603" s="9"/>
      <c r="K603" s="17"/>
      <c r="L603" s="27"/>
      <c r="M603" s="28"/>
      <c r="N603" s="22"/>
      <c r="O603" s="23" t="e">
        <f>VLOOKUP(B603,ИНФО!$L$4:$T$172,3,0)</f>
        <v>#N/A</v>
      </c>
      <c r="P603" s="11" t="s">
        <v>72</v>
      </c>
      <c r="Q603" s="24">
        <f t="shared" si="48"/>
        <v>462</v>
      </c>
      <c r="R603" s="24" t="e">
        <f>VLOOKUP(B603,ИНФО!$L$4:$T$140,6,0)</f>
        <v>#N/A</v>
      </c>
      <c r="S603" s="24" t="s">
        <v>260</v>
      </c>
      <c r="T603" s="13" t="s">
        <v>260</v>
      </c>
      <c r="U603" s="24" t="s">
        <v>260</v>
      </c>
      <c r="V603" s="26" t="s">
        <v>260</v>
      </c>
      <c r="W603" s="24" t="s">
        <v>260</v>
      </c>
      <c r="X603" s="24">
        <f t="shared" si="49"/>
        <v>0</v>
      </c>
      <c r="Y603" s="13" t="e">
        <f>VLOOKUP(J603,ИНФО!$Y$5:$AD$412,6,0)</f>
        <v>#N/A</v>
      </c>
      <c r="Z603" s="24" t="e">
        <f>VLOOKUP(J603,ИНФО!$Y$5:$AD$412,5,0)</f>
        <v>#N/A</v>
      </c>
      <c r="AA603" s="26">
        <f t="shared" si="50"/>
        <v>0</v>
      </c>
      <c r="AB603" s="24" t="e">
        <f>VLOOKUP(L603,ИНФО!$C$21:$D$24,2,0)</f>
        <v>#N/A</v>
      </c>
      <c r="AC603" s="19">
        <f t="shared" si="51"/>
        <v>0</v>
      </c>
      <c r="AD603" s="24" t="e">
        <f>VLOOKUP(N603,ИНФО!$C$26:$D$38,2,0)</f>
        <v>#N/A</v>
      </c>
      <c r="AE603" s="24" t="e">
        <f>VLOOKUP(B603,ИНФО!$L$4:$T$172,8,0)</f>
        <v>#N/A</v>
      </c>
      <c r="AF603" s="11" t="s">
        <v>74</v>
      </c>
      <c r="AG603" s="24" t="e">
        <f>VLOOKUP(J603,ИНФО!$Y$5:$AD$413,7,0)</f>
        <v>#N/A</v>
      </c>
    </row>
    <row r="604" spans="1:33" ht="15.6" hidden="1" x14ac:dyDescent="0.3">
      <c r="A604" s="5">
        <v>463</v>
      </c>
      <c r="B604" s="6"/>
      <c r="C604" s="21"/>
      <c r="D604" s="8" t="s">
        <v>260</v>
      </c>
      <c r="E604" s="9"/>
      <c r="F604" s="17"/>
      <c r="G604" s="17"/>
      <c r="H604" s="17"/>
      <c r="I604" s="8" t="str">
        <f>IF(J604=0," ",VLOOKUP(J604,ИНФО!$Y$4:$AD$412,2,0))</f>
        <v xml:space="preserve"> </v>
      </c>
      <c r="J604" s="9"/>
      <c r="K604" s="17"/>
      <c r="L604" s="27"/>
      <c r="M604" s="28"/>
      <c r="N604" s="22"/>
      <c r="O604" s="23" t="e">
        <f>VLOOKUP(B604,ИНФО!$L$4:$T$172,3,0)</f>
        <v>#N/A</v>
      </c>
      <c r="P604" s="11" t="s">
        <v>72</v>
      </c>
      <c r="Q604" s="24">
        <f t="shared" si="48"/>
        <v>463</v>
      </c>
      <c r="R604" s="24" t="e">
        <f>VLOOKUP(B604,ИНФО!$L$4:$T$140,6,0)</f>
        <v>#N/A</v>
      </c>
      <c r="S604" s="24" t="s">
        <v>260</v>
      </c>
      <c r="T604" s="13" t="s">
        <v>260</v>
      </c>
      <c r="U604" s="24" t="s">
        <v>260</v>
      </c>
      <c r="V604" s="26" t="s">
        <v>260</v>
      </c>
      <c r="W604" s="24" t="s">
        <v>260</v>
      </c>
      <c r="X604" s="24">
        <f t="shared" si="49"/>
        <v>0</v>
      </c>
      <c r="Y604" s="13" t="e">
        <f>VLOOKUP(J604,ИНФО!$Y$5:$AD$412,6,0)</f>
        <v>#N/A</v>
      </c>
      <c r="Z604" s="24" t="e">
        <f>VLOOKUP(J604,ИНФО!$Y$5:$AD$412,5,0)</f>
        <v>#N/A</v>
      </c>
      <c r="AA604" s="26">
        <f t="shared" si="50"/>
        <v>0</v>
      </c>
      <c r="AB604" s="24" t="e">
        <f>VLOOKUP(L604,ИНФО!$C$21:$D$24,2,0)</f>
        <v>#N/A</v>
      </c>
      <c r="AC604" s="19">
        <f t="shared" si="51"/>
        <v>0</v>
      </c>
      <c r="AD604" s="24" t="e">
        <f>VLOOKUP(N604,ИНФО!$C$26:$D$38,2,0)</f>
        <v>#N/A</v>
      </c>
      <c r="AE604" s="24" t="e">
        <f>VLOOKUP(B604,ИНФО!$L$4:$T$172,8,0)</f>
        <v>#N/A</v>
      </c>
      <c r="AF604" s="11" t="s">
        <v>74</v>
      </c>
      <c r="AG604" s="24" t="e">
        <f>VLOOKUP(J604,ИНФО!$Y$5:$AD$413,7,0)</f>
        <v>#N/A</v>
      </c>
    </row>
    <row r="605" spans="1:33" ht="15.6" hidden="1" x14ac:dyDescent="0.3">
      <c r="A605" s="5">
        <v>464</v>
      </c>
      <c r="B605" s="6"/>
      <c r="C605" s="21"/>
      <c r="D605" s="8" t="s">
        <v>260</v>
      </c>
      <c r="E605" s="9"/>
      <c r="F605" s="17"/>
      <c r="G605" s="17"/>
      <c r="H605" s="17"/>
      <c r="I605" s="8" t="str">
        <f>IF(J605=0," ",VLOOKUP(J605,ИНФО!$Y$4:$AD$412,2,0))</f>
        <v xml:space="preserve"> </v>
      </c>
      <c r="J605" s="9"/>
      <c r="K605" s="17"/>
      <c r="L605" s="27"/>
      <c r="M605" s="28"/>
      <c r="N605" s="22"/>
      <c r="O605" s="23" t="e">
        <f>VLOOKUP(B605,ИНФО!$L$4:$T$172,3,0)</f>
        <v>#N/A</v>
      </c>
      <c r="P605" s="11" t="s">
        <v>72</v>
      </c>
      <c r="Q605" s="24">
        <f t="shared" si="48"/>
        <v>464</v>
      </c>
      <c r="R605" s="24" t="e">
        <f>VLOOKUP(B605,ИНФО!$L$4:$T$140,6,0)</f>
        <v>#N/A</v>
      </c>
      <c r="S605" s="24" t="s">
        <v>260</v>
      </c>
      <c r="T605" s="13" t="s">
        <v>260</v>
      </c>
      <c r="U605" s="24" t="s">
        <v>260</v>
      </c>
      <c r="V605" s="26" t="s">
        <v>260</v>
      </c>
      <c r="W605" s="24" t="s">
        <v>260</v>
      </c>
      <c r="X605" s="24">
        <f t="shared" si="49"/>
        <v>0</v>
      </c>
      <c r="Y605" s="13" t="e">
        <f>VLOOKUP(J605,ИНФО!$Y$5:$AD$412,6,0)</f>
        <v>#N/A</v>
      </c>
      <c r="Z605" s="24" t="e">
        <f>VLOOKUP(J605,ИНФО!$Y$5:$AD$412,5,0)</f>
        <v>#N/A</v>
      </c>
      <c r="AA605" s="26">
        <f t="shared" si="50"/>
        <v>0</v>
      </c>
      <c r="AB605" s="24" t="e">
        <f>VLOOKUP(L605,ИНФО!$C$21:$D$24,2,0)</f>
        <v>#N/A</v>
      </c>
      <c r="AC605" s="19">
        <f t="shared" si="51"/>
        <v>0</v>
      </c>
      <c r="AD605" s="24" t="e">
        <f>VLOOKUP(N605,ИНФО!$C$26:$D$38,2,0)</f>
        <v>#N/A</v>
      </c>
      <c r="AE605" s="24" t="e">
        <f>VLOOKUP(B605,ИНФО!$L$4:$T$172,8,0)</f>
        <v>#N/A</v>
      </c>
      <c r="AF605" s="11" t="s">
        <v>74</v>
      </c>
      <c r="AG605" s="24" t="e">
        <f>VLOOKUP(J605,ИНФО!$Y$5:$AD$413,7,0)</f>
        <v>#N/A</v>
      </c>
    </row>
    <row r="606" spans="1:33" ht="15.6" hidden="1" x14ac:dyDescent="0.3">
      <c r="A606" s="5">
        <v>465</v>
      </c>
      <c r="B606" s="6"/>
      <c r="C606" s="21"/>
      <c r="D606" s="8" t="s">
        <v>260</v>
      </c>
      <c r="E606" s="9"/>
      <c r="F606" s="17"/>
      <c r="G606" s="17"/>
      <c r="H606" s="17"/>
      <c r="I606" s="8" t="str">
        <f>IF(J606=0," ",VLOOKUP(J606,ИНФО!$Y$4:$AD$412,2,0))</f>
        <v xml:space="preserve"> </v>
      </c>
      <c r="J606" s="9"/>
      <c r="K606" s="17"/>
      <c r="L606" s="27"/>
      <c r="M606" s="28"/>
      <c r="N606" s="22"/>
      <c r="O606" s="23" t="e">
        <f>VLOOKUP(B606,ИНФО!$L$4:$T$172,3,0)</f>
        <v>#N/A</v>
      </c>
      <c r="P606" s="11" t="s">
        <v>72</v>
      </c>
      <c r="Q606" s="24">
        <f t="shared" si="48"/>
        <v>465</v>
      </c>
      <c r="R606" s="24" t="e">
        <f>VLOOKUP(B606,ИНФО!$L$4:$T$140,6,0)</f>
        <v>#N/A</v>
      </c>
      <c r="S606" s="24" t="s">
        <v>260</v>
      </c>
      <c r="T606" s="13" t="s">
        <v>260</v>
      </c>
      <c r="U606" s="24" t="s">
        <v>260</v>
      </c>
      <c r="V606" s="26" t="s">
        <v>260</v>
      </c>
      <c r="W606" s="24" t="s">
        <v>260</v>
      </c>
      <c r="X606" s="24">
        <f t="shared" si="49"/>
        <v>0</v>
      </c>
      <c r="Y606" s="13" t="e">
        <f>VLOOKUP(J606,ИНФО!$Y$5:$AD$412,6,0)</f>
        <v>#N/A</v>
      </c>
      <c r="Z606" s="24" t="e">
        <f>VLOOKUP(J606,ИНФО!$Y$5:$AD$412,5,0)</f>
        <v>#N/A</v>
      </c>
      <c r="AA606" s="26">
        <f t="shared" si="50"/>
        <v>0</v>
      </c>
      <c r="AB606" s="24" t="e">
        <f>VLOOKUP(L606,ИНФО!$C$21:$D$24,2,0)</f>
        <v>#N/A</v>
      </c>
      <c r="AC606" s="19">
        <f t="shared" si="51"/>
        <v>0</v>
      </c>
      <c r="AD606" s="24" t="e">
        <f>VLOOKUP(N606,ИНФО!$C$26:$D$38,2,0)</f>
        <v>#N/A</v>
      </c>
      <c r="AE606" s="24" t="e">
        <f>VLOOKUP(B606,ИНФО!$L$4:$T$172,8,0)</f>
        <v>#N/A</v>
      </c>
      <c r="AF606" s="11" t="s">
        <v>74</v>
      </c>
      <c r="AG606" s="24" t="e">
        <f>VLOOKUP(J606,ИНФО!$Y$5:$AD$413,7,0)</f>
        <v>#N/A</v>
      </c>
    </row>
    <row r="607" spans="1:33" ht="15.6" hidden="1" x14ac:dyDescent="0.3">
      <c r="A607" s="5">
        <v>466</v>
      </c>
      <c r="B607" s="6"/>
      <c r="C607" s="21"/>
      <c r="D607" s="8" t="s">
        <v>260</v>
      </c>
      <c r="E607" s="9"/>
      <c r="F607" s="17"/>
      <c r="G607" s="17"/>
      <c r="H607" s="17"/>
      <c r="I607" s="8" t="str">
        <f>IF(J607=0," ",VLOOKUP(J607,ИНФО!$Y$4:$AD$412,2,0))</f>
        <v xml:space="preserve"> </v>
      </c>
      <c r="J607" s="9"/>
      <c r="K607" s="17"/>
      <c r="L607" s="27"/>
      <c r="M607" s="28"/>
      <c r="N607" s="22"/>
      <c r="O607" s="23" t="e">
        <f>VLOOKUP(B607,ИНФО!$L$4:$T$172,3,0)</f>
        <v>#N/A</v>
      </c>
      <c r="P607" s="11" t="s">
        <v>72</v>
      </c>
      <c r="Q607" s="24">
        <f t="shared" si="48"/>
        <v>466</v>
      </c>
      <c r="R607" s="24" t="e">
        <f>VLOOKUP(B607,ИНФО!$L$4:$T$140,6,0)</f>
        <v>#N/A</v>
      </c>
      <c r="S607" s="24" t="s">
        <v>260</v>
      </c>
      <c r="T607" s="13" t="s">
        <v>260</v>
      </c>
      <c r="U607" s="24" t="s">
        <v>260</v>
      </c>
      <c r="V607" s="26" t="s">
        <v>260</v>
      </c>
      <c r="W607" s="24" t="s">
        <v>260</v>
      </c>
      <c r="X607" s="24">
        <f t="shared" si="49"/>
        <v>0</v>
      </c>
      <c r="Y607" s="13" t="e">
        <f>VLOOKUP(J607,ИНФО!$Y$5:$AD$412,6,0)</f>
        <v>#N/A</v>
      </c>
      <c r="Z607" s="24" t="e">
        <f>VLOOKUP(J607,ИНФО!$Y$5:$AD$412,5,0)</f>
        <v>#N/A</v>
      </c>
      <c r="AA607" s="26">
        <f t="shared" si="50"/>
        <v>0</v>
      </c>
      <c r="AB607" s="24" t="e">
        <f>VLOOKUP(L607,ИНФО!$C$21:$D$24,2,0)</f>
        <v>#N/A</v>
      </c>
      <c r="AC607" s="19">
        <f t="shared" si="51"/>
        <v>0</v>
      </c>
      <c r="AD607" s="24" t="e">
        <f>VLOOKUP(N607,ИНФО!$C$26:$D$38,2,0)</f>
        <v>#N/A</v>
      </c>
      <c r="AE607" s="24" t="e">
        <f>VLOOKUP(B607,ИНФО!$L$4:$T$172,8,0)</f>
        <v>#N/A</v>
      </c>
      <c r="AF607" s="11" t="s">
        <v>74</v>
      </c>
      <c r="AG607" s="24" t="e">
        <f>VLOOKUP(J607,ИНФО!$Y$5:$AD$413,7,0)</f>
        <v>#N/A</v>
      </c>
    </row>
    <row r="608" spans="1:33" ht="15.6" hidden="1" x14ac:dyDescent="0.3">
      <c r="A608" s="5">
        <v>467</v>
      </c>
      <c r="B608" s="6"/>
      <c r="C608" s="21"/>
      <c r="D608" s="8" t="s">
        <v>260</v>
      </c>
      <c r="E608" s="9"/>
      <c r="F608" s="17"/>
      <c r="G608" s="17"/>
      <c r="H608" s="17"/>
      <c r="I608" s="8" t="str">
        <f>IF(J608=0," ",VLOOKUP(J608,ИНФО!$Y$4:$AD$412,2,0))</f>
        <v xml:space="preserve"> </v>
      </c>
      <c r="J608" s="9"/>
      <c r="K608" s="17"/>
      <c r="L608" s="27"/>
      <c r="M608" s="28"/>
      <c r="N608" s="22"/>
      <c r="O608" s="23" t="e">
        <f>VLOOKUP(B608,ИНФО!$L$4:$T$172,3,0)</f>
        <v>#N/A</v>
      </c>
      <c r="P608" s="11" t="s">
        <v>72</v>
      </c>
      <c r="Q608" s="24">
        <f t="shared" si="48"/>
        <v>467</v>
      </c>
      <c r="R608" s="24" t="e">
        <f>VLOOKUP(B608,ИНФО!$L$4:$T$140,6,0)</f>
        <v>#N/A</v>
      </c>
      <c r="S608" s="24" t="s">
        <v>260</v>
      </c>
      <c r="T608" s="13" t="s">
        <v>260</v>
      </c>
      <c r="U608" s="24" t="s">
        <v>260</v>
      </c>
      <c r="V608" s="26" t="s">
        <v>260</v>
      </c>
      <c r="W608" s="24" t="s">
        <v>260</v>
      </c>
      <c r="X608" s="24">
        <f t="shared" si="49"/>
        <v>0</v>
      </c>
      <c r="Y608" s="13" t="e">
        <f>VLOOKUP(J608,ИНФО!$Y$5:$AD$412,6,0)</f>
        <v>#N/A</v>
      </c>
      <c r="Z608" s="24" t="e">
        <f>VLOOKUP(J608,ИНФО!$Y$5:$AD$412,5,0)</f>
        <v>#N/A</v>
      </c>
      <c r="AA608" s="26">
        <f t="shared" si="50"/>
        <v>0</v>
      </c>
      <c r="AB608" s="24" t="e">
        <f>VLOOKUP(L608,ИНФО!$C$21:$D$24,2,0)</f>
        <v>#N/A</v>
      </c>
      <c r="AC608" s="19">
        <f t="shared" si="51"/>
        <v>0</v>
      </c>
      <c r="AD608" s="24" t="e">
        <f>VLOOKUP(N608,ИНФО!$C$26:$D$38,2,0)</f>
        <v>#N/A</v>
      </c>
      <c r="AE608" s="24" t="e">
        <f>VLOOKUP(B608,ИНФО!$L$4:$T$172,8,0)</f>
        <v>#N/A</v>
      </c>
      <c r="AF608" s="11" t="s">
        <v>74</v>
      </c>
      <c r="AG608" s="24" t="e">
        <f>VLOOKUP(J608,ИНФО!$Y$5:$AD$413,7,0)</f>
        <v>#N/A</v>
      </c>
    </row>
    <row r="609" spans="1:33" ht="15.6" hidden="1" x14ac:dyDescent="0.3">
      <c r="A609" s="5">
        <v>468</v>
      </c>
      <c r="B609" s="6"/>
      <c r="C609" s="21"/>
      <c r="D609" s="8" t="s">
        <v>260</v>
      </c>
      <c r="E609" s="9"/>
      <c r="F609" s="17"/>
      <c r="G609" s="17"/>
      <c r="H609" s="17"/>
      <c r="I609" s="8" t="str">
        <f>IF(J609=0," ",VLOOKUP(J609,ИНФО!$Y$4:$AD$412,2,0))</f>
        <v xml:space="preserve"> </v>
      </c>
      <c r="J609" s="9"/>
      <c r="K609" s="17"/>
      <c r="L609" s="27"/>
      <c r="M609" s="28"/>
      <c r="N609" s="22"/>
      <c r="O609" s="23" t="e">
        <f>VLOOKUP(B609,ИНФО!$L$4:$T$172,3,0)</f>
        <v>#N/A</v>
      </c>
      <c r="P609" s="11" t="s">
        <v>72</v>
      </c>
      <c r="Q609" s="24">
        <f t="shared" si="48"/>
        <v>468</v>
      </c>
      <c r="R609" s="24" t="e">
        <f>VLOOKUP(B609,ИНФО!$L$4:$T$140,6,0)</f>
        <v>#N/A</v>
      </c>
      <c r="S609" s="24" t="s">
        <v>260</v>
      </c>
      <c r="T609" s="13" t="s">
        <v>260</v>
      </c>
      <c r="U609" s="24" t="s">
        <v>260</v>
      </c>
      <c r="V609" s="26" t="s">
        <v>260</v>
      </c>
      <c r="W609" s="24" t="s">
        <v>260</v>
      </c>
      <c r="X609" s="24">
        <f t="shared" si="49"/>
        <v>0</v>
      </c>
      <c r="Y609" s="13" t="e">
        <f>VLOOKUP(J609,ИНФО!$Y$5:$AD$412,6,0)</f>
        <v>#N/A</v>
      </c>
      <c r="Z609" s="24" t="e">
        <f>VLOOKUP(J609,ИНФО!$Y$5:$AD$412,5,0)</f>
        <v>#N/A</v>
      </c>
      <c r="AA609" s="26">
        <f t="shared" si="50"/>
        <v>0</v>
      </c>
      <c r="AB609" s="24" t="e">
        <f>VLOOKUP(L609,ИНФО!$C$21:$D$24,2,0)</f>
        <v>#N/A</v>
      </c>
      <c r="AC609" s="19">
        <f t="shared" si="51"/>
        <v>0</v>
      </c>
      <c r="AD609" s="24" t="e">
        <f>VLOOKUP(N609,ИНФО!$C$26:$D$38,2,0)</f>
        <v>#N/A</v>
      </c>
      <c r="AE609" s="24" t="e">
        <f>VLOOKUP(B609,ИНФО!$L$4:$T$172,8,0)</f>
        <v>#N/A</v>
      </c>
      <c r="AF609" s="11" t="s">
        <v>74</v>
      </c>
      <c r="AG609" s="24" t="e">
        <f>VLOOKUP(J609,ИНФО!$Y$5:$AD$413,7,0)</f>
        <v>#N/A</v>
      </c>
    </row>
    <row r="610" spans="1:33" ht="15.6" hidden="1" x14ac:dyDescent="0.3">
      <c r="A610" s="5">
        <v>469</v>
      </c>
      <c r="B610" s="6"/>
      <c r="C610" s="21"/>
      <c r="D610" s="8" t="s">
        <v>260</v>
      </c>
      <c r="E610" s="9"/>
      <c r="F610" s="17"/>
      <c r="G610" s="17"/>
      <c r="H610" s="17"/>
      <c r="I610" s="8" t="str">
        <f>IF(J610=0," ",VLOOKUP(J610,ИНФО!$Y$4:$AD$412,2,0))</f>
        <v xml:space="preserve"> </v>
      </c>
      <c r="J610" s="9"/>
      <c r="K610" s="17"/>
      <c r="L610" s="27"/>
      <c r="M610" s="28"/>
      <c r="N610" s="22"/>
      <c r="O610" s="23" t="e">
        <f>VLOOKUP(B610,ИНФО!$L$4:$T$172,3,0)</f>
        <v>#N/A</v>
      </c>
      <c r="P610" s="11" t="s">
        <v>72</v>
      </c>
      <c r="Q610" s="24">
        <f t="shared" si="48"/>
        <v>469</v>
      </c>
      <c r="R610" s="24" t="e">
        <f>VLOOKUP(B610,ИНФО!$L$4:$T$140,6,0)</f>
        <v>#N/A</v>
      </c>
      <c r="S610" s="24" t="s">
        <v>260</v>
      </c>
      <c r="T610" s="13" t="s">
        <v>260</v>
      </c>
      <c r="U610" s="24" t="s">
        <v>260</v>
      </c>
      <c r="V610" s="26" t="s">
        <v>260</v>
      </c>
      <c r="W610" s="24" t="s">
        <v>260</v>
      </c>
      <c r="X610" s="24">
        <f t="shared" si="49"/>
        <v>0</v>
      </c>
      <c r="Y610" s="13" t="e">
        <f>VLOOKUP(J610,ИНФО!$Y$5:$AD$412,6,0)</f>
        <v>#N/A</v>
      </c>
      <c r="Z610" s="24" t="e">
        <f>VLOOKUP(J610,ИНФО!$Y$5:$AD$412,5,0)</f>
        <v>#N/A</v>
      </c>
      <c r="AA610" s="26">
        <f t="shared" si="50"/>
        <v>0</v>
      </c>
      <c r="AB610" s="24" t="e">
        <f>VLOOKUP(L610,ИНФО!$C$21:$D$24,2,0)</f>
        <v>#N/A</v>
      </c>
      <c r="AC610" s="19">
        <f t="shared" si="51"/>
        <v>0</v>
      </c>
      <c r="AD610" s="24" t="e">
        <f>VLOOKUP(N610,ИНФО!$C$26:$D$38,2,0)</f>
        <v>#N/A</v>
      </c>
      <c r="AE610" s="24" t="e">
        <f>VLOOKUP(B610,ИНФО!$L$4:$T$172,8,0)</f>
        <v>#N/A</v>
      </c>
      <c r="AF610" s="11" t="s">
        <v>74</v>
      </c>
      <c r="AG610" s="24" t="e">
        <f>VLOOKUP(J610,ИНФО!$Y$5:$AD$413,7,0)</f>
        <v>#N/A</v>
      </c>
    </row>
    <row r="611" spans="1:33" ht="15.6" hidden="1" x14ac:dyDescent="0.3">
      <c r="A611" s="5">
        <v>470</v>
      </c>
      <c r="B611" s="6"/>
      <c r="C611" s="21"/>
      <c r="D611" s="8" t="s">
        <v>260</v>
      </c>
      <c r="E611" s="9"/>
      <c r="F611" s="17"/>
      <c r="G611" s="17"/>
      <c r="H611" s="17"/>
      <c r="I611" s="8" t="str">
        <f>IF(J611=0," ",VLOOKUP(J611,ИНФО!$Y$4:$AD$412,2,0))</f>
        <v xml:space="preserve"> </v>
      </c>
      <c r="J611" s="9"/>
      <c r="K611" s="17"/>
      <c r="L611" s="27"/>
      <c r="M611" s="28"/>
      <c r="N611" s="22"/>
      <c r="O611" s="23" t="e">
        <f>VLOOKUP(B611,ИНФО!$L$4:$T$172,3,0)</f>
        <v>#N/A</v>
      </c>
      <c r="P611" s="11" t="s">
        <v>72</v>
      </c>
      <c r="Q611" s="24">
        <f t="shared" si="48"/>
        <v>470</v>
      </c>
      <c r="R611" s="24" t="e">
        <f>VLOOKUP(B611,ИНФО!$L$4:$T$140,6,0)</f>
        <v>#N/A</v>
      </c>
      <c r="S611" s="24" t="s">
        <v>260</v>
      </c>
      <c r="T611" s="13" t="s">
        <v>260</v>
      </c>
      <c r="U611" s="24" t="s">
        <v>260</v>
      </c>
      <c r="V611" s="26" t="s">
        <v>260</v>
      </c>
      <c r="W611" s="24" t="s">
        <v>260</v>
      </c>
      <c r="X611" s="24">
        <f t="shared" si="49"/>
        <v>0</v>
      </c>
      <c r="Y611" s="13" t="e">
        <f>VLOOKUP(J611,ИНФО!$Y$5:$AD$412,6,0)</f>
        <v>#N/A</v>
      </c>
      <c r="Z611" s="24" t="e">
        <f>VLOOKUP(J611,ИНФО!$Y$5:$AD$412,5,0)</f>
        <v>#N/A</v>
      </c>
      <c r="AA611" s="26">
        <f t="shared" si="50"/>
        <v>0</v>
      </c>
      <c r="AB611" s="24" t="e">
        <f>VLOOKUP(L611,ИНФО!$C$21:$D$24,2,0)</f>
        <v>#N/A</v>
      </c>
      <c r="AC611" s="19">
        <f t="shared" si="51"/>
        <v>0</v>
      </c>
      <c r="AD611" s="24" t="e">
        <f>VLOOKUP(N611,ИНФО!$C$26:$D$38,2,0)</f>
        <v>#N/A</v>
      </c>
      <c r="AE611" s="24" t="e">
        <f>VLOOKUP(B611,ИНФО!$L$4:$T$172,8,0)</f>
        <v>#N/A</v>
      </c>
      <c r="AF611" s="11" t="s">
        <v>74</v>
      </c>
      <c r="AG611" s="24" t="e">
        <f>VLOOKUP(J611,ИНФО!$Y$5:$AD$413,7,0)</f>
        <v>#N/A</v>
      </c>
    </row>
    <row r="612" spans="1:33" ht="15.6" hidden="1" x14ac:dyDescent="0.3">
      <c r="A612" s="5">
        <v>471</v>
      </c>
      <c r="B612" s="6"/>
      <c r="C612" s="21"/>
      <c r="D612" s="8" t="s">
        <v>260</v>
      </c>
      <c r="E612" s="9"/>
      <c r="F612" s="17"/>
      <c r="G612" s="17"/>
      <c r="H612" s="17"/>
      <c r="I612" s="8" t="str">
        <f>IF(J612=0," ",VLOOKUP(J612,ИНФО!$Y$4:$AD$412,2,0))</f>
        <v xml:space="preserve"> </v>
      </c>
      <c r="J612" s="9"/>
      <c r="K612" s="17"/>
      <c r="L612" s="27"/>
      <c r="M612" s="28"/>
      <c r="N612" s="22"/>
      <c r="O612" s="23" t="e">
        <f>VLOOKUP(B612,ИНФО!$L$4:$T$172,3,0)</f>
        <v>#N/A</v>
      </c>
      <c r="P612" s="11" t="s">
        <v>72</v>
      </c>
      <c r="Q612" s="24">
        <f t="shared" si="48"/>
        <v>471</v>
      </c>
      <c r="R612" s="24" t="e">
        <f>VLOOKUP(B612,ИНФО!$L$4:$T$140,6,0)</f>
        <v>#N/A</v>
      </c>
      <c r="S612" s="24" t="s">
        <v>260</v>
      </c>
      <c r="T612" s="13" t="s">
        <v>260</v>
      </c>
      <c r="U612" s="24" t="s">
        <v>260</v>
      </c>
      <c r="V612" s="26" t="s">
        <v>260</v>
      </c>
      <c r="W612" s="24" t="s">
        <v>260</v>
      </c>
      <c r="X612" s="24">
        <f t="shared" si="49"/>
        <v>0</v>
      </c>
      <c r="Y612" s="13" t="e">
        <f>VLOOKUP(J612,ИНФО!$Y$5:$AD$412,6,0)</f>
        <v>#N/A</v>
      </c>
      <c r="Z612" s="24" t="e">
        <f>VLOOKUP(J612,ИНФО!$Y$5:$AD$412,5,0)</f>
        <v>#N/A</v>
      </c>
      <c r="AA612" s="26">
        <f t="shared" si="50"/>
        <v>0</v>
      </c>
      <c r="AB612" s="24" t="e">
        <f>VLOOKUP(L612,ИНФО!$C$21:$D$24,2,0)</f>
        <v>#N/A</v>
      </c>
      <c r="AC612" s="19">
        <f t="shared" si="51"/>
        <v>0</v>
      </c>
      <c r="AD612" s="24" t="e">
        <f>VLOOKUP(N612,ИНФО!$C$26:$D$38,2,0)</f>
        <v>#N/A</v>
      </c>
      <c r="AE612" s="24" t="e">
        <f>VLOOKUP(B612,ИНФО!$L$4:$T$172,8,0)</f>
        <v>#N/A</v>
      </c>
      <c r="AF612" s="11" t="s">
        <v>74</v>
      </c>
      <c r="AG612" s="24" t="e">
        <f>VLOOKUP(J612,ИНФО!$Y$5:$AD$413,7,0)</f>
        <v>#N/A</v>
      </c>
    </row>
    <row r="613" spans="1:33" ht="15.6" hidden="1" x14ac:dyDescent="0.3">
      <c r="A613" s="5">
        <v>472</v>
      </c>
      <c r="B613" s="6"/>
      <c r="C613" s="21"/>
      <c r="D613" s="8" t="s">
        <v>260</v>
      </c>
      <c r="E613" s="9"/>
      <c r="F613" s="17"/>
      <c r="G613" s="17"/>
      <c r="H613" s="17"/>
      <c r="I613" s="8" t="str">
        <f>IF(J613=0," ",VLOOKUP(J613,ИНФО!$Y$4:$AD$412,2,0))</f>
        <v xml:space="preserve"> </v>
      </c>
      <c r="J613" s="9"/>
      <c r="K613" s="17"/>
      <c r="L613" s="27"/>
      <c r="M613" s="28"/>
      <c r="N613" s="22"/>
      <c r="O613" s="23" t="e">
        <f>VLOOKUP(B613,ИНФО!$L$4:$T$172,3,0)</f>
        <v>#N/A</v>
      </c>
      <c r="P613" s="11" t="s">
        <v>72</v>
      </c>
      <c r="Q613" s="24">
        <f t="shared" si="48"/>
        <v>472</v>
      </c>
      <c r="R613" s="24" t="e">
        <f>VLOOKUP(B613,ИНФО!$L$4:$T$140,6,0)</f>
        <v>#N/A</v>
      </c>
      <c r="S613" s="24" t="s">
        <v>260</v>
      </c>
      <c r="T613" s="13" t="s">
        <v>260</v>
      </c>
      <c r="U613" s="24" t="s">
        <v>260</v>
      </c>
      <c r="V613" s="26" t="s">
        <v>260</v>
      </c>
      <c r="W613" s="24" t="s">
        <v>260</v>
      </c>
      <c r="X613" s="24">
        <f t="shared" si="49"/>
        <v>0</v>
      </c>
      <c r="Y613" s="13" t="e">
        <f>VLOOKUP(J613,ИНФО!$Y$5:$AD$412,6,0)</f>
        <v>#N/A</v>
      </c>
      <c r="Z613" s="24" t="e">
        <f>VLOOKUP(J613,ИНФО!$Y$5:$AD$412,5,0)</f>
        <v>#N/A</v>
      </c>
      <c r="AA613" s="26">
        <f t="shared" si="50"/>
        <v>0</v>
      </c>
      <c r="AB613" s="24" t="e">
        <f>VLOOKUP(L613,ИНФО!$C$21:$D$24,2,0)</f>
        <v>#N/A</v>
      </c>
      <c r="AC613" s="19">
        <f t="shared" si="51"/>
        <v>0</v>
      </c>
      <c r="AD613" s="24" t="e">
        <f>VLOOKUP(N613,ИНФО!$C$26:$D$38,2,0)</f>
        <v>#N/A</v>
      </c>
      <c r="AE613" s="24" t="e">
        <f>VLOOKUP(B613,ИНФО!$L$4:$T$172,8,0)</f>
        <v>#N/A</v>
      </c>
      <c r="AF613" s="11" t="s">
        <v>74</v>
      </c>
      <c r="AG613" s="24" t="e">
        <f>VLOOKUP(J613,ИНФО!$Y$5:$AD$413,7,0)</f>
        <v>#N/A</v>
      </c>
    </row>
    <row r="614" spans="1:33" ht="15.6" hidden="1" x14ac:dyDescent="0.3">
      <c r="A614" s="5">
        <v>473</v>
      </c>
      <c r="B614" s="6"/>
      <c r="C614" s="21"/>
      <c r="D614" s="8" t="s">
        <v>260</v>
      </c>
      <c r="E614" s="9"/>
      <c r="F614" s="17"/>
      <c r="G614" s="17"/>
      <c r="H614" s="17"/>
      <c r="I614" s="8" t="str">
        <f>IF(J614=0," ",VLOOKUP(J614,ИНФО!$Y$4:$AD$412,2,0))</f>
        <v xml:space="preserve"> </v>
      </c>
      <c r="J614" s="9"/>
      <c r="K614" s="17"/>
      <c r="L614" s="27"/>
      <c r="M614" s="28"/>
      <c r="N614" s="22"/>
      <c r="O614" s="23" t="e">
        <f>VLOOKUP(B614,ИНФО!$L$4:$T$172,3,0)</f>
        <v>#N/A</v>
      </c>
      <c r="P614" s="11" t="s">
        <v>72</v>
      </c>
      <c r="Q614" s="24">
        <f t="shared" si="48"/>
        <v>473</v>
      </c>
      <c r="R614" s="24" t="e">
        <f>VLOOKUP(B614,ИНФО!$L$4:$T$140,6,0)</f>
        <v>#N/A</v>
      </c>
      <c r="S614" s="24" t="s">
        <v>260</v>
      </c>
      <c r="T614" s="13" t="s">
        <v>260</v>
      </c>
      <c r="U614" s="24" t="s">
        <v>260</v>
      </c>
      <c r="V614" s="26" t="s">
        <v>260</v>
      </c>
      <c r="W614" s="24" t="s">
        <v>260</v>
      </c>
      <c r="X614" s="24">
        <f t="shared" si="49"/>
        <v>0</v>
      </c>
      <c r="Y614" s="13" t="e">
        <f>VLOOKUP(J614,ИНФО!$Y$5:$AD$412,6,0)</f>
        <v>#N/A</v>
      </c>
      <c r="Z614" s="24" t="e">
        <f>VLOOKUP(J614,ИНФО!$Y$5:$AD$412,5,0)</f>
        <v>#N/A</v>
      </c>
      <c r="AA614" s="26">
        <f t="shared" si="50"/>
        <v>0</v>
      </c>
      <c r="AB614" s="24" t="e">
        <f>VLOOKUP(L614,ИНФО!$C$21:$D$24,2,0)</f>
        <v>#N/A</v>
      </c>
      <c r="AC614" s="19">
        <f t="shared" si="51"/>
        <v>0</v>
      </c>
      <c r="AD614" s="24" t="e">
        <f>VLOOKUP(N614,ИНФО!$C$26:$D$38,2,0)</f>
        <v>#N/A</v>
      </c>
      <c r="AE614" s="24" t="e">
        <f>VLOOKUP(B614,ИНФО!$L$4:$T$172,8,0)</f>
        <v>#N/A</v>
      </c>
      <c r="AF614" s="11" t="s">
        <v>74</v>
      </c>
      <c r="AG614" s="24" t="e">
        <f>VLOOKUP(J614,ИНФО!$Y$5:$AD$413,7,0)</f>
        <v>#N/A</v>
      </c>
    </row>
    <row r="615" spans="1:33" ht="16.899999999999999" hidden="1" customHeight="1" x14ac:dyDescent="0.3">
      <c r="A615" s="5">
        <v>474</v>
      </c>
      <c r="B615" s="6"/>
      <c r="C615" s="21"/>
      <c r="D615" s="8" t="s">
        <v>260</v>
      </c>
      <c r="E615" s="9"/>
      <c r="F615" s="17"/>
      <c r="G615" s="17"/>
      <c r="H615" s="17"/>
      <c r="I615" s="8" t="str">
        <f>IF(J615=0," ",VLOOKUP(J615,ИНФО!$Y$4:$AD$412,2,0))</f>
        <v xml:space="preserve"> </v>
      </c>
      <c r="J615" s="9"/>
      <c r="K615" s="17"/>
      <c r="L615" s="27"/>
      <c r="M615" s="28"/>
      <c r="N615" s="22"/>
      <c r="O615" s="23" t="e">
        <f>VLOOKUP(B615,ИНФО!$L$4:$T$172,3,0)</f>
        <v>#N/A</v>
      </c>
      <c r="P615" s="11" t="s">
        <v>72</v>
      </c>
      <c r="Q615" s="24">
        <f t="shared" si="48"/>
        <v>474</v>
      </c>
      <c r="R615" s="24" t="e">
        <f>VLOOKUP(B615,ИНФО!$L$4:$T$140,6,0)</f>
        <v>#N/A</v>
      </c>
      <c r="S615" s="24" t="s">
        <v>260</v>
      </c>
      <c r="T615" s="13" t="s">
        <v>260</v>
      </c>
      <c r="U615" s="24" t="s">
        <v>260</v>
      </c>
      <c r="V615" s="26" t="s">
        <v>260</v>
      </c>
      <c r="W615" s="24" t="s">
        <v>260</v>
      </c>
      <c r="X615" s="24">
        <f t="shared" si="49"/>
        <v>0</v>
      </c>
      <c r="Y615" s="13" t="e">
        <f>VLOOKUP(J615,ИНФО!$Y$5:$AD$412,6,0)</f>
        <v>#N/A</v>
      </c>
      <c r="Z615" s="24" t="e">
        <f>VLOOKUP(J615,ИНФО!$Y$5:$AD$412,5,0)</f>
        <v>#N/A</v>
      </c>
      <c r="AA615" s="26">
        <f t="shared" si="50"/>
        <v>0</v>
      </c>
      <c r="AB615" s="24" t="e">
        <f>VLOOKUP(L615,ИНФО!$C$21:$D$24,2,0)</f>
        <v>#N/A</v>
      </c>
      <c r="AC615" s="19">
        <f t="shared" si="51"/>
        <v>0</v>
      </c>
      <c r="AD615" s="24" t="e">
        <f>VLOOKUP(N615,ИНФО!$C$26:$D$38,2,0)</f>
        <v>#N/A</v>
      </c>
      <c r="AE615" s="24" t="e">
        <f>VLOOKUP(B615,ИНФО!$L$4:$T$172,8,0)</f>
        <v>#N/A</v>
      </c>
      <c r="AF615" s="11" t="s">
        <v>74</v>
      </c>
      <c r="AG615" s="54" t="e">
        <f>VLOOKUP(J615,ИНФО!$Y$5:$AD$413,7,0)</f>
        <v>#N/A</v>
      </c>
    </row>
  </sheetData>
  <mergeCells count="2">
    <mergeCell ref="A2:P2"/>
    <mergeCell ref="Q2:AG2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[1]ИНФО!#REF!</xm:f>
          </x14:formula1>
          <xm:sqref>J15</xm:sqref>
        </x14:dataValidation>
        <x14:dataValidation type="list" allowBlank="1" showInputMessage="1" showErrorMessage="1">
          <x14:formula1>
            <xm:f>[9]ИНФО!#REF!</xm:f>
          </x14:formula1>
          <xm:sqref>J20:J21</xm:sqref>
        </x14:dataValidation>
        <x14:dataValidation type="list" allowBlank="1" showInputMessage="1" showErrorMessage="1">
          <x14:formula1>
            <xm:f>[6]ИНФО!#REF!</xm:f>
          </x14:formula1>
          <xm:sqref>J140:J141</xm:sqref>
        </x14:dataValidation>
        <x14:dataValidation type="list" allowBlank="1" showInputMessage="1" showErrorMessage="1">
          <x14:formula1>
            <xm:f>[5]ИНФО!#REF!</xm:f>
          </x14:formula1>
          <xm:sqref>J142</xm:sqref>
        </x14:dataValidation>
        <x14:dataValidation type="list" allowBlank="1" showInputMessage="1" showErrorMessage="1">
          <x14:formula1>
            <xm:f>[4]ИНФО!#REF!</xm:f>
          </x14:formula1>
          <xm:sqref>J121:J139 J22:J116 J16:J19 J4:J14</xm:sqref>
        </x14:dataValidation>
        <x14:dataValidation type="list" allowBlank="1" showInputMessage="1" showErrorMessage="1">
          <x14:formula1>
            <xm:f>[3]ИНФО!#REF!</xm:f>
          </x14:formula1>
          <xm:sqref>J117:J120</xm:sqref>
        </x14:dataValidation>
        <x14:dataValidation type="list" allowBlank="1" showInputMessage="1" showErrorMessage="1">
          <x14:formula1>
            <xm:f>ИНФО!$C$27:$C$38</xm:f>
          </x14:formula1>
          <xm:sqref>N4:N615</xm:sqref>
        </x14:dataValidation>
        <x14:dataValidation type="list" allowBlank="1" showInputMessage="1" showErrorMessage="1">
          <x14:formula1>
            <xm:f>ИНФО!$C$22:$C$25</xm:f>
          </x14:formula1>
          <xm:sqref>L4:L615</xm:sqref>
        </x14:dataValidation>
        <x14:dataValidation type="list" allowBlank="1" showInputMessage="1" showErrorMessage="1">
          <x14:formula1>
            <xm:f>ИНФО!$L$4:$L$140</xm:f>
          </x14:formula1>
          <xm:sqref>B4:B615</xm:sqref>
        </x14:dataValidation>
        <x14:dataValidation type="list" allowBlank="1" showInputMessage="1" showErrorMessage="1">
          <x14:formula1>
            <xm:f>ИНФО!$Y$5:$Y$409</xm:f>
          </x14:formula1>
          <xm:sqref>J143:J615</xm:sqref>
        </x14:dataValidation>
        <x14:dataValidation type="list" allowBlank="1" showInputMessage="1" showErrorMessage="1">
          <x14:formula1>
            <xm:f>ИНФО!$Y$5:$Y$409</xm:f>
          </x14:formula1>
          <xm:sqref>E4:E615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3:D20"/>
  <sheetViews>
    <sheetView workbookViewId="0">
      <selection activeCell="I5" sqref="I5:Q5"/>
    </sheetView>
  </sheetViews>
  <sheetFormatPr defaultRowHeight="15" x14ac:dyDescent="0.25"/>
  <cols>
    <col min="1" max="1" width="4.125" customWidth="1"/>
    <col min="2" max="2" width="17" customWidth="1"/>
    <col min="3" max="3" width="34.25" bestFit="1" customWidth="1"/>
  </cols>
  <sheetData>
    <row r="3" spans="1:4" x14ac:dyDescent="0.25">
      <c r="A3" t="s">
        <v>0</v>
      </c>
      <c r="B3" s="245"/>
      <c r="C3" s="246"/>
      <c r="D3" s="247"/>
    </row>
    <row r="4" spans="1:4" ht="14.45" x14ac:dyDescent="0.3">
      <c r="A4" s="57">
        <v>1</v>
      </c>
      <c r="B4" s="248"/>
      <c r="C4" s="249"/>
      <c r="D4" s="250"/>
    </row>
    <row r="5" spans="1:4" ht="14.45" x14ac:dyDescent="0.3">
      <c r="A5" s="57">
        <v>2</v>
      </c>
      <c r="B5" s="248"/>
      <c r="C5" s="249"/>
      <c r="D5" s="250"/>
    </row>
    <row r="6" spans="1:4" ht="14.45" x14ac:dyDescent="0.3">
      <c r="A6" s="57">
        <v>3</v>
      </c>
      <c r="B6" s="248"/>
      <c r="C6" s="249"/>
      <c r="D6" s="250"/>
    </row>
    <row r="7" spans="1:4" ht="14.45" x14ac:dyDescent="0.3">
      <c r="A7" s="57">
        <v>4</v>
      </c>
      <c r="B7" s="248"/>
      <c r="C7" s="249"/>
      <c r="D7" s="250"/>
    </row>
    <row r="8" spans="1:4" ht="14.45" x14ac:dyDescent="0.3">
      <c r="A8" s="57">
        <v>5</v>
      </c>
      <c r="B8" s="248"/>
      <c r="C8" s="249"/>
      <c r="D8" s="250"/>
    </row>
    <row r="9" spans="1:4" ht="14.45" x14ac:dyDescent="0.3">
      <c r="A9" s="57">
        <v>6</v>
      </c>
      <c r="B9" s="248"/>
      <c r="C9" s="249"/>
      <c r="D9" s="250"/>
    </row>
    <row r="10" spans="1:4" ht="14.45" x14ac:dyDescent="0.3">
      <c r="A10" s="57">
        <v>7</v>
      </c>
      <c r="B10" s="248"/>
      <c r="C10" s="249"/>
      <c r="D10" s="250"/>
    </row>
    <row r="11" spans="1:4" ht="14.45" x14ac:dyDescent="0.3">
      <c r="A11" s="57">
        <v>8</v>
      </c>
      <c r="B11" s="248"/>
      <c r="C11" s="249"/>
      <c r="D11" s="250"/>
    </row>
    <row r="12" spans="1:4" ht="14.45" x14ac:dyDescent="0.3">
      <c r="A12" s="57">
        <v>9</v>
      </c>
      <c r="B12" s="248"/>
      <c r="C12" s="249"/>
      <c r="D12" s="250"/>
    </row>
    <row r="13" spans="1:4" ht="14.45" x14ac:dyDescent="0.3">
      <c r="A13" s="57">
        <v>10</v>
      </c>
      <c r="B13" s="248"/>
      <c r="C13" s="249"/>
      <c r="D13" s="250"/>
    </row>
    <row r="14" spans="1:4" ht="14.45" x14ac:dyDescent="0.3">
      <c r="A14" s="57">
        <v>11</v>
      </c>
      <c r="B14" s="248"/>
      <c r="C14" s="249"/>
      <c r="D14" s="250"/>
    </row>
    <row r="15" spans="1:4" ht="14.45" x14ac:dyDescent="0.3">
      <c r="A15" s="57">
        <v>12</v>
      </c>
      <c r="B15" s="248"/>
      <c r="C15" s="249"/>
      <c r="D15" s="250"/>
    </row>
    <row r="16" spans="1:4" ht="14.45" x14ac:dyDescent="0.3">
      <c r="A16" s="57">
        <v>13</v>
      </c>
      <c r="B16" s="248"/>
      <c r="C16" s="249"/>
      <c r="D16" s="250"/>
    </row>
    <row r="17" spans="1:4" ht="14.45" x14ac:dyDescent="0.3">
      <c r="A17" s="57">
        <v>14</v>
      </c>
      <c r="B17" s="248"/>
      <c r="C17" s="249"/>
      <c r="D17" s="250"/>
    </row>
    <row r="18" spans="1:4" ht="14.45" x14ac:dyDescent="0.3">
      <c r="A18" s="57">
        <v>15</v>
      </c>
      <c r="B18" s="248"/>
      <c r="C18" s="249"/>
      <c r="D18" s="250"/>
    </row>
    <row r="19" spans="1:4" ht="14.45" x14ac:dyDescent="0.3">
      <c r="B19" s="248"/>
      <c r="C19" s="249"/>
      <c r="D19" s="250"/>
    </row>
    <row r="20" spans="1:4" ht="14.45" x14ac:dyDescent="0.3">
      <c r="B20" s="251"/>
      <c r="C20" s="252"/>
      <c r="D20" s="2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95"/>
  <sheetViews>
    <sheetView view="pageBreakPreview" topLeftCell="A2" zoomScaleNormal="100" zoomScaleSheetLayoutView="100" workbookViewId="0">
      <selection activeCell="I5" sqref="I5:Q5"/>
    </sheetView>
  </sheetViews>
  <sheetFormatPr defaultColWidth="9.125" defaultRowHeight="15.75" x14ac:dyDescent="0.25"/>
  <cols>
    <col min="1" max="1" width="9.125" style="153"/>
    <col min="2" max="4" width="23.25" style="153" customWidth="1"/>
    <col min="5" max="5" width="21.25" style="153" customWidth="1"/>
    <col min="6" max="6" width="23.25" style="153" customWidth="1"/>
    <col min="7" max="7" width="27.375" style="153" customWidth="1"/>
    <col min="8" max="16384" width="9.125" style="154"/>
  </cols>
  <sheetData>
    <row r="1" spans="1:10" s="3" customFormat="1" ht="64.150000000000006" customHeight="1" x14ac:dyDescent="0.3">
      <c r="A1" s="153"/>
      <c r="B1" s="153"/>
      <c r="C1" s="151"/>
      <c r="D1" s="151"/>
      <c r="G1" s="152"/>
    </row>
    <row r="2" spans="1:10" s="254" customFormat="1" ht="39" customHeight="1" x14ac:dyDescent="0.25">
      <c r="A2" s="270" t="s">
        <v>2013</v>
      </c>
      <c r="B2" s="270"/>
      <c r="C2" s="270"/>
      <c r="D2" s="270"/>
      <c r="E2" s="271" t="s">
        <v>2014</v>
      </c>
      <c r="F2" s="271"/>
      <c r="G2" s="271"/>
      <c r="H2" s="165"/>
      <c r="J2" s="165"/>
    </row>
    <row r="3" spans="1:10" ht="14.45" customHeight="1" x14ac:dyDescent="0.3"/>
    <row r="4" spans="1:10" ht="14.45" customHeight="1" x14ac:dyDescent="0.3">
      <c r="C4" s="155"/>
      <c r="D4" s="155"/>
      <c r="E4" s="155"/>
    </row>
    <row r="5" spans="1:10" ht="13.15" customHeight="1" x14ac:dyDescent="0.3"/>
    <row r="6" spans="1:10" ht="16.899999999999999" customHeight="1" x14ac:dyDescent="0.25">
      <c r="B6" s="164" t="s">
        <v>8</v>
      </c>
      <c r="C6" s="164" t="s">
        <v>2021</v>
      </c>
      <c r="D6" s="160">
        <f>COUNTA(D9:D6730)</f>
        <v>1</v>
      </c>
    </row>
    <row r="7" spans="1:10" ht="10.15" customHeight="1" x14ac:dyDescent="0.3"/>
    <row r="8" spans="1:10" s="157" customFormat="1" ht="57.6" customHeight="1" x14ac:dyDescent="0.25">
      <c r="A8" s="164" t="s">
        <v>0</v>
      </c>
      <c r="B8" s="164" t="s">
        <v>2044</v>
      </c>
      <c r="C8" s="164" t="s">
        <v>2024</v>
      </c>
      <c r="D8" s="164" t="s">
        <v>2022</v>
      </c>
      <c r="E8" s="164" t="s">
        <v>2023</v>
      </c>
      <c r="F8" s="164" t="s">
        <v>45</v>
      </c>
      <c r="G8" s="164" t="s">
        <v>2046</v>
      </c>
      <c r="H8"/>
      <c r="I8" s="158"/>
    </row>
    <row r="9" spans="1:10" ht="15.75" customHeight="1" x14ac:dyDescent="0.25">
      <c r="A9" s="156">
        <v>1</v>
      </c>
      <c r="B9" s="164" t="s">
        <v>2021</v>
      </c>
      <c r="C9" s="164" t="s">
        <v>2021</v>
      </c>
      <c r="D9" s="164" t="s">
        <v>2021</v>
      </c>
      <c r="E9" s="164" t="s">
        <v>2045</v>
      </c>
      <c r="F9" s="164" t="s">
        <v>2045</v>
      </c>
      <c r="G9" s="164" t="s">
        <v>2045</v>
      </c>
      <c r="H9"/>
      <c r="I9" s="3"/>
    </row>
    <row r="10" spans="1:10" ht="15.6" x14ac:dyDescent="0.3">
      <c r="A10" s="166">
        <v>2</v>
      </c>
      <c r="B10" s="167"/>
      <c r="C10" s="167"/>
      <c r="D10" s="167"/>
      <c r="E10" s="167"/>
      <c r="F10" s="167"/>
      <c r="G10" s="167"/>
      <c r="H10"/>
      <c r="I10" s="3"/>
    </row>
    <row r="11" spans="1:10" ht="15.6" x14ac:dyDescent="0.3">
      <c r="A11" s="166">
        <v>3</v>
      </c>
      <c r="B11" s="167"/>
      <c r="C11" s="167"/>
      <c r="D11" s="167"/>
      <c r="E11" s="167"/>
      <c r="F11" s="167"/>
      <c r="G11" s="167"/>
      <c r="H11" s="3"/>
      <c r="I11" s="3"/>
    </row>
    <row r="12" spans="1:10" ht="15.6" x14ac:dyDescent="0.3">
      <c r="A12" s="166">
        <v>4</v>
      </c>
      <c r="B12" s="167"/>
      <c r="C12" s="167"/>
      <c r="D12" s="167"/>
      <c r="E12" s="167"/>
      <c r="F12" s="167"/>
      <c r="G12" s="167"/>
      <c r="H12" s="3"/>
      <c r="I12" s="3"/>
    </row>
    <row r="13" spans="1:10" ht="15.6" x14ac:dyDescent="0.3">
      <c r="A13" s="166">
        <v>5</v>
      </c>
      <c r="B13" s="167"/>
      <c r="C13" s="167"/>
      <c r="D13" s="167"/>
      <c r="E13" s="167"/>
      <c r="F13" s="167"/>
      <c r="G13" s="167"/>
      <c r="H13" s="3"/>
      <c r="I13" s="3"/>
    </row>
    <row r="14" spans="1:10" ht="46.9" customHeight="1" x14ac:dyDescent="0.3">
      <c r="A14" s="166">
        <v>6</v>
      </c>
      <c r="B14" s="167"/>
      <c r="C14" s="167"/>
      <c r="D14" s="167"/>
      <c r="E14" s="167"/>
      <c r="F14" s="167"/>
      <c r="G14" s="167"/>
      <c r="H14" s="3"/>
      <c r="I14" s="3"/>
    </row>
    <row r="15" spans="1:10" ht="46.9" customHeight="1" x14ac:dyDescent="0.3">
      <c r="A15" s="166">
        <v>7</v>
      </c>
      <c r="B15" s="167"/>
      <c r="C15" s="167"/>
      <c r="D15" s="167"/>
      <c r="E15" s="167"/>
      <c r="F15" s="167"/>
      <c r="G15" s="167"/>
      <c r="H15" s="3"/>
      <c r="I15" s="3"/>
    </row>
    <row r="16" spans="1:10" ht="15.6" x14ac:dyDescent="0.3">
      <c r="A16" s="166">
        <v>8</v>
      </c>
      <c r="B16" s="167"/>
      <c r="C16" s="167"/>
      <c r="D16" s="167"/>
      <c r="E16" s="167"/>
      <c r="F16" s="167"/>
      <c r="G16" s="167"/>
      <c r="H16" s="3"/>
      <c r="I16" s="3"/>
    </row>
    <row r="17" spans="1:9" ht="46.9" customHeight="1" x14ac:dyDescent="0.3">
      <c r="A17" s="166">
        <v>9</v>
      </c>
      <c r="B17" s="167"/>
      <c r="C17" s="167"/>
      <c r="D17" s="167"/>
      <c r="E17" s="167"/>
      <c r="F17" s="167"/>
      <c r="G17" s="167"/>
      <c r="H17" s="3"/>
      <c r="I17" s="3"/>
    </row>
    <row r="18" spans="1:9" ht="46.9" customHeight="1" x14ac:dyDescent="0.3">
      <c r="A18" s="166">
        <v>10</v>
      </c>
      <c r="B18" s="167"/>
      <c r="C18" s="167"/>
      <c r="D18" s="167"/>
      <c r="E18" s="167"/>
      <c r="F18" s="167"/>
      <c r="G18" s="167"/>
      <c r="H18" s="3"/>
      <c r="I18" s="3"/>
    </row>
    <row r="19" spans="1:9" ht="46.9" customHeight="1" x14ac:dyDescent="0.3">
      <c r="A19" s="166">
        <v>11</v>
      </c>
      <c r="B19" s="167"/>
      <c r="C19" s="167"/>
      <c r="D19" s="167"/>
      <c r="E19" s="167"/>
      <c r="F19" s="167"/>
      <c r="G19" s="167"/>
      <c r="H19" s="3"/>
      <c r="I19" s="3"/>
    </row>
    <row r="20" spans="1:9" ht="46.9" customHeight="1" x14ac:dyDescent="0.3">
      <c r="A20" s="166">
        <v>12</v>
      </c>
      <c r="B20" s="167"/>
      <c r="C20" s="167"/>
      <c r="D20" s="167"/>
      <c r="E20" s="167"/>
      <c r="F20" s="167"/>
      <c r="G20" s="167"/>
      <c r="H20" s="3"/>
      <c r="I20" s="3"/>
    </row>
    <row r="21" spans="1:9" ht="46.9" customHeight="1" x14ac:dyDescent="0.3">
      <c r="A21" s="166">
        <v>13</v>
      </c>
      <c r="B21" s="167"/>
      <c r="C21" s="167"/>
      <c r="D21" s="167"/>
      <c r="E21" s="167"/>
      <c r="F21" s="167"/>
      <c r="G21" s="167"/>
      <c r="H21" s="3"/>
      <c r="I21" s="3"/>
    </row>
    <row r="22" spans="1:9" x14ac:dyDescent="0.25">
      <c r="A22" s="166">
        <v>14</v>
      </c>
      <c r="B22" s="167"/>
      <c r="C22" s="167"/>
      <c r="D22" s="167"/>
      <c r="E22" s="167"/>
      <c r="F22" s="167"/>
      <c r="G22" s="167"/>
      <c r="H22" s="3"/>
      <c r="I22" s="3"/>
    </row>
    <row r="23" spans="1:9" x14ac:dyDescent="0.25">
      <c r="A23" s="166">
        <v>15</v>
      </c>
      <c r="B23" s="167"/>
      <c r="C23" s="167"/>
      <c r="D23" s="167"/>
      <c r="E23" s="167"/>
      <c r="F23" s="167"/>
      <c r="G23" s="167"/>
      <c r="H23" s="3"/>
      <c r="I23" s="3"/>
    </row>
    <row r="24" spans="1:9" x14ac:dyDescent="0.25">
      <c r="A24" s="166">
        <v>16</v>
      </c>
      <c r="B24" s="167"/>
      <c r="C24" s="167"/>
      <c r="D24" s="167"/>
      <c r="E24" s="167"/>
      <c r="F24" s="167"/>
      <c r="G24" s="167"/>
      <c r="H24" s="3"/>
      <c r="I24" s="3"/>
    </row>
    <row r="25" spans="1:9" ht="46.9" customHeight="1" x14ac:dyDescent="0.25">
      <c r="A25" s="166">
        <v>17</v>
      </c>
      <c r="B25" s="167"/>
      <c r="C25" s="167"/>
      <c r="D25" s="167"/>
      <c r="E25" s="167"/>
      <c r="F25" s="167"/>
      <c r="G25" s="167"/>
      <c r="H25" s="3"/>
      <c r="I25" s="3"/>
    </row>
    <row r="26" spans="1:9" x14ac:dyDescent="0.25">
      <c r="A26" s="166">
        <v>18</v>
      </c>
      <c r="B26" s="167"/>
      <c r="C26" s="167"/>
      <c r="D26" s="167"/>
      <c r="E26" s="167"/>
      <c r="F26" s="167"/>
      <c r="G26" s="167"/>
      <c r="H26" s="3"/>
      <c r="I26" s="3"/>
    </row>
    <row r="27" spans="1:9" x14ac:dyDescent="0.25">
      <c r="A27" s="166">
        <v>19</v>
      </c>
      <c r="B27" s="167"/>
      <c r="C27" s="167"/>
      <c r="D27" s="167"/>
      <c r="E27" s="167"/>
      <c r="F27" s="167"/>
      <c r="G27" s="167"/>
      <c r="H27" s="3"/>
      <c r="I27" s="3"/>
    </row>
    <row r="28" spans="1:9" x14ac:dyDescent="0.25">
      <c r="A28" s="166">
        <v>20</v>
      </c>
      <c r="B28" s="167"/>
      <c r="C28" s="167"/>
      <c r="D28" s="167"/>
      <c r="E28" s="167"/>
      <c r="F28" s="167"/>
      <c r="G28" s="167"/>
      <c r="H28" s="3"/>
      <c r="I28" s="3"/>
    </row>
    <row r="29" spans="1:9" ht="46.9" customHeight="1" x14ac:dyDescent="0.25">
      <c r="A29" s="166">
        <v>21</v>
      </c>
      <c r="B29" s="167"/>
      <c r="C29" s="167"/>
      <c r="D29" s="167"/>
      <c r="E29" s="167"/>
      <c r="F29" s="167"/>
      <c r="G29" s="167"/>
      <c r="H29" s="3"/>
      <c r="I29" s="3"/>
    </row>
    <row r="30" spans="1:9" x14ac:dyDescent="0.25">
      <c r="A30" s="166">
        <v>22</v>
      </c>
      <c r="B30" s="167"/>
      <c r="C30" s="167"/>
      <c r="D30" s="167"/>
      <c r="E30" s="167"/>
      <c r="F30" s="167"/>
      <c r="G30" s="167"/>
      <c r="H30" s="3"/>
      <c r="I30" s="3"/>
    </row>
    <row r="31" spans="1:9" x14ac:dyDescent="0.25">
      <c r="A31" s="166">
        <v>23</v>
      </c>
      <c r="B31" s="167"/>
      <c r="C31" s="167"/>
      <c r="D31" s="167"/>
      <c r="E31" s="167"/>
      <c r="F31" s="167"/>
      <c r="G31" s="167"/>
      <c r="H31" s="3"/>
      <c r="I31" s="3"/>
    </row>
    <row r="32" spans="1:9" x14ac:dyDescent="0.25">
      <c r="A32" s="166">
        <v>24</v>
      </c>
      <c r="B32" s="167"/>
      <c r="C32" s="167"/>
      <c r="D32" s="167"/>
      <c r="E32" s="167"/>
      <c r="F32" s="167"/>
      <c r="G32" s="167"/>
      <c r="H32" s="3"/>
      <c r="I32" s="3"/>
    </row>
    <row r="33" spans="1:9" ht="46.9" customHeight="1" x14ac:dyDescent="0.25">
      <c r="A33" s="166">
        <v>25</v>
      </c>
      <c r="B33" s="167"/>
      <c r="C33" s="167"/>
      <c r="D33" s="167"/>
      <c r="E33" s="167"/>
      <c r="F33" s="167"/>
      <c r="G33" s="167"/>
      <c r="H33" s="3"/>
      <c r="I33" s="3"/>
    </row>
    <row r="34" spans="1:9" ht="46.9" customHeight="1" x14ac:dyDescent="0.25">
      <c r="A34" s="166">
        <v>26</v>
      </c>
      <c r="B34" s="167"/>
      <c r="C34" s="167"/>
      <c r="D34" s="167"/>
      <c r="E34" s="167"/>
      <c r="F34" s="167"/>
      <c r="G34" s="167"/>
      <c r="H34" s="3"/>
      <c r="I34" s="3"/>
    </row>
    <row r="35" spans="1:9" ht="46.9" customHeight="1" x14ac:dyDescent="0.25">
      <c r="A35" s="166">
        <v>27</v>
      </c>
      <c r="B35" s="167"/>
      <c r="C35" s="167"/>
      <c r="D35" s="167"/>
      <c r="E35" s="167"/>
      <c r="F35" s="167"/>
      <c r="G35" s="167"/>
      <c r="H35" s="3"/>
      <c r="I35" s="3"/>
    </row>
    <row r="36" spans="1:9" x14ac:dyDescent="0.25">
      <c r="A36" s="166">
        <v>28</v>
      </c>
      <c r="B36" s="167"/>
      <c r="C36" s="167"/>
      <c r="D36" s="167"/>
      <c r="E36" s="167"/>
      <c r="F36" s="167"/>
      <c r="G36" s="167"/>
      <c r="H36" s="3"/>
      <c r="I36" s="3"/>
    </row>
    <row r="37" spans="1:9" x14ac:dyDescent="0.25">
      <c r="A37" s="166">
        <v>29</v>
      </c>
      <c r="B37" s="167"/>
      <c r="C37" s="167"/>
      <c r="D37" s="167"/>
      <c r="E37" s="167"/>
      <c r="F37" s="167"/>
      <c r="G37" s="167"/>
      <c r="H37" s="3"/>
      <c r="I37" s="3"/>
    </row>
    <row r="38" spans="1:9" ht="46.9" customHeight="1" x14ac:dyDescent="0.25">
      <c r="A38" s="166">
        <v>30</v>
      </c>
      <c r="B38" s="167"/>
      <c r="C38" s="167"/>
      <c r="D38" s="167"/>
      <c r="E38" s="167"/>
      <c r="F38" s="167"/>
      <c r="G38" s="167"/>
      <c r="H38" s="3"/>
      <c r="I38" s="3"/>
    </row>
    <row r="39" spans="1:9" ht="46.9" customHeight="1" x14ac:dyDescent="0.25">
      <c r="A39" s="166">
        <v>31</v>
      </c>
      <c r="B39" s="167"/>
      <c r="C39" s="167"/>
      <c r="D39" s="167"/>
      <c r="E39" s="167"/>
      <c r="F39" s="167"/>
      <c r="G39" s="167"/>
      <c r="H39" s="3"/>
      <c r="I39" s="3"/>
    </row>
    <row r="40" spans="1:9" x14ac:dyDescent="0.25">
      <c r="A40" s="166">
        <v>32</v>
      </c>
      <c r="B40" s="167"/>
      <c r="C40" s="167"/>
      <c r="D40" s="167"/>
      <c r="E40" s="167"/>
      <c r="F40" s="167"/>
      <c r="G40" s="167"/>
      <c r="H40" s="3"/>
      <c r="I40" s="3"/>
    </row>
    <row r="41" spans="1:9" ht="46.9" customHeight="1" x14ac:dyDescent="0.25">
      <c r="A41" s="166">
        <v>33</v>
      </c>
      <c r="B41" s="167"/>
      <c r="C41" s="167"/>
      <c r="D41" s="167"/>
      <c r="E41" s="167"/>
      <c r="F41" s="167"/>
      <c r="G41" s="167"/>
      <c r="H41" s="3"/>
      <c r="I41" s="3"/>
    </row>
    <row r="42" spans="1:9" ht="46.9" customHeight="1" x14ac:dyDescent="0.25">
      <c r="A42" s="166">
        <v>34</v>
      </c>
      <c r="B42" s="167"/>
      <c r="C42" s="167"/>
      <c r="D42" s="167"/>
      <c r="E42" s="167"/>
      <c r="F42" s="167"/>
      <c r="G42" s="167"/>
      <c r="H42" s="3"/>
      <c r="I42" s="3"/>
    </row>
    <row r="43" spans="1:9" ht="46.9" customHeight="1" x14ac:dyDescent="0.25">
      <c r="A43" s="166">
        <v>35</v>
      </c>
      <c r="B43" s="167"/>
      <c r="C43" s="167"/>
      <c r="D43" s="167"/>
      <c r="E43" s="167"/>
      <c r="F43" s="167"/>
      <c r="G43" s="167"/>
      <c r="H43" s="3"/>
      <c r="I43" s="3"/>
    </row>
    <row r="44" spans="1:9" x14ac:dyDescent="0.25">
      <c r="A44" s="166">
        <v>36</v>
      </c>
      <c r="B44" s="167"/>
      <c r="C44" s="167"/>
      <c r="D44" s="167"/>
      <c r="E44" s="167"/>
      <c r="F44" s="167"/>
      <c r="G44" s="167"/>
      <c r="H44" s="3"/>
      <c r="I44" s="3"/>
    </row>
    <row r="45" spans="1:9" x14ac:dyDescent="0.25">
      <c r="A45" s="166">
        <v>37</v>
      </c>
      <c r="B45" s="167"/>
      <c r="C45" s="167"/>
      <c r="D45" s="167"/>
      <c r="E45" s="167"/>
      <c r="F45" s="167"/>
      <c r="G45" s="167"/>
      <c r="H45" s="3"/>
      <c r="I45" s="3"/>
    </row>
    <row r="46" spans="1:9" ht="46.9" customHeight="1" x14ac:dyDescent="0.25">
      <c r="A46" s="166">
        <v>38</v>
      </c>
      <c r="B46" s="167"/>
      <c r="C46" s="167"/>
      <c r="D46" s="167"/>
      <c r="E46" s="167"/>
      <c r="F46" s="167"/>
      <c r="G46" s="167"/>
      <c r="H46" s="3"/>
      <c r="I46" s="3"/>
    </row>
    <row r="47" spans="1:9" ht="46.9" customHeight="1" x14ac:dyDescent="0.25">
      <c r="A47" s="166">
        <v>39</v>
      </c>
      <c r="B47" s="167"/>
      <c r="C47" s="167"/>
      <c r="D47" s="167"/>
      <c r="E47" s="167"/>
      <c r="F47" s="167"/>
      <c r="G47" s="167"/>
      <c r="H47" s="3"/>
      <c r="I47" s="3"/>
    </row>
    <row r="48" spans="1:9" ht="46.9" customHeight="1" x14ac:dyDescent="0.25">
      <c r="A48" s="166">
        <v>40</v>
      </c>
      <c r="B48" s="167"/>
      <c r="C48" s="167"/>
      <c r="D48" s="167"/>
      <c r="E48" s="167"/>
      <c r="F48" s="167"/>
      <c r="G48" s="167"/>
      <c r="H48" s="3"/>
      <c r="I48" s="3"/>
    </row>
    <row r="49" spans="1:9" ht="46.9" customHeight="1" x14ac:dyDescent="0.25">
      <c r="A49" s="166">
        <v>41</v>
      </c>
      <c r="B49" s="167"/>
      <c r="C49" s="167"/>
      <c r="D49" s="167"/>
      <c r="E49" s="167"/>
      <c r="F49" s="167"/>
      <c r="G49" s="167"/>
      <c r="H49" s="3"/>
      <c r="I49" s="3"/>
    </row>
    <row r="50" spans="1:9" x14ac:dyDescent="0.25">
      <c r="A50" s="166">
        <v>42</v>
      </c>
      <c r="B50" s="167"/>
      <c r="C50" s="167"/>
      <c r="D50" s="167"/>
      <c r="E50" s="167"/>
      <c r="F50" s="167"/>
      <c r="G50" s="167"/>
      <c r="H50" s="3"/>
      <c r="I50" s="3"/>
    </row>
    <row r="51" spans="1:9" x14ac:dyDescent="0.25">
      <c r="A51" s="166">
        <v>43</v>
      </c>
      <c r="B51" s="167"/>
      <c r="C51" s="167"/>
      <c r="D51" s="167"/>
      <c r="E51" s="167"/>
      <c r="F51" s="167"/>
      <c r="G51" s="167"/>
      <c r="H51" s="3"/>
      <c r="I51" s="3"/>
    </row>
    <row r="52" spans="1:9" x14ac:dyDescent="0.25">
      <c r="A52" s="166">
        <v>44</v>
      </c>
      <c r="B52" s="167"/>
      <c r="C52" s="167"/>
      <c r="D52" s="167"/>
      <c r="E52" s="167"/>
      <c r="F52" s="167"/>
      <c r="G52" s="167"/>
      <c r="H52" s="3"/>
      <c r="I52" s="3"/>
    </row>
    <row r="53" spans="1:9" ht="34.15" customHeight="1" x14ac:dyDescent="0.25">
      <c r="A53" s="166">
        <v>45</v>
      </c>
      <c r="B53" s="167"/>
      <c r="C53" s="167"/>
      <c r="D53" s="167"/>
      <c r="E53" s="167"/>
      <c r="F53" s="167"/>
      <c r="G53" s="167"/>
      <c r="H53" s="3"/>
      <c r="I53" s="3"/>
    </row>
    <row r="54" spans="1:9" ht="29.45" customHeight="1" x14ac:dyDescent="0.25">
      <c r="A54" s="166">
        <v>46</v>
      </c>
      <c r="B54" s="167"/>
      <c r="C54" s="167"/>
      <c r="D54" s="167"/>
      <c r="E54" s="167"/>
      <c r="F54" s="167"/>
      <c r="G54" s="167"/>
      <c r="H54" s="3"/>
      <c r="I54" s="3"/>
    </row>
    <row r="55" spans="1:9" ht="46.9" customHeight="1" x14ac:dyDescent="0.25">
      <c r="A55" s="166">
        <v>47</v>
      </c>
      <c r="B55" s="167"/>
      <c r="C55" s="167"/>
      <c r="D55" s="167"/>
      <c r="E55" s="167"/>
      <c r="F55" s="167"/>
      <c r="G55" s="167"/>
      <c r="H55" s="3"/>
      <c r="I55" s="3"/>
    </row>
    <row r="56" spans="1:9" x14ac:dyDescent="0.25">
      <c r="A56" s="166">
        <v>48</v>
      </c>
      <c r="B56" s="167"/>
      <c r="C56" s="167"/>
      <c r="D56" s="167"/>
      <c r="E56" s="167"/>
      <c r="F56" s="167"/>
      <c r="G56" s="167"/>
      <c r="H56" s="3"/>
      <c r="I56" s="3"/>
    </row>
    <row r="57" spans="1:9" x14ac:dyDescent="0.25">
      <c r="A57" s="166">
        <v>49</v>
      </c>
      <c r="B57" s="167"/>
      <c r="C57" s="167"/>
      <c r="D57" s="167"/>
      <c r="E57" s="167"/>
      <c r="F57" s="167"/>
      <c r="G57" s="167"/>
      <c r="H57" s="3"/>
      <c r="I57" s="3"/>
    </row>
    <row r="58" spans="1:9" ht="46.9" customHeight="1" x14ac:dyDescent="0.25">
      <c r="A58" s="166">
        <v>50</v>
      </c>
      <c r="B58" s="167"/>
      <c r="C58" s="167"/>
      <c r="D58" s="167"/>
      <c r="E58" s="167"/>
      <c r="F58" s="167"/>
      <c r="G58" s="167"/>
      <c r="H58" s="3"/>
      <c r="I58" s="3"/>
    </row>
    <row r="59" spans="1:9" ht="46.9" customHeight="1" x14ac:dyDescent="0.25">
      <c r="A59" s="166">
        <v>51</v>
      </c>
      <c r="B59" s="167"/>
      <c r="C59" s="167"/>
      <c r="D59" s="167"/>
      <c r="E59" s="167"/>
      <c r="F59" s="167"/>
      <c r="G59" s="167"/>
      <c r="H59" s="3"/>
      <c r="I59" s="3"/>
    </row>
    <row r="60" spans="1:9" x14ac:dyDescent="0.25">
      <c r="A60" s="166">
        <v>52</v>
      </c>
      <c r="B60" s="167"/>
      <c r="C60" s="167"/>
      <c r="D60" s="167"/>
      <c r="E60" s="167"/>
      <c r="F60" s="167"/>
      <c r="G60" s="167"/>
      <c r="H60" s="3"/>
      <c r="I60" s="3"/>
    </row>
    <row r="61" spans="1:9" x14ac:dyDescent="0.25">
      <c r="A61" s="166">
        <v>53</v>
      </c>
      <c r="B61" s="167"/>
      <c r="C61" s="167"/>
      <c r="D61" s="167"/>
      <c r="E61" s="167"/>
      <c r="F61" s="167"/>
      <c r="G61" s="167"/>
      <c r="H61" s="3"/>
      <c r="I61" s="3"/>
    </row>
    <row r="62" spans="1:9" ht="46.9" customHeight="1" x14ac:dyDescent="0.25">
      <c r="A62" s="166">
        <v>54</v>
      </c>
      <c r="B62" s="167"/>
      <c r="C62" s="167"/>
      <c r="D62" s="167"/>
      <c r="E62" s="167"/>
      <c r="F62" s="167"/>
      <c r="G62" s="167"/>
      <c r="H62" s="3"/>
      <c r="I62" s="3"/>
    </row>
    <row r="63" spans="1:9" ht="46.9" customHeight="1" x14ac:dyDescent="0.25">
      <c r="A63" s="166">
        <v>55</v>
      </c>
      <c r="B63" s="167"/>
      <c r="C63" s="167"/>
      <c r="D63" s="167"/>
      <c r="E63" s="167"/>
      <c r="F63" s="167"/>
      <c r="G63" s="167"/>
      <c r="H63" s="3"/>
      <c r="I63" s="3"/>
    </row>
    <row r="64" spans="1:9" ht="46.9" customHeight="1" x14ac:dyDescent="0.25">
      <c r="A64" s="166">
        <v>56</v>
      </c>
      <c r="B64" s="167"/>
      <c r="C64" s="167"/>
      <c r="D64" s="167"/>
      <c r="E64" s="167"/>
      <c r="F64" s="167"/>
      <c r="G64" s="167"/>
      <c r="H64" s="3"/>
      <c r="I64" s="3"/>
    </row>
    <row r="65" spans="1:9" ht="46.9" customHeight="1" x14ac:dyDescent="0.25">
      <c r="A65" s="166">
        <v>57</v>
      </c>
      <c r="B65" s="167"/>
      <c r="C65" s="167"/>
      <c r="D65" s="167"/>
      <c r="E65" s="167"/>
      <c r="F65" s="167"/>
      <c r="G65" s="167"/>
      <c r="H65" s="3"/>
      <c r="I65" s="3"/>
    </row>
    <row r="66" spans="1:9" ht="46.9" customHeight="1" x14ac:dyDescent="0.25">
      <c r="A66" s="166">
        <v>58</v>
      </c>
      <c r="B66" s="167"/>
      <c r="C66" s="167"/>
      <c r="D66" s="167"/>
      <c r="E66" s="167"/>
      <c r="F66" s="167"/>
      <c r="G66" s="167"/>
      <c r="H66" s="3"/>
      <c r="I66" s="3"/>
    </row>
    <row r="67" spans="1:9" ht="46.9" customHeight="1" x14ac:dyDescent="0.25">
      <c r="A67" s="166">
        <v>59</v>
      </c>
      <c r="B67" s="167"/>
      <c r="C67" s="167"/>
      <c r="D67" s="167"/>
      <c r="E67" s="167"/>
      <c r="F67" s="167"/>
      <c r="G67" s="167"/>
      <c r="H67" s="3"/>
      <c r="I67" s="3"/>
    </row>
    <row r="68" spans="1:9" x14ac:dyDescent="0.25">
      <c r="A68" s="166">
        <v>60</v>
      </c>
      <c r="B68" s="167"/>
      <c r="C68" s="167"/>
      <c r="D68" s="167"/>
      <c r="E68" s="167"/>
      <c r="F68" s="167"/>
      <c r="G68" s="167"/>
      <c r="H68" s="3"/>
      <c r="I68" s="3"/>
    </row>
    <row r="69" spans="1:9" ht="46.9" customHeight="1" x14ac:dyDescent="0.25">
      <c r="A69" s="166">
        <v>61</v>
      </c>
      <c r="B69" s="167"/>
      <c r="C69" s="167"/>
      <c r="D69" s="167"/>
      <c r="E69" s="167"/>
      <c r="F69" s="167"/>
      <c r="G69" s="167"/>
      <c r="H69" s="3"/>
      <c r="I69" s="3"/>
    </row>
    <row r="70" spans="1:9" ht="46.9" customHeight="1" x14ac:dyDescent="0.25">
      <c r="A70" s="166">
        <v>62</v>
      </c>
      <c r="B70" s="167"/>
      <c r="C70" s="167"/>
      <c r="D70" s="167"/>
      <c r="E70" s="167"/>
      <c r="F70" s="167"/>
      <c r="G70" s="167"/>
      <c r="H70" s="3"/>
      <c r="I70" s="3"/>
    </row>
    <row r="71" spans="1:9" ht="46.9" customHeight="1" x14ac:dyDescent="0.25">
      <c r="A71" s="166">
        <v>63</v>
      </c>
      <c r="B71" s="167"/>
      <c r="C71" s="167"/>
      <c r="D71" s="167"/>
      <c r="E71" s="167"/>
      <c r="F71" s="167"/>
      <c r="G71" s="167"/>
      <c r="H71" s="3"/>
      <c r="I71" s="3"/>
    </row>
    <row r="72" spans="1:9" ht="46.9" customHeight="1" x14ac:dyDescent="0.25">
      <c r="A72" s="166">
        <v>64</v>
      </c>
      <c r="B72" s="167"/>
      <c r="C72" s="167"/>
      <c r="D72" s="167"/>
      <c r="E72" s="167"/>
      <c r="F72" s="167"/>
      <c r="G72" s="167"/>
      <c r="H72" s="3"/>
      <c r="I72" s="3"/>
    </row>
    <row r="73" spans="1:9" x14ac:dyDescent="0.25">
      <c r="A73" s="166">
        <v>65</v>
      </c>
      <c r="B73" s="167"/>
      <c r="C73" s="167"/>
      <c r="D73" s="167"/>
      <c r="E73" s="167"/>
      <c r="F73" s="167"/>
      <c r="G73" s="167"/>
      <c r="H73" s="3"/>
      <c r="I73" s="3"/>
    </row>
    <row r="74" spans="1:9" x14ac:dyDescent="0.25">
      <c r="A74" s="166">
        <v>66</v>
      </c>
      <c r="B74" s="167"/>
      <c r="C74" s="167"/>
      <c r="D74" s="167"/>
      <c r="E74" s="167"/>
      <c r="F74" s="167"/>
      <c r="G74" s="167"/>
      <c r="H74" s="3"/>
      <c r="I74" s="3"/>
    </row>
    <row r="75" spans="1:9" ht="46.9" customHeight="1" x14ac:dyDescent="0.25">
      <c r="A75" s="166">
        <v>67</v>
      </c>
      <c r="B75" s="167"/>
      <c r="C75" s="167"/>
      <c r="D75" s="167"/>
      <c r="E75" s="167"/>
      <c r="F75" s="167"/>
      <c r="G75" s="167"/>
      <c r="H75" s="3"/>
      <c r="I75" s="3"/>
    </row>
    <row r="76" spans="1:9" x14ac:dyDescent="0.25">
      <c r="A76" s="166">
        <v>68</v>
      </c>
      <c r="B76" s="167"/>
      <c r="C76" s="167"/>
      <c r="D76" s="167"/>
      <c r="E76" s="167"/>
      <c r="F76" s="167"/>
      <c r="G76" s="167"/>
      <c r="H76" s="3"/>
      <c r="I76" s="3"/>
    </row>
    <row r="77" spans="1:9" x14ac:dyDescent="0.25">
      <c r="A77" s="166">
        <v>69</v>
      </c>
      <c r="B77" s="167"/>
      <c r="C77" s="167"/>
      <c r="D77" s="167"/>
      <c r="E77" s="167"/>
      <c r="F77" s="167"/>
      <c r="G77" s="167"/>
      <c r="H77" s="3"/>
      <c r="I77" s="3"/>
    </row>
    <row r="78" spans="1:9" x14ac:dyDescent="0.25">
      <c r="A78" s="166">
        <v>70</v>
      </c>
      <c r="B78" s="167"/>
      <c r="C78" s="167"/>
      <c r="D78" s="167"/>
      <c r="E78" s="167"/>
      <c r="F78" s="167"/>
      <c r="G78" s="167"/>
      <c r="H78" s="3"/>
      <c r="I78" s="3"/>
    </row>
    <row r="79" spans="1:9" x14ac:dyDescent="0.25">
      <c r="A79" s="166">
        <v>71</v>
      </c>
      <c r="B79" s="167"/>
      <c r="C79" s="167"/>
      <c r="D79" s="167"/>
      <c r="E79" s="167"/>
      <c r="F79" s="167"/>
      <c r="G79" s="167"/>
      <c r="H79" s="3"/>
      <c r="I79" s="3"/>
    </row>
    <row r="80" spans="1:9" x14ac:dyDescent="0.25">
      <c r="A80" s="166">
        <v>72</v>
      </c>
      <c r="B80" s="167"/>
      <c r="C80" s="167"/>
      <c r="D80" s="167"/>
      <c r="E80" s="167"/>
      <c r="F80" s="167"/>
      <c r="G80" s="167"/>
      <c r="H80" s="3"/>
      <c r="I80" s="3"/>
    </row>
    <row r="81" spans="1:9" ht="46.9" customHeight="1" x14ac:dyDescent="0.25">
      <c r="A81" s="166">
        <v>73</v>
      </c>
      <c r="B81" s="167"/>
      <c r="C81" s="167"/>
      <c r="D81" s="167"/>
      <c r="E81" s="167"/>
      <c r="F81" s="167"/>
      <c r="G81" s="167"/>
      <c r="H81" s="3"/>
      <c r="I81" s="3"/>
    </row>
    <row r="82" spans="1:9" x14ac:dyDescent="0.25">
      <c r="A82" s="166">
        <v>74</v>
      </c>
      <c r="B82" s="167"/>
      <c r="C82" s="167"/>
      <c r="D82" s="167"/>
      <c r="E82" s="167"/>
      <c r="F82" s="167"/>
      <c r="G82" s="167"/>
      <c r="H82" s="3"/>
      <c r="I82" s="3"/>
    </row>
    <row r="83" spans="1:9" x14ac:dyDescent="0.25">
      <c r="A83" s="166">
        <v>75</v>
      </c>
      <c r="B83" s="167"/>
      <c r="C83" s="167"/>
      <c r="D83" s="167"/>
      <c r="E83" s="167"/>
      <c r="F83" s="167"/>
      <c r="G83" s="167"/>
      <c r="H83" s="3"/>
      <c r="I83" s="3"/>
    </row>
    <row r="84" spans="1:9" ht="46.9" customHeight="1" x14ac:dyDescent="0.25">
      <c r="A84" s="166">
        <v>76</v>
      </c>
      <c r="B84" s="167"/>
      <c r="C84" s="167"/>
      <c r="D84" s="167"/>
      <c r="E84" s="167"/>
      <c r="F84" s="167"/>
      <c r="G84" s="167"/>
      <c r="H84" s="3"/>
      <c r="I84" s="3"/>
    </row>
    <row r="85" spans="1:9" ht="46.9" customHeight="1" x14ac:dyDescent="0.25">
      <c r="A85" s="166">
        <v>77</v>
      </c>
      <c r="B85" s="167"/>
      <c r="C85" s="167"/>
      <c r="D85" s="167"/>
      <c r="E85" s="167"/>
      <c r="F85" s="167"/>
      <c r="G85" s="167"/>
      <c r="H85" s="3"/>
      <c r="I85" s="3"/>
    </row>
    <row r="86" spans="1:9" ht="46.9" customHeight="1" x14ac:dyDescent="0.25">
      <c r="A86" s="166">
        <v>78</v>
      </c>
      <c r="B86" s="167"/>
      <c r="C86" s="167"/>
      <c r="D86" s="167"/>
      <c r="E86" s="167"/>
      <c r="F86" s="167"/>
      <c r="G86" s="167"/>
      <c r="H86" s="3"/>
      <c r="I86" s="3"/>
    </row>
    <row r="87" spans="1:9" x14ac:dyDescent="0.25">
      <c r="A87" s="166">
        <v>79</v>
      </c>
      <c r="B87" s="167"/>
      <c r="C87" s="167"/>
      <c r="D87" s="167"/>
      <c r="E87" s="167"/>
      <c r="F87" s="167"/>
      <c r="G87" s="167"/>
      <c r="H87" s="3"/>
      <c r="I87" s="3"/>
    </row>
    <row r="88" spans="1:9" x14ac:dyDescent="0.25">
      <c r="A88" s="166">
        <v>80</v>
      </c>
      <c r="B88" s="167"/>
      <c r="C88" s="167"/>
      <c r="D88" s="167"/>
      <c r="E88" s="167"/>
      <c r="F88" s="167"/>
      <c r="G88" s="167"/>
      <c r="H88" s="3"/>
      <c r="I88" s="3"/>
    </row>
    <row r="89" spans="1:9" ht="46.9" customHeight="1" x14ac:dyDescent="0.25">
      <c r="A89" s="166">
        <v>81</v>
      </c>
      <c r="B89" s="167"/>
      <c r="C89" s="167"/>
      <c r="D89" s="167"/>
      <c r="E89" s="167"/>
      <c r="F89" s="167"/>
      <c r="G89" s="167"/>
      <c r="H89" s="3"/>
      <c r="I89" s="3"/>
    </row>
    <row r="90" spans="1:9" x14ac:dyDescent="0.25">
      <c r="A90" s="166">
        <v>82</v>
      </c>
      <c r="B90" s="167"/>
      <c r="C90" s="167"/>
      <c r="D90" s="167"/>
      <c r="E90" s="167"/>
      <c r="F90" s="167"/>
      <c r="G90" s="167"/>
      <c r="H90" s="3"/>
      <c r="I90" s="3"/>
    </row>
    <row r="91" spans="1:9" ht="46.9" customHeight="1" x14ac:dyDescent="0.25">
      <c r="A91" s="166">
        <v>83</v>
      </c>
      <c r="B91" s="167"/>
      <c r="C91" s="167"/>
      <c r="D91" s="167"/>
      <c r="E91" s="167"/>
      <c r="F91" s="167"/>
      <c r="G91" s="167"/>
      <c r="H91" s="3"/>
      <c r="I91" s="3"/>
    </row>
    <row r="92" spans="1:9" ht="46.9" customHeight="1" x14ac:dyDescent="0.25">
      <c r="A92" s="166">
        <v>84</v>
      </c>
      <c r="B92" s="167"/>
      <c r="C92" s="167"/>
      <c r="D92" s="167"/>
      <c r="E92" s="167"/>
      <c r="F92" s="167"/>
      <c r="G92" s="167"/>
      <c r="H92" s="3"/>
      <c r="I92" s="3"/>
    </row>
    <row r="93" spans="1:9" ht="46.9" customHeight="1" x14ac:dyDescent="0.25">
      <c r="A93" s="166">
        <v>85</v>
      </c>
      <c r="B93" s="167"/>
      <c r="C93" s="167"/>
      <c r="D93" s="167"/>
      <c r="E93" s="167"/>
      <c r="F93" s="167"/>
      <c r="G93" s="167"/>
      <c r="H93" s="3"/>
      <c r="I93" s="3"/>
    </row>
    <row r="94" spans="1:9" ht="46.9" customHeight="1" x14ac:dyDescent="0.25">
      <c r="A94" s="166">
        <v>86</v>
      </c>
      <c r="B94" s="167"/>
      <c r="C94" s="167"/>
      <c r="D94" s="167"/>
      <c r="E94" s="167"/>
      <c r="F94" s="167"/>
      <c r="G94" s="167"/>
      <c r="H94" s="3"/>
      <c r="I94" s="3"/>
    </row>
    <row r="95" spans="1:9" ht="46.9" customHeight="1" x14ac:dyDescent="0.25">
      <c r="A95" s="166">
        <v>87</v>
      </c>
      <c r="B95" s="167"/>
      <c r="C95" s="167"/>
      <c r="D95" s="167"/>
      <c r="E95" s="167"/>
      <c r="F95" s="167"/>
      <c r="G95" s="167"/>
      <c r="H95" s="3"/>
      <c r="I95" s="3"/>
    </row>
    <row r="96" spans="1:9" ht="46.9" customHeight="1" x14ac:dyDescent="0.25">
      <c r="A96" s="166">
        <v>88</v>
      </c>
      <c r="B96" s="167"/>
      <c r="C96" s="167"/>
      <c r="D96" s="167"/>
      <c r="E96" s="167"/>
      <c r="F96" s="167"/>
      <c r="G96" s="167"/>
      <c r="H96" s="3"/>
      <c r="I96" s="3"/>
    </row>
    <row r="97" spans="1:9" ht="46.9" customHeight="1" x14ac:dyDescent="0.25">
      <c r="A97" s="166">
        <v>89</v>
      </c>
      <c r="B97" s="167"/>
      <c r="C97" s="167"/>
      <c r="D97" s="167"/>
      <c r="E97" s="167"/>
      <c r="F97" s="167"/>
      <c r="G97" s="167"/>
      <c r="H97" s="3"/>
      <c r="I97" s="3"/>
    </row>
    <row r="98" spans="1:9" x14ac:dyDescent="0.25">
      <c r="A98" s="166">
        <v>90</v>
      </c>
      <c r="B98" s="167"/>
      <c r="C98" s="167"/>
      <c r="D98" s="167"/>
      <c r="E98" s="167"/>
      <c r="F98" s="167"/>
      <c r="G98" s="167"/>
      <c r="H98" s="3"/>
      <c r="I98" s="3"/>
    </row>
    <row r="99" spans="1:9" ht="46.9" customHeight="1" x14ac:dyDescent="0.25">
      <c r="A99" s="166">
        <v>91</v>
      </c>
      <c r="B99" s="167"/>
      <c r="C99" s="167"/>
      <c r="D99" s="167"/>
      <c r="E99" s="167"/>
      <c r="F99" s="167"/>
      <c r="G99" s="167"/>
      <c r="H99" s="3"/>
      <c r="I99" s="3"/>
    </row>
    <row r="100" spans="1:9" ht="46.9" customHeight="1" x14ac:dyDescent="0.25">
      <c r="A100" s="166">
        <v>92</v>
      </c>
      <c r="B100" s="167"/>
      <c r="C100" s="167"/>
      <c r="D100" s="167"/>
      <c r="E100" s="167"/>
      <c r="F100" s="167"/>
      <c r="G100" s="167"/>
      <c r="H100" s="3"/>
      <c r="I100" s="3"/>
    </row>
    <row r="101" spans="1:9" x14ac:dyDescent="0.25">
      <c r="A101" s="166">
        <v>93</v>
      </c>
      <c r="B101" s="167"/>
      <c r="C101" s="167"/>
      <c r="D101" s="167"/>
      <c r="E101" s="167"/>
      <c r="F101" s="167"/>
      <c r="G101" s="167"/>
      <c r="H101" s="3"/>
      <c r="I101" s="3"/>
    </row>
    <row r="102" spans="1:9" ht="46.9" customHeight="1" x14ac:dyDescent="0.25">
      <c r="A102" s="166">
        <v>94</v>
      </c>
      <c r="B102" s="167"/>
      <c r="C102" s="167"/>
      <c r="D102" s="167"/>
      <c r="E102" s="167"/>
      <c r="F102" s="167"/>
      <c r="G102" s="167"/>
      <c r="H102" s="3"/>
      <c r="I102" s="3"/>
    </row>
    <row r="103" spans="1:9" ht="46.9" customHeight="1" x14ac:dyDescent="0.25">
      <c r="A103" s="166">
        <v>95</v>
      </c>
      <c r="B103" s="167"/>
      <c r="C103" s="167"/>
      <c r="D103" s="167"/>
      <c r="E103" s="167"/>
      <c r="F103" s="167"/>
      <c r="G103" s="167"/>
      <c r="H103" s="3"/>
      <c r="I103" s="3"/>
    </row>
    <row r="104" spans="1:9" ht="46.9" customHeight="1" x14ac:dyDescent="0.25">
      <c r="A104" s="166">
        <v>96</v>
      </c>
      <c r="B104" s="167"/>
      <c r="C104" s="167"/>
      <c r="D104" s="167"/>
      <c r="E104" s="167"/>
      <c r="F104" s="167"/>
      <c r="G104" s="167"/>
      <c r="H104" s="3"/>
      <c r="I104" s="3"/>
    </row>
    <row r="105" spans="1:9" ht="46.9" customHeight="1" x14ac:dyDescent="0.25">
      <c r="A105" s="166">
        <v>97</v>
      </c>
      <c r="B105" s="167"/>
      <c r="C105" s="167"/>
      <c r="D105" s="167"/>
      <c r="E105" s="167"/>
      <c r="F105" s="167"/>
      <c r="G105" s="167"/>
      <c r="H105" s="3"/>
      <c r="I105" s="3"/>
    </row>
    <row r="106" spans="1:9" x14ac:dyDescent="0.25">
      <c r="A106" s="166">
        <v>98</v>
      </c>
      <c r="B106" s="167"/>
      <c r="C106" s="167"/>
      <c r="D106" s="167"/>
      <c r="E106" s="167"/>
      <c r="F106" s="167"/>
      <c r="G106" s="167"/>
      <c r="H106" s="3"/>
      <c r="I106" s="3"/>
    </row>
    <row r="107" spans="1:9" x14ac:dyDescent="0.25">
      <c r="A107" s="166">
        <v>99</v>
      </c>
      <c r="B107" s="167"/>
      <c r="C107" s="167"/>
      <c r="D107" s="167"/>
      <c r="E107" s="167"/>
      <c r="F107" s="167"/>
      <c r="G107" s="167"/>
      <c r="H107" s="3"/>
      <c r="I107" s="3"/>
    </row>
    <row r="108" spans="1:9" x14ac:dyDescent="0.25">
      <c r="A108" s="166">
        <v>100</v>
      </c>
      <c r="B108" s="167"/>
      <c r="C108" s="167"/>
      <c r="D108" s="167"/>
      <c r="E108" s="167"/>
      <c r="F108" s="167"/>
      <c r="G108" s="167"/>
      <c r="H108" s="3"/>
      <c r="I108" s="3"/>
    </row>
    <row r="109" spans="1:9" x14ac:dyDescent="0.25">
      <c r="A109" s="166">
        <v>101</v>
      </c>
      <c r="B109" s="167"/>
      <c r="C109" s="167"/>
      <c r="D109" s="167"/>
      <c r="E109" s="167"/>
      <c r="F109" s="167"/>
      <c r="G109" s="167"/>
      <c r="H109" s="3"/>
      <c r="I109" s="3"/>
    </row>
    <row r="110" spans="1:9" x14ac:dyDescent="0.25">
      <c r="A110" s="166">
        <v>102</v>
      </c>
      <c r="B110" s="167"/>
      <c r="C110" s="167"/>
      <c r="D110" s="167"/>
      <c r="E110" s="167"/>
      <c r="F110" s="167"/>
      <c r="G110" s="167"/>
      <c r="H110" s="3"/>
      <c r="I110" s="3"/>
    </row>
    <row r="111" spans="1:9" x14ac:dyDescent="0.25">
      <c r="A111" s="166">
        <v>103</v>
      </c>
      <c r="B111" s="167"/>
      <c r="C111" s="167"/>
      <c r="D111" s="167"/>
      <c r="E111" s="167"/>
      <c r="F111" s="167"/>
      <c r="G111" s="167"/>
      <c r="H111" s="3"/>
      <c r="I111" s="3"/>
    </row>
    <row r="112" spans="1:9" x14ac:dyDescent="0.25">
      <c r="A112" s="166">
        <v>104</v>
      </c>
      <c r="B112" s="167"/>
      <c r="C112" s="167"/>
      <c r="D112" s="167"/>
      <c r="E112" s="167"/>
      <c r="F112" s="167"/>
      <c r="G112" s="167"/>
      <c r="H112" s="3"/>
      <c r="I112" s="3"/>
    </row>
    <row r="113" spans="1:9" x14ac:dyDescent="0.25">
      <c r="A113" s="166">
        <v>105</v>
      </c>
      <c r="B113" s="167"/>
      <c r="C113" s="167"/>
      <c r="D113" s="167"/>
      <c r="E113" s="167"/>
      <c r="F113" s="167"/>
      <c r="G113" s="167"/>
      <c r="H113" s="3"/>
      <c r="I113" s="3"/>
    </row>
    <row r="114" spans="1:9" x14ac:dyDescent="0.25">
      <c r="A114" s="166">
        <v>106</v>
      </c>
      <c r="B114" s="167"/>
      <c r="C114" s="167"/>
      <c r="D114" s="167"/>
      <c r="E114" s="167"/>
      <c r="F114" s="167"/>
      <c r="G114" s="167"/>
      <c r="H114" s="3"/>
      <c r="I114" s="3"/>
    </row>
    <row r="115" spans="1:9" x14ac:dyDescent="0.25">
      <c r="A115" s="166">
        <v>107</v>
      </c>
      <c r="B115" s="167"/>
      <c r="C115" s="167"/>
      <c r="D115" s="167"/>
      <c r="E115" s="167"/>
      <c r="F115" s="167"/>
      <c r="G115" s="167"/>
      <c r="H115" s="3"/>
      <c r="I115" s="3"/>
    </row>
    <row r="116" spans="1:9" x14ac:dyDescent="0.25">
      <c r="A116" s="166">
        <v>108</v>
      </c>
      <c r="B116" s="167"/>
      <c r="C116" s="167"/>
      <c r="D116" s="167"/>
      <c r="E116" s="167"/>
      <c r="F116" s="167"/>
      <c r="G116" s="167"/>
      <c r="H116" s="3"/>
      <c r="I116" s="3"/>
    </row>
    <row r="117" spans="1:9" x14ac:dyDescent="0.25">
      <c r="A117" s="166">
        <v>109</v>
      </c>
      <c r="B117" s="167"/>
      <c r="C117" s="167"/>
      <c r="D117" s="167"/>
      <c r="E117" s="167"/>
      <c r="F117" s="167"/>
      <c r="G117" s="167"/>
      <c r="H117" s="3"/>
      <c r="I117" s="3"/>
    </row>
    <row r="118" spans="1:9" x14ac:dyDescent="0.25">
      <c r="A118" s="166">
        <v>110</v>
      </c>
      <c r="B118" s="167"/>
      <c r="C118" s="167"/>
      <c r="D118" s="167"/>
      <c r="E118" s="167"/>
      <c r="F118" s="167"/>
      <c r="G118" s="167"/>
      <c r="H118" s="3"/>
      <c r="I118" s="3"/>
    </row>
    <row r="119" spans="1:9" x14ac:dyDescent="0.25">
      <c r="A119" s="166">
        <v>111</v>
      </c>
      <c r="B119" s="167"/>
      <c r="C119" s="167"/>
      <c r="D119" s="167"/>
      <c r="E119" s="167"/>
      <c r="F119" s="167"/>
      <c r="G119" s="167"/>
      <c r="H119" s="3"/>
      <c r="I119" s="3"/>
    </row>
    <row r="120" spans="1:9" x14ac:dyDescent="0.25">
      <c r="A120" s="166">
        <v>112</v>
      </c>
      <c r="B120" s="167"/>
      <c r="C120" s="167"/>
      <c r="D120" s="167"/>
      <c r="E120" s="167"/>
      <c r="F120" s="167"/>
      <c r="G120" s="167"/>
      <c r="H120" s="3"/>
      <c r="I120" s="3"/>
    </row>
    <row r="121" spans="1:9" x14ac:dyDescent="0.25">
      <c r="A121" s="166">
        <v>113</v>
      </c>
      <c r="B121" s="167"/>
      <c r="C121" s="167"/>
      <c r="D121" s="167"/>
      <c r="E121" s="167"/>
      <c r="F121" s="167"/>
      <c r="G121" s="167"/>
      <c r="H121" s="3"/>
      <c r="I121" s="3"/>
    </row>
    <row r="122" spans="1:9" x14ac:dyDescent="0.25">
      <c r="A122" s="166">
        <v>114</v>
      </c>
      <c r="B122" s="167"/>
      <c r="C122" s="167"/>
      <c r="D122" s="167"/>
      <c r="E122" s="167"/>
      <c r="F122" s="167"/>
      <c r="G122" s="167"/>
      <c r="H122" s="3"/>
      <c r="I122" s="3"/>
    </row>
    <row r="123" spans="1:9" x14ac:dyDescent="0.25">
      <c r="A123" s="166">
        <v>115</v>
      </c>
      <c r="B123" s="167"/>
      <c r="C123" s="167"/>
      <c r="D123" s="167"/>
      <c r="E123" s="167"/>
      <c r="F123" s="167"/>
      <c r="G123" s="167"/>
      <c r="H123" s="3"/>
      <c r="I123" s="3"/>
    </row>
    <row r="124" spans="1:9" x14ac:dyDescent="0.25">
      <c r="A124" s="166">
        <v>116</v>
      </c>
      <c r="B124" s="167"/>
      <c r="C124" s="167"/>
      <c r="D124" s="167"/>
      <c r="E124" s="167"/>
      <c r="F124" s="167"/>
      <c r="G124" s="167"/>
      <c r="H124" s="3"/>
      <c r="I124" s="3"/>
    </row>
    <row r="125" spans="1:9" x14ac:dyDescent="0.25">
      <c r="A125" s="166">
        <v>117</v>
      </c>
      <c r="B125" s="167"/>
      <c r="C125" s="167"/>
      <c r="D125" s="167"/>
      <c r="E125" s="167"/>
      <c r="F125" s="167"/>
      <c r="G125" s="167"/>
      <c r="H125" s="3"/>
      <c r="I125" s="3"/>
    </row>
    <row r="126" spans="1:9" x14ac:dyDescent="0.25">
      <c r="A126" s="166">
        <v>118</v>
      </c>
      <c r="B126" s="167"/>
      <c r="C126" s="167"/>
      <c r="D126" s="167"/>
      <c r="E126" s="167"/>
      <c r="F126" s="167"/>
      <c r="G126" s="167"/>
      <c r="H126" s="3"/>
      <c r="I126" s="3"/>
    </row>
    <row r="127" spans="1:9" x14ac:dyDescent="0.25">
      <c r="A127" s="166">
        <v>119</v>
      </c>
      <c r="B127" s="167"/>
      <c r="C127" s="167"/>
      <c r="D127" s="167"/>
      <c r="E127" s="167"/>
      <c r="F127" s="167"/>
      <c r="G127" s="167"/>
      <c r="H127" s="3"/>
      <c r="I127" s="3"/>
    </row>
    <row r="128" spans="1:9" x14ac:dyDescent="0.25">
      <c r="A128" s="166">
        <v>120</v>
      </c>
      <c r="B128" s="167"/>
      <c r="C128" s="167"/>
      <c r="D128" s="167"/>
      <c r="E128" s="167"/>
      <c r="F128" s="167"/>
      <c r="G128" s="167"/>
      <c r="H128" s="3"/>
      <c r="I128" s="3"/>
    </row>
    <row r="129" spans="1:9" x14ac:dyDescent="0.25">
      <c r="A129" s="166">
        <v>121</v>
      </c>
      <c r="B129" s="167"/>
      <c r="C129" s="167"/>
      <c r="D129" s="167"/>
      <c r="E129" s="167"/>
      <c r="F129" s="167"/>
      <c r="G129" s="167"/>
      <c r="H129" s="3"/>
      <c r="I129" s="3"/>
    </row>
    <row r="130" spans="1:9" x14ac:dyDescent="0.25">
      <c r="A130" s="166">
        <v>122</v>
      </c>
      <c r="B130" s="167"/>
      <c r="C130" s="167"/>
      <c r="D130" s="167"/>
      <c r="E130" s="167"/>
      <c r="F130" s="167"/>
      <c r="G130" s="167"/>
      <c r="H130" s="3"/>
      <c r="I130" s="3"/>
    </row>
    <row r="131" spans="1:9" x14ac:dyDescent="0.25">
      <c r="A131" s="166">
        <v>123</v>
      </c>
      <c r="B131" s="167"/>
      <c r="C131" s="167"/>
      <c r="D131" s="167"/>
      <c r="E131" s="167"/>
      <c r="F131" s="167"/>
      <c r="G131" s="167"/>
      <c r="H131" s="3"/>
      <c r="I131" s="3"/>
    </row>
    <row r="132" spans="1:9" x14ac:dyDescent="0.25">
      <c r="A132" s="166">
        <v>124</v>
      </c>
      <c r="B132" s="167"/>
      <c r="C132" s="167"/>
      <c r="D132" s="167"/>
      <c r="E132" s="167"/>
      <c r="F132" s="167"/>
      <c r="G132" s="167"/>
      <c r="H132" s="3"/>
      <c r="I132" s="3"/>
    </row>
    <row r="133" spans="1:9" x14ac:dyDescent="0.25">
      <c r="A133" s="166">
        <v>125</v>
      </c>
      <c r="B133" s="167"/>
      <c r="C133" s="167"/>
      <c r="D133" s="167"/>
      <c r="E133" s="167"/>
      <c r="F133" s="167"/>
      <c r="G133" s="167"/>
      <c r="H133" s="3"/>
      <c r="I133" s="3"/>
    </row>
    <row r="134" spans="1:9" x14ac:dyDescent="0.25">
      <c r="A134" s="166">
        <v>126</v>
      </c>
      <c r="B134" s="167"/>
      <c r="C134" s="167"/>
      <c r="D134" s="167"/>
      <c r="E134" s="167"/>
      <c r="F134" s="167"/>
      <c r="G134" s="167"/>
      <c r="H134" s="3"/>
      <c r="I134" s="3"/>
    </row>
    <row r="135" spans="1:9" ht="46.9" customHeight="1" x14ac:dyDescent="0.25">
      <c r="A135" s="166">
        <v>127</v>
      </c>
      <c r="B135" s="167"/>
      <c r="C135" s="167"/>
      <c r="D135" s="167"/>
      <c r="E135" s="167"/>
      <c r="F135" s="167"/>
      <c r="G135" s="167"/>
      <c r="H135" s="3"/>
      <c r="I135" s="3"/>
    </row>
    <row r="136" spans="1:9" ht="46.9" customHeight="1" x14ac:dyDescent="0.25">
      <c r="A136" s="166">
        <v>128</v>
      </c>
      <c r="B136" s="167"/>
      <c r="C136" s="167"/>
      <c r="D136" s="167"/>
      <c r="E136" s="167"/>
      <c r="F136" s="167"/>
      <c r="G136" s="167"/>
      <c r="H136" s="3"/>
      <c r="I136" s="3"/>
    </row>
    <row r="137" spans="1:9" x14ac:dyDescent="0.25">
      <c r="A137" s="166">
        <v>129</v>
      </c>
      <c r="B137" s="167"/>
      <c r="C137" s="167"/>
      <c r="D137" s="167"/>
      <c r="E137" s="167"/>
      <c r="F137" s="167"/>
      <c r="G137" s="167"/>
      <c r="H137" s="3"/>
      <c r="I137" s="3"/>
    </row>
    <row r="138" spans="1:9" ht="46.9" customHeight="1" x14ac:dyDescent="0.25">
      <c r="A138" s="166">
        <v>130</v>
      </c>
      <c r="B138" s="167"/>
      <c r="C138" s="167"/>
      <c r="D138" s="167"/>
      <c r="E138" s="167"/>
      <c r="F138" s="167"/>
      <c r="G138" s="167"/>
      <c r="H138" s="3"/>
      <c r="I138" s="3"/>
    </row>
    <row r="139" spans="1:9" ht="46.9" customHeight="1" x14ac:dyDescent="0.25">
      <c r="A139" s="166">
        <v>131</v>
      </c>
      <c r="B139" s="167"/>
      <c r="C139" s="167"/>
      <c r="D139" s="167"/>
      <c r="E139" s="167"/>
      <c r="F139" s="167"/>
      <c r="G139" s="167"/>
      <c r="H139" s="3"/>
      <c r="I139" s="3"/>
    </row>
    <row r="140" spans="1:9" ht="46.9" customHeight="1" x14ac:dyDescent="0.25">
      <c r="A140" s="166">
        <v>132</v>
      </c>
      <c r="B140" s="167"/>
      <c r="C140" s="167"/>
      <c r="D140" s="167"/>
      <c r="E140" s="167"/>
      <c r="F140" s="167"/>
      <c r="G140" s="167"/>
      <c r="H140" s="3"/>
      <c r="I140" s="3"/>
    </row>
    <row r="141" spans="1:9" x14ac:dyDescent="0.25">
      <c r="A141" s="166">
        <v>133</v>
      </c>
      <c r="B141" s="167"/>
      <c r="C141" s="167"/>
      <c r="D141" s="167"/>
      <c r="E141" s="167"/>
      <c r="F141" s="167"/>
      <c r="G141" s="167"/>
      <c r="H141" s="3"/>
      <c r="I141" s="3"/>
    </row>
    <row r="142" spans="1:9" ht="46.9" customHeight="1" x14ac:dyDescent="0.25">
      <c r="A142" s="166">
        <v>134</v>
      </c>
      <c r="B142" s="167"/>
      <c r="C142" s="167"/>
      <c r="D142" s="167"/>
      <c r="E142" s="167"/>
      <c r="F142" s="167"/>
      <c r="G142" s="167"/>
      <c r="H142" s="3"/>
      <c r="I142" s="3"/>
    </row>
    <row r="143" spans="1:9" ht="46.9" customHeight="1" x14ac:dyDescent="0.25">
      <c r="A143" s="166">
        <v>135</v>
      </c>
      <c r="B143" s="167"/>
      <c r="C143" s="167"/>
      <c r="D143" s="167"/>
      <c r="E143" s="167"/>
      <c r="F143" s="167"/>
      <c r="G143" s="167"/>
      <c r="H143" s="3"/>
      <c r="I143" s="3"/>
    </row>
    <row r="144" spans="1:9" ht="46.9" customHeight="1" x14ac:dyDescent="0.25">
      <c r="A144" s="166">
        <v>136</v>
      </c>
      <c r="B144" s="167"/>
      <c r="C144" s="167"/>
      <c r="D144" s="167"/>
      <c r="E144" s="167"/>
      <c r="F144" s="167"/>
      <c r="G144" s="167"/>
      <c r="H144" s="3"/>
      <c r="I144" s="3"/>
    </row>
    <row r="145" spans="1:9" x14ac:dyDescent="0.25">
      <c r="A145" s="166">
        <v>137</v>
      </c>
      <c r="B145" s="167"/>
      <c r="C145" s="167"/>
      <c r="D145" s="167"/>
      <c r="E145" s="167"/>
      <c r="F145" s="167"/>
      <c r="G145" s="167"/>
      <c r="H145" s="3"/>
      <c r="I145" s="3"/>
    </row>
    <row r="146" spans="1:9" ht="46.9" customHeight="1" x14ac:dyDescent="0.25">
      <c r="A146" s="166">
        <v>138</v>
      </c>
      <c r="B146" s="167"/>
      <c r="C146" s="167"/>
      <c r="D146" s="167"/>
      <c r="E146" s="167"/>
      <c r="F146" s="167"/>
      <c r="G146" s="167"/>
      <c r="H146" s="3"/>
      <c r="I146" s="3"/>
    </row>
    <row r="147" spans="1:9" x14ac:dyDescent="0.25">
      <c r="A147" s="166">
        <v>139</v>
      </c>
      <c r="B147" s="167"/>
      <c r="C147" s="167"/>
      <c r="D147" s="167"/>
      <c r="E147" s="167"/>
      <c r="F147" s="167"/>
      <c r="G147" s="167"/>
      <c r="H147" s="3"/>
      <c r="I147" s="3"/>
    </row>
    <row r="148" spans="1:9" x14ac:dyDescent="0.25">
      <c r="A148" s="166">
        <v>140</v>
      </c>
      <c r="B148" s="167"/>
      <c r="C148" s="167"/>
      <c r="D148" s="167"/>
      <c r="E148" s="167"/>
      <c r="F148" s="167"/>
      <c r="G148" s="167"/>
      <c r="H148" s="3"/>
      <c r="I148" s="3"/>
    </row>
    <row r="149" spans="1:9" ht="46.9" customHeight="1" x14ac:dyDescent="0.25">
      <c r="A149" s="166">
        <v>141</v>
      </c>
      <c r="B149" s="167"/>
      <c r="C149" s="167"/>
      <c r="D149" s="167"/>
      <c r="E149" s="167"/>
      <c r="F149" s="167"/>
      <c r="G149" s="167"/>
      <c r="H149" s="3"/>
      <c r="I149" s="3"/>
    </row>
    <row r="150" spans="1:9" ht="46.9" customHeight="1" x14ac:dyDescent="0.25">
      <c r="A150" s="166">
        <v>142</v>
      </c>
      <c r="B150" s="167"/>
      <c r="C150" s="167"/>
      <c r="D150" s="167"/>
      <c r="E150" s="167"/>
      <c r="F150" s="167"/>
      <c r="G150" s="167"/>
      <c r="H150" s="3"/>
      <c r="I150" s="3"/>
    </row>
    <row r="151" spans="1:9" ht="46.9" customHeight="1" x14ac:dyDescent="0.25">
      <c r="A151" s="166">
        <v>143</v>
      </c>
      <c r="B151" s="167"/>
      <c r="C151" s="167"/>
      <c r="D151" s="167"/>
      <c r="E151" s="167"/>
      <c r="F151" s="167"/>
      <c r="G151" s="167"/>
      <c r="H151" s="3"/>
      <c r="I151" s="3"/>
    </row>
    <row r="152" spans="1:9" ht="46.9" customHeight="1" x14ac:dyDescent="0.25">
      <c r="A152" s="166">
        <v>144</v>
      </c>
      <c r="B152" s="167"/>
      <c r="C152" s="167"/>
      <c r="D152" s="167"/>
      <c r="E152" s="167"/>
      <c r="F152" s="167"/>
      <c r="G152" s="167"/>
      <c r="H152" s="3"/>
      <c r="I152" s="3"/>
    </row>
    <row r="153" spans="1:9" ht="46.9" customHeight="1" x14ac:dyDescent="0.25">
      <c r="A153" s="166">
        <v>145</v>
      </c>
      <c r="B153" s="167"/>
      <c r="C153" s="167"/>
      <c r="D153" s="167"/>
      <c r="E153" s="167"/>
      <c r="F153" s="167"/>
      <c r="G153" s="167"/>
      <c r="H153" s="3"/>
      <c r="I153" s="3"/>
    </row>
    <row r="154" spans="1:9" ht="46.9" customHeight="1" x14ac:dyDescent="0.25">
      <c r="A154" s="166">
        <v>146</v>
      </c>
      <c r="B154" s="167"/>
      <c r="C154" s="167"/>
      <c r="D154" s="167"/>
      <c r="E154" s="167"/>
      <c r="F154" s="167"/>
      <c r="G154" s="167"/>
      <c r="H154" s="3"/>
      <c r="I154" s="3"/>
    </row>
    <row r="155" spans="1:9" x14ac:dyDescent="0.25">
      <c r="A155" s="166">
        <v>147</v>
      </c>
      <c r="B155" s="167"/>
      <c r="C155" s="167"/>
      <c r="D155" s="167"/>
      <c r="E155" s="167"/>
      <c r="F155" s="167"/>
      <c r="G155" s="167"/>
      <c r="H155" s="3"/>
      <c r="I155" s="3"/>
    </row>
    <row r="156" spans="1:9" x14ac:dyDescent="0.25">
      <c r="A156" s="166">
        <v>148</v>
      </c>
      <c r="B156" s="167"/>
      <c r="C156" s="167"/>
      <c r="D156" s="167"/>
      <c r="E156" s="167"/>
      <c r="F156" s="167"/>
      <c r="G156" s="167"/>
      <c r="H156" s="3"/>
      <c r="I156" s="3"/>
    </row>
    <row r="157" spans="1:9" ht="46.9" customHeight="1" x14ac:dyDescent="0.25">
      <c r="A157" s="166">
        <v>149</v>
      </c>
      <c r="B157" s="167"/>
      <c r="C157" s="167"/>
      <c r="D157" s="167"/>
      <c r="E157" s="167"/>
      <c r="F157" s="167"/>
      <c r="G157" s="167"/>
      <c r="H157" s="3"/>
      <c r="I157" s="3"/>
    </row>
    <row r="158" spans="1:9" x14ac:dyDescent="0.25">
      <c r="A158" s="166">
        <v>150</v>
      </c>
      <c r="B158" s="167"/>
      <c r="C158" s="167"/>
      <c r="D158" s="167"/>
      <c r="E158" s="167"/>
      <c r="F158" s="167"/>
      <c r="G158" s="167"/>
      <c r="H158" s="3"/>
      <c r="I158" s="3"/>
    </row>
    <row r="159" spans="1:9" ht="46.9" customHeight="1" x14ac:dyDescent="0.25">
      <c r="A159" s="166">
        <v>151</v>
      </c>
      <c r="B159" s="167"/>
      <c r="C159" s="167"/>
      <c r="D159" s="167"/>
      <c r="E159" s="167"/>
      <c r="F159" s="167"/>
      <c r="G159" s="167"/>
      <c r="H159" s="3"/>
      <c r="I159" s="3"/>
    </row>
    <row r="160" spans="1:9" ht="46.9" customHeight="1" x14ac:dyDescent="0.25">
      <c r="A160" s="166">
        <v>152</v>
      </c>
      <c r="B160" s="167"/>
      <c r="C160" s="167"/>
      <c r="D160" s="167"/>
      <c r="E160" s="167"/>
      <c r="F160" s="167"/>
      <c r="G160" s="167"/>
      <c r="H160" s="3"/>
      <c r="I160" s="3"/>
    </row>
    <row r="161" spans="1:9" ht="46.9" customHeight="1" x14ac:dyDescent="0.25">
      <c r="A161" s="166">
        <v>153</v>
      </c>
      <c r="B161" s="167"/>
      <c r="C161" s="167"/>
      <c r="D161" s="167"/>
      <c r="E161" s="167"/>
      <c r="F161" s="167"/>
      <c r="G161" s="167"/>
      <c r="H161" s="3"/>
      <c r="I161" s="3"/>
    </row>
    <row r="162" spans="1:9" x14ac:dyDescent="0.25">
      <c r="A162" s="166">
        <v>154</v>
      </c>
      <c r="B162" s="167"/>
      <c r="C162" s="167"/>
      <c r="D162" s="167"/>
      <c r="E162" s="167"/>
      <c r="F162" s="167"/>
      <c r="G162" s="167"/>
      <c r="H162" s="3"/>
      <c r="I162" s="3"/>
    </row>
    <row r="163" spans="1:9" ht="46.9" customHeight="1" x14ac:dyDescent="0.25">
      <c r="A163" s="166">
        <v>155</v>
      </c>
      <c r="B163" s="167"/>
      <c r="C163" s="167"/>
      <c r="D163" s="167"/>
      <c r="E163" s="167"/>
      <c r="F163" s="167"/>
      <c r="G163" s="167"/>
      <c r="H163" s="3"/>
      <c r="I163" s="3"/>
    </row>
    <row r="164" spans="1:9" ht="46.9" customHeight="1" x14ac:dyDescent="0.25">
      <c r="A164" s="166">
        <v>156</v>
      </c>
      <c r="B164" s="167"/>
      <c r="C164" s="167"/>
      <c r="D164" s="167"/>
      <c r="E164" s="167"/>
      <c r="F164" s="167"/>
      <c r="G164" s="167"/>
      <c r="H164" s="3"/>
      <c r="I164" s="3"/>
    </row>
    <row r="165" spans="1:9" ht="46.9" customHeight="1" x14ac:dyDescent="0.25">
      <c r="A165" s="166">
        <v>157</v>
      </c>
      <c r="B165" s="167"/>
      <c r="C165" s="167"/>
      <c r="D165" s="167"/>
      <c r="E165" s="167"/>
      <c r="F165" s="167"/>
      <c r="G165" s="167"/>
      <c r="H165" s="3"/>
      <c r="I165" s="3"/>
    </row>
    <row r="166" spans="1:9" x14ac:dyDescent="0.25">
      <c r="A166" s="166">
        <v>158</v>
      </c>
      <c r="B166" s="167"/>
      <c r="C166" s="167"/>
      <c r="D166" s="167"/>
      <c r="E166" s="167"/>
      <c r="F166" s="167"/>
      <c r="G166" s="167"/>
      <c r="H166" s="3"/>
      <c r="I166" s="3"/>
    </row>
    <row r="167" spans="1:9" ht="46.9" customHeight="1" x14ac:dyDescent="0.25">
      <c r="A167" s="166">
        <v>159</v>
      </c>
      <c r="B167" s="167"/>
      <c r="C167" s="167"/>
      <c r="D167" s="167"/>
      <c r="E167" s="167"/>
      <c r="F167" s="167"/>
      <c r="G167" s="167"/>
      <c r="H167" s="3"/>
      <c r="I167" s="3"/>
    </row>
    <row r="168" spans="1:9" x14ac:dyDescent="0.25">
      <c r="A168" s="166">
        <v>160</v>
      </c>
      <c r="B168" s="167"/>
      <c r="C168" s="167"/>
      <c r="D168" s="167"/>
      <c r="E168" s="167"/>
      <c r="F168" s="167"/>
      <c r="G168" s="167"/>
      <c r="H168" s="3"/>
      <c r="I168" s="3"/>
    </row>
    <row r="169" spans="1:9" x14ac:dyDescent="0.25">
      <c r="A169" s="166">
        <v>161</v>
      </c>
      <c r="B169" s="167"/>
      <c r="C169" s="167"/>
      <c r="D169" s="167"/>
      <c r="E169" s="167"/>
      <c r="F169" s="167"/>
      <c r="G169" s="167"/>
      <c r="H169" s="3"/>
      <c r="I169" s="3"/>
    </row>
    <row r="170" spans="1:9" x14ac:dyDescent="0.25">
      <c r="A170" s="166">
        <v>162</v>
      </c>
      <c r="B170" s="167"/>
      <c r="C170" s="167"/>
      <c r="D170" s="167"/>
      <c r="E170" s="167"/>
      <c r="F170" s="167"/>
      <c r="G170" s="167"/>
      <c r="H170" s="3"/>
      <c r="I170" s="3"/>
    </row>
    <row r="171" spans="1:9" ht="46.9" customHeight="1" x14ac:dyDescent="0.25">
      <c r="A171" s="166">
        <v>163</v>
      </c>
      <c r="B171" s="167"/>
      <c r="C171" s="167"/>
      <c r="D171" s="167"/>
      <c r="E171" s="167"/>
      <c r="F171" s="167"/>
      <c r="G171" s="167"/>
      <c r="H171" s="3"/>
      <c r="I171" s="3"/>
    </row>
    <row r="172" spans="1:9" x14ac:dyDescent="0.25">
      <c r="A172" s="166">
        <v>164</v>
      </c>
      <c r="B172" s="167"/>
      <c r="C172" s="167"/>
      <c r="D172" s="167"/>
      <c r="E172" s="167"/>
      <c r="F172" s="167"/>
      <c r="G172" s="167"/>
      <c r="H172" s="3"/>
      <c r="I172" s="3"/>
    </row>
    <row r="173" spans="1:9" x14ac:dyDescent="0.25">
      <c r="A173" s="166">
        <v>165</v>
      </c>
      <c r="B173" s="167"/>
      <c r="C173" s="167"/>
      <c r="D173" s="167"/>
      <c r="E173" s="167"/>
      <c r="F173" s="167"/>
      <c r="G173" s="167"/>
      <c r="H173" s="3"/>
      <c r="I173" s="3"/>
    </row>
    <row r="174" spans="1:9" x14ac:dyDescent="0.25">
      <c r="A174" s="166">
        <v>166</v>
      </c>
      <c r="B174" s="167"/>
      <c r="C174" s="167"/>
      <c r="D174" s="167"/>
      <c r="E174" s="167"/>
      <c r="F174" s="167"/>
      <c r="G174" s="167"/>
      <c r="H174" s="3"/>
      <c r="I174" s="3"/>
    </row>
    <row r="175" spans="1:9" ht="46.9" customHeight="1" x14ac:dyDescent="0.25">
      <c r="A175" s="166">
        <v>167</v>
      </c>
      <c r="B175" s="167"/>
      <c r="C175" s="167"/>
      <c r="D175" s="167"/>
      <c r="E175" s="167"/>
      <c r="F175" s="167"/>
      <c r="G175" s="167"/>
      <c r="H175" s="3"/>
      <c r="I175" s="3"/>
    </row>
    <row r="176" spans="1:9" x14ac:dyDescent="0.25">
      <c r="A176" s="166">
        <v>168</v>
      </c>
      <c r="B176" s="167"/>
      <c r="C176" s="167"/>
      <c r="D176" s="167"/>
      <c r="E176" s="167"/>
      <c r="F176" s="167"/>
      <c r="G176" s="167"/>
      <c r="H176" s="3"/>
      <c r="I176" s="3"/>
    </row>
    <row r="177" spans="1:9" ht="46.9" customHeight="1" x14ac:dyDescent="0.25">
      <c r="A177" s="166">
        <v>169</v>
      </c>
      <c r="B177" s="167"/>
      <c r="C177" s="167"/>
      <c r="D177" s="167"/>
      <c r="E177" s="167"/>
      <c r="F177" s="167"/>
      <c r="G177" s="167"/>
      <c r="H177" s="3"/>
      <c r="I177" s="3"/>
    </row>
    <row r="178" spans="1:9" x14ac:dyDescent="0.25">
      <c r="A178" s="166">
        <v>170</v>
      </c>
      <c r="B178" s="167"/>
      <c r="C178" s="167"/>
      <c r="D178" s="167"/>
      <c r="E178" s="167"/>
      <c r="F178" s="167"/>
      <c r="G178" s="167"/>
      <c r="H178" s="3"/>
      <c r="I178" s="3"/>
    </row>
    <row r="179" spans="1:9" x14ac:dyDescent="0.25">
      <c r="A179" s="166">
        <v>171</v>
      </c>
      <c r="B179" s="167"/>
      <c r="C179" s="167"/>
      <c r="D179" s="167"/>
      <c r="E179" s="167"/>
      <c r="F179" s="167"/>
      <c r="G179" s="167"/>
      <c r="H179" s="3"/>
      <c r="I179" s="3"/>
    </row>
    <row r="180" spans="1:9" x14ac:dyDescent="0.25">
      <c r="A180" s="166">
        <v>172</v>
      </c>
      <c r="B180" s="167"/>
      <c r="C180" s="167"/>
      <c r="D180" s="167"/>
      <c r="E180" s="167"/>
      <c r="F180" s="167"/>
      <c r="G180" s="167"/>
      <c r="H180" s="3"/>
      <c r="I180" s="3"/>
    </row>
    <row r="181" spans="1:9" ht="46.9" customHeight="1" x14ac:dyDescent="0.25">
      <c r="A181" s="166">
        <v>173</v>
      </c>
      <c r="B181" s="167"/>
      <c r="C181" s="167"/>
      <c r="D181" s="167"/>
      <c r="E181" s="167"/>
      <c r="F181" s="167"/>
      <c r="G181" s="167"/>
      <c r="H181" s="3"/>
      <c r="I181" s="3"/>
    </row>
    <row r="182" spans="1:9" x14ac:dyDescent="0.25">
      <c r="A182" s="166">
        <v>174</v>
      </c>
      <c r="B182" s="167"/>
      <c r="C182" s="167"/>
      <c r="D182" s="167"/>
      <c r="E182" s="167"/>
      <c r="F182" s="167"/>
      <c r="G182" s="167"/>
      <c r="H182" s="3"/>
      <c r="I182" s="3"/>
    </row>
    <row r="183" spans="1:9" x14ac:dyDescent="0.25">
      <c r="A183" s="166">
        <v>175</v>
      </c>
      <c r="B183" s="167"/>
      <c r="C183" s="167"/>
      <c r="D183" s="167"/>
      <c r="E183" s="167"/>
      <c r="F183" s="167"/>
      <c r="G183" s="167"/>
      <c r="H183" s="3"/>
      <c r="I183" s="3"/>
    </row>
    <row r="184" spans="1:9" x14ac:dyDescent="0.25">
      <c r="A184" s="166">
        <v>176</v>
      </c>
      <c r="B184" s="167"/>
      <c r="C184" s="167"/>
      <c r="D184" s="167"/>
      <c r="E184" s="167"/>
      <c r="F184" s="167"/>
      <c r="G184" s="167"/>
      <c r="H184" s="3"/>
      <c r="I184" s="3"/>
    </row>
    <row r="185" spans="1:9" ht="46.9" customHeight="1" x14ac:dyDescent="0.25">
      <c r="A185" s="166">
        <v>177</v>
      </c>
      <c r="B185" s="167"/>
      <c r="C185" s="167"/>
      <c r="D185" s="167"/>
      <c r="E185" s="167"/>
      <c r="F185" s="167"/>
      <c r="G185" s="167"/>
      <c r="H185" s="3"/>
      <c r="I185" s="3"/>
    </row>
    <row r="186" spans="1:9" ht="46.9" customHeight="1" x14ac:dyDescent="0.25">
      <c r="A186" s="166">
        <v>178</v>
      </c>
      <c r="B186" s="167"/>
      <c r="C186" s="167"/>
      <c r="D186" s="167"/>
      <c r="E186" s="167"/>
      <c r="F186" s="167"/>
      <c r="G186" s="167"/>
      <c r="H186" s="3"/>
      <c r="I186" s="3"/>
    </row>
    <row r="187" spans="1:9" x14ac:dyDescent="0.25">
      <c r="A187" s="166">
        <v>179</v>
      </c>
      <c r="B187" s="167"/>
      <c r="C187" s="167"/>
      <c r="D187" s="167"/>
      <c r="E187" s="167"/>
      <c r="F187" s="167"/>
      <c r="G187" s="167"/>
      <c r="H187" s="3"/>
      <c r="I187" s="3"/>
    </row>
    <row r="188" spans="1:9" x14ac:dyDescent="0.25">
      <c r="A188" s="166">
        <v>180</v>
      </c>
      <c r="B188" s="167"/>
      <c r="C188" s="167"/>
      <c r="D188" s="167"/>
      <c r="E188" s="167"/>
      <c r="F188" s="167"/>
      <c r="G188" s="167"/>
      <c r="H188" s="3"/>
      <c r="I188" s="3"/>
    </row>
    <row r="189" spans="1:9" x14ac:dyDescent="0.25">
      <c r="A189" s="166">
        <v>181</v>
      </c>
      <c r="B189" s="167"/>
      <c r="C189" s="167"/>
      <c r="D189" s="167"/>
      <c r="E189" s="167"/>
      <c r="F189" s="167"/>
      <c r="G189" s="167"/>
      <c r="H189" s="3"/>
      <c r="I189" s="3"/>
    </row>
    <row r="190" spans="1:9" ht="46.9" customHeight="1" x14ac:dyDescent="0.25">
      <c r="A190" s="166">
        <v>182</v>
      </c>
      <c r="B190" s="167"/>
      <c r="C190" s="167"/>
      <c r="D190" s="167"/>
      <c r="E190" s="167"/>
      <c r="F190" s="167"/>
      <c r="G190" s="167"/>
      <c r="H190" s="3"/>
      <c r="I190" s="3"/>
    </row>
    <row r="191" spans="1:9" x14ac:dyDescent="0.25">
      <c r="A191" s="166">
        <v>183</v>
      </c>
      <c r="B191" s="167"/>
      <c r="C191" s="167"/>
      <c r="D191" s="167"/>
      <c r="E191" s="167"/>
      <c r="F191" s="167"/>
      <c r="G191" s="167"/>
      <c r="H191" s="3"/>
      <c r="I191" s="3"/>
    </row>
    <row r="192" spans="1:9" ht="46.9" customHeight="1" x14ac:dyDescent="0.25">
      <c r="A192" s="166">
        <v>184</v>
      </c>
      <c r="B192" s="167"/>
      <c r="C192" s="167"/>
      <c r="D192" s="167"/>
      <c r="E192" s="167"/>
      <c r="F192" s="167"/>
      <c r="G192" s="167"/>
      <c r="H192" s="3"/>
      <c r="I192" s="3"/>
    </row>
    <row r="193" spans="1:9" ht="46.9" customHeight="1" x14ac:dyDescent="0.25">
      <c r="A193" s="166">
        <v>185</v>
      </c>
      <c r="B193" s="167"/>
      <c r="C193" s="167"/>
      <c r="D193" s="167"/>
      <c r="E193" s="167"/>
      <c r="F193" s="167"/>
      <c r="G193" s="167"/>
      <c r="H193" s="3"/>
      <c r="I193" s="3"/>
    </row>
    <row r="194" spans="1:9" ht="46.9" customHeight="1" x14ac:dyDescent="0.25">
      <c r="A194" s="166">
        <v>186</v>
      </c>
      <c r="B194" s="167"/>
      <c r="C194" s="167"/>
      <c r="D194" s="167"/>
      <c r="E194" s="167"/>
      <c r="F194" s="167"/>
      <c r="G194" s="167"/>
      <c r="H194" s="3"/>
      <c r="I194" s="3"/>
    </row>
    <row r="195" spans="1:9" x14ac:dyDescent="0.25">
      <c r="A195" s="166">
        <v>187</v>
      </c>
      <c r="B195" s="167"/>
      <c r="C195" s="167"/>
      <c r="D195" s="167"/>
      <c r="E195" s="167"/>
      <c r="F195" s="167"/>
      <c r="G195" s="167"/>
      <c r="H195" s="3"/>
      <c r="I195" s="3"/>
    </row>
    <row r="196" spans="1:9" x14ac:dyDescent="0.25">
      <c r="A196" s="166">
        <v>188</v>
      </c>
      <c r="B196" s="167"/>
      <c r="C196" s="167"/>
      <c r="D196" s="167"/>
      <c r="E196" s="167"/>
      <c r="F196" s="167"/>
      <c r="G196" s="167"/>
      <c r="H196" s="3"/>
      <c r="I196" s="3"/>
    </row>
    <row r="197" spans="1:9" x14ac:dyDescent="0.25">
      <c r="A197" s="166">
        <v>189</v>
      </c>
      <c r="B197" s="167"/>
      <c r="C197" s="167"/>
      <c r="D197" s="167"/>
      <c r="E197" s="167"/>
      <c r="F197" s="167"/>
      <c r="G197" s="167"/>
      <c r="H197" s="3"/>
      <c r="I197" s="3"/>
    </row>
    <row r="198" spans="1:9" x14ac:dyDescent="0.25">
      <c r="A198" s="166">
        <v>190</v>
      </c>
      <c r="B198" s="167"/>
      <c r="C198" s="167"/>
      <c r="D198" s="167"/>
      <c r="E198" s="167"/>
      <c r="F198" s="167"/>
      <c r="G198" s="167"/>
      <c r="H198" s="3"/>
      <c r="I198" s="3"/>
    </row>
    <row r="199" spans="1:9" x14ac:dyDescent="0.25">
      <c r="A199" s="166">
        <v>191</v>
      </c>
      <c r="B199" s="167"/>
      <c r="C199" s="167"/>
      <c r="D199" s="167"/>
      <c r="E199" s="167"/>
      <c r="F199" s="167"/>
      <c r="G199" s="167"/>
      <c r="H199" s="3"/>
      <c r="I199" s="3"/>
    </row>
    <row r="200" spans="1:9" x14ac:dyDescent="0.25">
      <c r="A200" s="166">
        <v>192</v>
      </c>
      <c r="B200" s="167"/>
      <c r="C200" s="167"/>
      <c r="D200" s="167"/>
      <c r="E200" s="167"/>
      <c r="F200" s="167"/>
      <c r="G200" s="167"/>
      <c r="H200" s="3"/>
      <c r="I200" s="3"/>
    </row>
    <row r="201" spans="1:9" x14ac:dyDescent="0.25">
      <c r="A201" s="166">
        <v>193</v>
      </c>
      <c r="B201" s="167"/>
      <c r="C201" s="167"/>
      <c r="D201" s="167"/>
      <c r="E201" s="167"/>
      <c r="F201" s="167"/>
      <c r="G201" s="167"/>
      <c r="H201" s="3"/>
      <c r="I201" s="3"/>
    </row>
    <row r="202" spans="1:9" ht="46.9" customHeight="1" x14ac:dyDescent="0.25">
      <c r="A202" s="166">
        <v>194</v>
      </c>
      <c r="B202" s="167"/>
      <c r="C202" s="167"/>
      <c r="D202" s="167"/>
      <c r="E202" s="167"/>
      <c r="F202" s="167"/>
      <c r="G202" s="167"/>
      <c r="H202" s="3"/>
      <c r="I202" s="3"/>
    </row>
    <row r="203" spans="1:9" x14ac:dyDescent="0.25">
      <c r="A203" s="166">
        <v>195</v>
      </c>
      <c r="B203" s="167"/>
      <c r="C203" s="167"/>
      <c r="D203" s="167"/>
      <c r="E203" s="167"/>
      <c r="F203" s="167"/>
      <c r="G203" s="167"/>
      <c r="H203" s="3"/>
      <c r="I203" s="3"/>
    </row>
    <row r="204" spans="1:9" ht="46.9" customHeight="1" x14ac:dyDescent="0.25">
      <c r="A204" s="166">
        <v>196</v>
      </c>
      <c r="B204" s="167"/>
      <c r="C204" s="167"/>
      <c r="D204" s="167"/>
      <c r="E204" s="167"/>
      <c r="F204" s="167"/>
      <c r="G204" s="167"/>
      <c r="H204" s="3"/>
      <c r="I204" s="3"/>
    </row>
    <row r="205" spans="1:9" x14ac:dyDescent="0.25">
      <c r="A205" s="166">
        <v>197</v>
      </c>
      <c r="B205" s="167"/>
      <c r="C205" s="167"/>
      <c r="D205" s="167"/>
      <c r="E205" s="167"/>
      <c r="F205" s="167"/>
      <c r="G205" s="167"/>
      <c r="H205" s="3"/>
      <c r="I205" s="3"/>
    </row>
    <row r="206" spans="1:9" x14ac:dyDescent="0.25">
      <c r="A206" s="166">
        <v>198</v>
      </c>
      <c r="B206" s="167"/>
      <c r="C206" s="167"/>
      <c r="D206" s="167"/>
      <c r="E206" s="167"/>
      <c r="F206" s="167"/>
      <c r="G206" s="167"/>
      <c r="H206" s="3"/>
      <c r="I206" s="3"/>
    </row>
    <row r="207" spans="1:9" x14ac:dyDescent="0.25">
      <c r="A207" s="166">
        <v>199</v>
      </c>
      <c r="B207" s="167"/>
      <c r="C207" s="167"/>
      <c r="D207" s="167"/>
      <c r="E207" s="167"/>
      <c r="F207" s="167"/>
      <c r="G207" s="167"/>
      <c r="H207" s="3"/>
      <c r="I207" s="3"/>
    </row>
    <row r="208" spans="1:9" x14ac:dyDescent="0.25">
      <c r="A208" s="166">
        <v>200</v>
      </c>
      <c r="B208" s="167"/>
      <c r="C208" s="167"/>
      <c r="D208" s="167"/>
      <c r="E208" s="167"/>
      <c r="F208" s="167"/>
      <c r="G208" s="167"/>
      <c r="H208" s="3"/>
      <c r="I208" s="3"/>
    </row>
    <row r="209" spans="1:9" ht="46.9" customHeight="1" x14ac:dyDescent="0.25">
      <c r="A209" s="166">
        <v>201</v>
      </c>
      <c r="B209" s="167"/>
      <c r="C209" s="167"/>
      <c r="D209" s="167"/>
      <c r="E209" s="167"/>
      <c r="F209" s="167"/>
      <c r="G209" s="167"/>
      <c r="H209" s="3"/>
      <c r="I209" s="3"/>
    </row>
    <row r="210" spans="1:9" x14ac:dyDescent="0.25">
      <c r="A210" s="166">
        <v>202</v>
      </c>
      <c r="B210" s="167"/>
      <c r="C210" s="167"/>
      <c r="D210" s="167"/>
      <c r="E210" s="167"/>
      <c r="F210" s="167"/>
      <c r="G210" s="167"/>
      <c r="H210" s="3"/>
      <c r="I210" s="3"/>
    </row>
    <row r="211" spans="1:9" ht="46.9" customHeight="1" x14ac:dyDescent="0.25">
      <c r="A211" s="166">
        <v>203</v>
      </c>
      <c r="B211" s="167"/>
      <c r="C211" s="167"/>
      <c r="D211" s="167"/>
      <c r="E211" s="167"/>
      <c r="F211" s="167"/>
      <c r="G211" s="167"/>
      <c r="H211" s="3"/>
      <c r="I211" s="3"/>
    </row>
    <row r="212" spans="1:9" x14ac:dyDescent="0.25">
      <c r="A212" s="166">
        <v>204</v>
      </c>
      <c r="B212" s="167"/>
      <c r="C212" s="167"/>
      <c r="D212" s="167"/>
      <c r="E212" s="167"/>
      <c r="F212" s="167"/>
      <c r="G212" s="167"/>
      <c r="H212" s="3"/>
      <c r="I212" s="3"/>
    </row>
    <row r="213" spans="1:9" x14ac:dyDescent="0.25">
      <c r="A213" s="166">
        <v>205</v>
      </c>
      <c r="B213" s="167"/>
      <c r="C213" s="167"/>
      <c r="D213" s="167"/>
      <c r="E213" s="167"/>
      <c r="F213" s="167"/>
      <c r="G213" s="167"/>
      <c r="H213" s="3"/>
      <c r="I213" s="3"/>
    </row>
    <row r="214" spans="1:9" x14ac:dyDescent="0.25">
      <c r="A214" s="166">
        <v>206</v>
      </c>
      <c r="B214" s="167"/>
      <c r="C214" s="167"/>
      <c r="D214" s="167"/>
      <c r="E214" s="167"/>
      <c r="F214" s="167"/>
      <c r="G214" s="167"/>
      <c r="H214" s="3"/>
      <c r="I214" s="3"/>
    </row>
    <row r="215" spans="1:9" x14ac:dyDescent="0.25">
      <c r="A215" s="166">
        <v>207</v>
      </c>
      <c r="B215" s="167"/>
      <c r="C215" s="167"/>
      <c r="D215" s="167"/>
      <c r="E215" s="167"/>
      <c r="F215" s="167"/>
      <c r="G215" s="167"/>
      <c r="H215" s="3"/>
      <c r="I215" s="3"/>
    </row>
    <row r="216" spans="1:9" x14ac:dyDescent="0.25">
      <c r="A216" s="166">
        <v>208</v>
      </c>
      <c r="B216" s="167"/>
      <c r="C216" s="167"/>
      <c r="D216" s="167"/>
      <c r="E216" s="167"/>
      <c r="F216" s="167"/>
      <c r="G216" s="167"/>
      <c r="H216" s="3"/>
      <c r="I216" s="3"/>
    </row>
    <row r="217" spans="1:9" x14ac:dyDescent="0.25">
      <c r="A217" s="166">
        <v>209</v>
      </c>
      <c r="B217" s="167"/>
      <c r="C217" s="167"/>
      <c r="D217" s="167"/>
      <c r="E217" s="167"/>
      <c r="F217" s="167"/>
      <c r="G217" s="167"/>
      <c r="H217" s="3"/>
      <c r="I217" s="3"/>
    </row>
    <row r="218" spans="1:9" x14ac:dyDescent="0.25">
      <c r="A218" s="166">
        <v>210</v>
      </c>
      <c r="B218" s="167"/>
      <c r="C218" s="167"/>
      <c r="D218" s="167"/>
      <c r="E218" s="167"/>
      <c r="F218" s="167"/>
      <c r="G218" s="167"/>
      <c r="H218" s="3"/>
      <c r="I218" s="3"/>
    </row>
    <row r="219" spans="1:9" ht="46.9" customHeight="1" x14ac:dyDescent="0.25">
      <c r="A219" s="166">
        <v>211</v>
      </c>
      <c r="B219" s="167"/>
      <c r="C219" s="167"/>
      <c r="D219" s="167"/>
      <c r="E219" s="167"/>
      <c r="F219" s="167"/>
      <c r="G219" s="167"/>
      <c r="H219" s="3"/>
      <c r="I219" s="3"/>
    </row>
    <row r="220" spans="1:9" ht="46.9" customHeight="1" x14ac:dyDescent="0.25">
      <c r="A220" s="166">
        <v>212</v>
      </c>
      <c r="B220" s="167"/>
      <c r="C220" s="167"/>
      <c r="D220" s="167"/>
      <c r="E220" s="167"/>
      <c r="F220" s="167"/>
      <c r="G220" s="167"/>
      <c r="H220" s="3"/>
      <c r="I220" s="3"/>
    </row>
    <row r="221" spans="1:9" x14ac:dyDescent="0.25">
      <c r="A221" s="166">
        <v>213</v>
      </c>
      <c r="B221" s="167"/>
      <c r="C221" s="167"/>
      <c r="D221" s="167"/>
      <c r="E221" s="167"/>
      <c r="F221" s="167"/>
      <c r="G221" s="167"/>
      <c r="H221" s="3"/>
      <c r="I221" s="3"/>
    </row>
    <row r="222" spans="1:9" x14ac:dyDescent="0.25">
      <c r="A222" s="166">
        <v>214</v>
      </c>
      <c r="B222" s="167"/>
      <c r="C222" s="167"/>
      <c r="D222" s="167"/>
      <c r="E222" s="167"/>
      <c r="F222" s="167"/>
      <c r="G222" s="167"/>
      <c r="H222" s="3"/>
      <c r="I222" s="3"/>
    </row>
    <row r="223" spans="1:9" x14ac:dyDescent="0.25">
      <c r="A223" s="166">
        <v>215</v>
      </c>
      <c r="B223" s="167"/>
      <c r="C223" s="167"/>
      <c r="D223" s="167"/>
      <c r="E223" s="167"/>
      <c r="F223" s="167"/>
      <c r="G223" s="167"/>
      <c r="H223" s="3"/>
      <c r="I223" s="3"/>
    </row>
    <row r="224" spans="1:9" ht="46.9" customHeight="1" x14ac:dyDescent="0.25">
      <c r="A224" s="166">
        <v>216</v>
      </c>
      <c r="B224" s="167"/>
      <c r="C224" s="167"/>
      <c r="D224" s="167"/>
      <c r="E224" s="167"/>
      <c r="F224" s="167"/>
      <c r="G224" s="167"/>
      <c r="H224" s="3"/>
      <c r="I224" s="3"/>
    </row>
    <row r="225" spans="1:9" ht="46.9" customHeight="1" x14ac:dyDescent="0.25">
      <c r="A225" s="166">
        <v>217</v>
      </c>
      <c r="B225" s="167"/>
      <c r="C225" s="167"/>
      <c r="D225" s="167"/>
      <c r="E225" s="167"/>
      <c r="F225" s="167"/>
      <c r="G225" s="167"/>
      <c r="H225" s="3"/>
      <c r="I225" s="3"/>
    </row>
    <row r="226" spans="1:9" x14ac:dyDescent="0.25">
      <c r="A226" s="166">
        <v>218</v>
      </c>
      <c r="B226" s="167"/>
      <c r="C226" s="167"/>
      <c r="D226" s="167"/>
      <c r="E226" s="167"/>
      <c r="F226" s="167"/>
      <c r="G226" s="167"/>
      <c r="H226" s="3"/>
      <c r="I226" s="3"/>
    </row>
    <row r="227" spans="1:9" x14ac:dyDescent="0.25">
      <c r="A227" s="166">
        <v>219</v>
      </c>
      <c r="B227" s="167"/>
      <c r="C227" s="167"/>
      <c r="D227" s="167"/>
      <c r="E227" s="167"/>
      <c r="F227" s="167"/>
      <c r="G227" s="167"/>
      <c r="H227" s="3"/>
      <c r="I227" s="3"/>
    </row>
    <row r="228" spans="1:9" ht="46.9" customHeight="1" x14ac:dyDescent="0.25">
      <c r="A228" s="166">
        <v>220</v>
      </c>
      <c r="B228" s="167"/>
      <c r="C228" s="167"/>
      <c r="D228" s="167"/>
      <c r="E228" s="167"/>
      <c r="F228" s="167"/>
      <c r="G228" s="167"/>
      <c r="H228" s="3"/>
      <c r="I228" s="3"/>
    </row>
    <row r="229" spans="1:9" x14ac:dyDescent="0.25">
      <c r="A229" s="166">
        <v>221</v>
      </c>
      <c r="B229" s="167"/>
      <c r="C229" s="167"/>
      <c r="D229" s="167"/>
      <c r="E229" s="167"/>
      <c r="F229" s="167"/>
      <c r="G229" s="167"/>
      <c r="H229" s="3"/>
      <c r="I229" s="3"/>
    </row>
    <row r="230" spans="1:9" x14ac:dyDescent="0.25">
      <c r="A230" s="166">
        <v>222</v>
      </c>
      <c r="B230" s="167"/>
      <c r="C230" s="167"/>
      <c r="D230" s="167"/>
      <c r="E230" s="167"/>
      <c r="F230" s="167"/>
      <c r="G230" s="167"/>
      <c r="H230" s="3"/>
      <c r="I230" s="3"/>
    </row>
    <row r="231" spans="1:9" x14ac:dyDescent="0.25">
      <c r="A231" s="166">
        <v>223</v>
      </c>
      <c r="B231" s="167"/>
      <c r="C231" s="167"/>
      <c r="D231" s="167"/>
      <c r="E231" s="167"/>
      <c r="F231" s="167"/>
      <c r="G231" s="167"/>
      <c r="H231" s="3"/>
      <c r="I231" s="3"/>
    </row>
    <row r="232" spans="1:9" x14ac:dyDescent="0.25">
      <c r="A232" s="166">
        <v>224</v>
      </c>
      <c r="B232" s="167"/>
      <c r="C232" s="167"/>
      <c r="D232" s="167"/>
      <c r="E232" s="167"/>
      <c r="F232" s="167"/>
      <c r="G232" s="167"/>
      <c r="H232" s="3"/>
      <c r="I232" s="3"/>
    </row>
    <row r="233" spans="1:9" x14ac:dyDescent="0.25">
      <c r="A233" s="166">
        <v>225</v>
      </c>
      <c r="B233" s="167"/>
      <c r="C233" s="167"/>
      <c r="D233" s="167"/>
      <c r="E233" s="167"/>
      <c r="F233" s="167"/>
      <c r="G233" s="167"/>
      <c r="H233" s="3"/>
      <c r="I233" s="3"/>
    </row>
    <row r="234" spans="1:9" x14ac:dyDescent="0.25">
      <c r="A234" s="166">
        <v>226</v>
      </c>
      <c r="B234" s="167"/>
      <c r="C234" s="167"/>
      <c r="D234" s="167"/>
      <c r="E234" s="167"/>
      <c r="F234" s="167"/>
      <c r="G234" s="167"/>
      <c r="H234" s="3"/>
      <c r="I234" s="3"/>
    </row>
    <row r="235" spans="1:9" x14ac:dyDescent="0.25">
      <c r="A235" s="166">
        <v>227</v>
      </c>
      <c r="B235" s="167"/>
      <c r="C235" s="167"/>
      <c r="D235" s="167"/>
      <c r="E235" s="167"/>
      <c r="F235" s="167"/>
      <c r="G235" s="167"/>
      <c r="H235" s="3"/>
      <c r="I235" s="3"/>
    </row>
    <row r="236" spans="1:9" x14ac:dyDescent="0.25">
      <c r="A236" s="166">
        <v>228</v>
      </c>
      <c r="B236" s="167"/>
      <c r="C236" s="167"/>
      <c r="D236" s="167"/>
      <c r="E236" s="167"/>
      <c r="F236" s="167"/>
      <c r="G236" s="167"/>
      <c r="H236" s="3"/>
      <c r="I236" s="3"/>
    </row>
    <row r="237" spans="1:9" x14ac:dyDescent="0.25">
      <c r="A237" s="166">
        <v>229</v>
      </c>
      <c r="B237" s="167"/>
      <c r="C237" s="167"/>
      <c r="D237" s="167"/>
      <c r="E237" s="167"/>
      <c r="F237" s="167"/>
      <c r="G237" s="167"/>
      <c r="H237" s="3"/>
      <c r="I237" s="3"/>
    </row>
    <row r="238" spans="1:9" x14ac:dyDescent="0.25">
      <c r="A238" s="166">
        <v>230</v>
      </c>
      <c r="B238" s="167"/>
      <c r="C238" s="167"/>
      <c r="D238" s="167"/>
      <c r="E238" s="167"/>
      <c r="F238" s="167"/>
      <c r="G238" s="167"/>
      <c r="H238" s="3"/>
      <c r="I238" s="3"/>
    </row>
    <row r="239" spans="1:9" x14ac:dyDescent="0.25">
      <c r="A239" s="166">
        <v>231</v>
      </c>
      <c r="B239" s="167"/>
      <c r="C239" s="167"/>
      <c r="D239" s="167"/>
      <c r="E239" s="167"/>
      <c r="F239" s="167"/>
      <c r="G239" s="167"/>
      <c r="H239" s="3"/>
      <c r="I239" s="3"/>
    </row>
    <row r="240" spans="1:9" x14ac:dyDescent="0.25">
      <c r="A240" s="166">
        <v>232</v>
      </c>
      <c r="B240" s="167"/>
      <c r="C240" s="167"/>
      <c r="D240" s="167"/>
      <c r="E240" s="167"/>
      <c r="F240" s="167"/>
      <c r="G240" s="167"/>
      <c r="H240" s="3"/>
      <c r="I240" s="3"/>
    </row>
    <row r="241" spans="1:9" x14ac:dyDescent="0.25">
      <c r="A241" s="166">
        <v>233</v>
      </c>
      <c r="B241" s="167"/>
      <c r="C241" s="167"/>
      <c r="D241" s="167"/>
      <c r="E241" s="167"/>
      <c r="F241" s="167"/>
      <c r="G241" s="167"/>
      <c r="H241" s="3"/>
      <c r="I241" s="3"/>
    </row>
    <row r="242" spans="1:9" x14ac:dyDescent="0.25">
      <c r="A242" s="166">
        <v>234</v>
      </c>
      <c r="B242" s="167"/>
      <c r="C242" s="167"/>
      <c r="D242" s="167"/>
      <c r="E242" s="167"/>
      <c r="F242" s="167"/>
      <c r="G242" s="167"/>
      <c r="H242" s="3"/>
      <c r="I242" s="3"/>
    </row>
    <row r="243" spans="1:9" x14ac:dyDescent="0.25">
      <c r="A243" s="166">
        <v>235</v>
      </c>
      <c r="B243" s="167"/>
      <c r="C243" s="167"/>
      <c r="D243" s="167"/>
      <c r="E243" s="167"/>
      <c r="F243" s="167"/>
      <c r="G243" s="167"/>
      <c r="H243" s="3"/>
      <c r="I243" s="3"/>
    </row>
    <row r="244" spans="1:9" x14ac:dyDescent="0.25">
      <c r="A244" s="166">
        <v>236</v>
      </c>
      <c r="B244" s="167"/>
      <c r="C244" s="167"/>
      <c r="D244" s="167"/>
      <c r="E244" s="167"/>
      <c r="F244" s="167"/>
      <c r="G244" s="167"/>
      <c r="H244" s="3"/>
      <c r="I244" s="3"/>
    </row>
    <row r="245" spans="1:9" x14ac:dyDescent="0.25">
      <c r="A245" s="166">
        <v>237</v>
      </c>
      <c r="B245" s="167"/>
      <c r="C245" s="167"/>
      <c r="D245" s="167"/>
      <c r="E245" s="167"/>
      <c r="F245" s="167"/>
      <c r="G245" s="167"/>
      <c r="H245" s="3"/>
      <c r="I245" s="3"/>
    </row>
    <row r="246" spans="1:9" x14ac:dyDescent="0.25">
      <c r="A246" s="166">
        <v>238</v>
      </c>
      <c r="B246" s="167"/>
      <c r="C246" s="167"/>
      <c r="D246" s="167"/>
      <c r="E246" s="167"/>
      <c r="F246" s="167"/>
      <c r="G246" s="167"/>
      <c r="H246" s="3"/>
      <c r="I246" s="3"/>
    </row>
    <row r="247" spans="1:9" x14ac:dyDescent="0.25">
      <c r="A247" s="166">
        <v>239</v>
      </c>
      <c r="B247" s="167"/>
      <c r="C247" s="167"/>
      <c r="D247" s="167"/>
      <c r="E247" s="167"/>
      <c r="F247" s="167"/>
      <c r="G247" s="167"/>
      <c r="H247" s="3"/>
      <c r="I247" s="3"/>
    </row>
    <row r="248" spans="1:9" x14ac:dyDescent="0.25">
      <c r="A248" s="166">
        <v>240</v>
      </c>
      <c r="B248" s="167"/>
      <c r="C248" s="167"/>
      <c r="D248" s="167"/>
      <c r="E248" s="167"/>
      <c r="F248" s="167"/>
      <c r="G248" s="167"/>
      <c r="H248" s="3"/>
      <c r="I248" s="3"/>
    </row>
    <row r="249" spans="1:9" x14ac:dyDescent="0.25">
      <c r="A249" s="166">
        <v>241</v>
      </c>
      <c r="B249" s="167"/>
      <c r="C249" s="167"/>
      <c r="D249" s="167"/>
      <c r="E249" s="167"/>
      <c r="F249" s="167"/>
      <c r="G249" s="167"/>
      <c r="H249" s="3"/>
      <c r="I249" s="3"/>
    </row>
    <row r="250" spans="1:9" x14ac:dyDescent="0.25">
      <c r="A250" s="166">
        <v>242</v>
      </c>
      <c r="B250" s="167"/>
      <c r="C250" s="167"/>
      <c r="D250" s="167"/>
      <c r="E250" s="167"/>
      <c r="F250" s="167"/>
      <c r="G250" s="167"/>
      <c r="H250" s="3"/>
      <c r="I250" s="3"/>
    </row>
    <row r="251" spans="1:9" x14ac:dyDescent="0.25">
      <c r="A251" s="166">
        <v>243</v>
      </c>
      <c r="B251" s="167"/>
      <c r="C251" s="167"/>
      <c r="D251" s="167"/>
      <c r="E251" s="167"/>
      <c r="F251" s="167"/>
      <c r="G251" s="167"/>
      <c r="H251" s="3"/>
      <c r="I251" s="3"/>
    </row>
    <row r="252" spans="1:9" x14ac:dyDescent="0.25">
      <c r="A252" s="166">
        <v>244</v>
      </c>
      <c r="B252" s="167"/>
      <c r="C252" s="167"/>
      <c r="D252" s="167"/>
      <c r="E252" s="167"/>
      <c r="F252" s="167"/>
      <c r="G252" s="167"/>
      <c r="H252" s="3"/>
      <c r="I252" s="3"/>
    </row>
    <row r="253" spans="1:9" x14ac:dyDescent="0.25">
      <c r="A253" s="166">
        <v>245</v>
      </c>
      <c r="B253" s="167"/>
      <c r="C253" s="167"/>
      <c r="D253" s="167"/>
      <c r="E253" s="167"/>
      <c r="F253" s="167"/>
      <c r="G253" s="167"/>
      <c r="H253" s="3"/>
      <c r="I253" s="3"/>
    </row>
    <row r="254" spans="1:9" x14ac:dyDescent="0.25">
      <c r="A254" s="166">
        <v>246</v>
      </c>
      <c r="B254" s="167"/>
      <c r="C254" s="167"/>
      <c r="D254" s="167"/>
      <c r="E254" s="167"/>
      <c r="F254" s="167"/>
      <c r="G254" s="167"/>
      <c r="H254" s="3"/>
      <c r="I254" s="3"/>
    </row>
    <row r="255" spans="1:9" x14ac:dyDescent="0.25">
      <c r="A255" s="166">
        <v>247</v>
      </c>
      <c r="B255" s="167"/>
      <c r="C255" s="167"/>
      <c r="D255" s="167"/>
      <c r="E255" s="167"/>
      <c r="F255" s="167"/>
      <c r="G255" s="167"/>
      <c r="H255" s="3"/>
      <c r="I255" s="3"/>
    </row>
    <row r="256" spans="1:9" x14ac:dyDescent="0.25">
      <c r="A256" s="166">
        <v>248</v>
      </c>
      <c r="B256" s="167"/>
      <c r="C256" s="167"/>
      <c r="D256" s="167"/>
      <c r="E256" s="167"/>
      <c r="F256" s="167"/>
      <c r="G256" s="167"/>
      <c r="H256" s="3"/>
      <c r="I256" s="3"/>
    </row>
    <row r="257" spans="1:9" x14ac:dyDescent="0.25">
      <c r="A257" s="166">
        <v>249</v>
      </c>
      <c r="B257" s="167"/>
      <c r="C257" s="167"/>
      <c r="D257" s="167"/>
      <c r="E257" s="167"/>
      <c r="F257" s="167"/>
      <c r="G257" s="167"/>
      <c r="H257" s="3"/>
      <c r="I257" s="3"/>
    </row>
    <row r="258" spans="1:9" x14ac:dyDescent="0.25">
      <c r="A258" s="166">
        <v>250</v>
      </c>
      <c r="B258" s="167"/>
      <c r="C258" s="167"/>
      <c r="D258" s="167"/>
      <c r="E258" s="167"/>
      <c r="F258" s="167"/>
      <c r="G258" s="167"/>
      <c r="H258" s="3"/>
      <c r="I258" s="3"/>
    </row>
    <row r="259" spans="1:9" x14ac:dyDescent="0.25">
      <c r="A259" s="166">
        <v>251</v>
      </c>
      <c r="B259" s="167"/>
      <c r="C259" s="167"/>
      <c r="D259" s="167"/>
      <c r="E259" s="167"/>
      <c r="F259" s="167"/>
      <c r="G259" s="167"/>
      <c r="H259" s="3"/>
      <c r="I259" s="3"/>
    </row>
    <row r="260" spans="1:9" x14ac:dyDescent="0.25">
      <c r="A260" s="166">
        <v>252</v>
      </c>
      <c r="B260" s="167"/>
      <c r="C260" s="167"/>
      <c r="D260" s="167"/>
      <c r="E260" s="167"/>
      <c r="F260" s="167"/>
      <c r="G260" s="167"/>
      <c r="H260" s="3"/>
      <c r="I260" s="3"/>
    </row>
    <row r="261" spans="1:9" x14ac:dyDescent="0.25">
      <c r="A261" s="166">
        <v>253</v>
      </c>
      <c r="B261" s="167"/>
      <c r="C261" s="167"/>
      <c r="D261" s="167"/>
      <c r="E261" s="167"/>
      <c r="F261" s="167"/>
      <c r="G261" s="167"/>
      <c r="H261" s="3"/>
      <c r="I261" s="3"/>
    </row>
    <row r="262" spans="1:9" x14ac:dyDescent="0.25">
      <c r="A262" s="166">
        <v>254</v>
      </c>
      <c r="B262" s="167"/>
      <c r="C262" s="167"/>
      <c r="D262" s="167"/>
      <c r="E262" s="167"/>
      <c r="F262" s="167"/>
      <c r="G262" s="167"/>
      <c r="H262" s="3"/>
      <c r="I262" s="3"/>
    </row>
    <row r="263" spans="1:9" x14ac:dyDescent="0.25">
      <c r="A263" s="166">
        <v>255</v>
      </c>
      <c r="B263" s="167"/>
      <c r="C263" s="167"/>
      <c r="D263" s="167"/>
      <c r="E263" s="167"/>
      <c r="F263" s="167"/>
      <c r="G263" s="167"/>
      <c r="H263" s="3"/>
      <c r="I263" s="3"/>
    </row>
    <row r="264" spans="1:9" x14ac:dyDescent="0.25">
      <c r="A264" s="166">
        <v>256</v>
      </c>
      <c r="B264" s="167"/>
      <c r="C264" s="167"/>
      <c r="D264" s="167"/>
      <c r="E264" s="167"/>
      <c r="F264" s="167"/>
      <c r="G264" s="167"/>
      <c r="H264" s="3"/>
      <c r="I264" s="3"/>
    </row>
    <row r="265" spans="1:9" x14ac:dyDescent="0.25">
      <c r="A265" s="166">
        <v>257</v>
      </c>
      <c r="B265" s="167"/>
      <c r="C265" s="167"/>
      <c r="D265" s="167"/>
      <c r="E265" s="167"/>
      <c r="F265" s="167"/>
      <c r="G265" s="167"/>
      <c r="H265" s="3"/>
      <c r="I265" s="3"/>
    </row>
    <row r="266" spans="1:9" x14ac:dyDescent="0.25">
      <c r="A266" s="166">
        <v>258</v>
      </c>
      <c r="B266" s="167"/>
      <c r="C266" s="167"/>
      <c r="D266" s="167"/>
      <c r="E266" s="167"/>
      <c r="F266" s="167"/>
      <c r="G266" s="167"/>
      <c r="H266" s="3"/>
      <c r="I266" s="3"/>
    </row>
    <row r="267" spans="1:9" x14ac:dyDescent="0.25">
      <c r="A267" s="166">
        <v>259</v>
      </c>
      <c r="B267" s="167"/>
      <c r="C267" s="167"/>
      <c r="D267" s="167"/>
      <c r="E267" s="167"/>
      <c r="F267" s="167"/>
      <c r="G267" s="167"/>
      <c r="H267" s="3"/>
      <c r="I267" s="3"/>
    </row>
    <row r="268" spans="1:9" x14ac:dyDescent="0.25">
      <c r="A268" s="166">
        <v>260</v>
      </c>
      <c r="B268" s="167"/>
      <c r="C268" s="167"/>
      <c r="D268" s="167"/>
      <c r="E268" s="167"/>
      <c r="F268" s="167"/>
      <c r="G268" s="167"/>
      <c r="H268" s="3"/>
      <c r="I268" s="3"/>
    </row>
    <row r="269" spans="1:9" x14ac:dyDescent="0.25">
      <c r="A269" s="166">
        <v>261</v>
      </c>
      <c r="B269" s="167"/>
      <c r="C269" s="167"/>
      <c r="D269" s="167"/>
      <c r="E269" s="167"/>
      <c r="F269" s="167"/>
      <c r="G269" s="167"/>
      <c r="H269" s="3"/>
      <c r="I269" s="3"/>
    </row>
    <row r="270" spans="1:9" x14ac:dyDescent="0.25">
      <c r="A270" s="166">
        <v>262</v>
      </c>
      <c r="B270" s="167"/>
      <c r="C270" s="167"/>
      <c r="D270" s="167"/>
      <c r="E270" s="167"/>
      <c r="F270" s="167"/>
      <c r="G270" s="167"/>
      <c r="H270" s="3"/>
      <c r="I270" s="3"/>
    </row>
    <row r="271" spans="1:9" x14ac:dyDescent="0.25">
      <c r="A271" s="166">
        <v>263</v>
      </c>
      <c r="B271" s="167"/>
      <c r="C271" s="167"/>
      <c r="D271" s="167"/>
      <c r="E271" s="167"/>
      <c r="F271" s="167"/>
      <c r="G271" s="167"/>
      <c r="H271" s="3"/>
      <c r="I271" s="3"/>
    </row>
    <row r="272" spans="1:9" x14ac:dyDescent="0.25">
      <c r="A272" s="166">
        <v>264</v>
      </c>
      <c r="B272" s="167"/>
      <c r="C272" s="167"/>
      <c r="D272" s="167"/>
      <c r="E272" s="167"/>
      <c r="F272" s="167"/>
      <c r="G272" s="167"/>
      <c r="H272" s="3"/>
      <c r="I272" s="3"/>
    </row>
    <row r="273" spans="1:9" x14ac:dyDescent="0.25">
      <c r="A273" s="166">
        <v>265</v>
      </c>
      <c r="B273" s="167"/>
      <c r="C273" s="167"/>
      <c r="D273" s="167"/>
      <c r="E273" s="167"/>
      <c r="F273" s="167"/>
      <c r="G273" s="167"/>
      <c r="H273" s="3"/>
      <c r="I273" s="3"/>
    </row>
    <row r="274" spans="1:9" x14ac:dyDescent="0.25">
      <c r="A274" s="166">
        <v>266</v>
      </c>
      <c r="B274" s="167"/>
      <c r="C274" s="167"/>
      <c r="D274" s="167"/>
      <c r="E274" s="167"/>
      <c r="F274" s="167"/>
      <c r="G274" s="167"/>
      <c r="H274" s="3"/>
      <c r="I274" s="3"/>
    </row>
    <row r="275" spans="1:9" x14ac:dyDescent="0.25">
      <c r="A275" s="166">
        <v>267</v>
      </c>
      <c r="B275" s="167"/>
      <c r="C275" s="167"/>
      <c r="D275" s="167"/>
      <c r="E275" s="167"/>
      <c r="F275" s="167"/>
      <c r="G275" s="167"/>
      <c r="H275" s="3"/>
      <c r="I275" s="3"/>
    </row>
    <row r="276" spans="1:9" x14ac:dyDescent="0.25">
      <c r="A276" s="166">
        <v>268</v>
      </c>
      <c r="B276" s="167"/>
      <c r="C276" s="167"/>
      <c r="D276" s="167"/>
      <c r="E276" s="167"/>
      <c r="F276" s="167"/>
      <c r="G276" s="167"/>
      <c r="H276" s="3"/>
      <c r="I276" s="3"/>
    </row>
    <row r="277" spans="1:9" x14ac:dyDescent="0.25">
      <c r="A277" s="166">
        <v>269</v>
      </c>
      <c r="B277" s="167"/>
      <c r="C277" s="167"/>
      <c r="D277" s="167"/>
      <c r="E277" s="167"/>
      <c r="F277" s="167"/>
      <c r="G277" s="167"/>
      <c r="H277" s="3"/>
      <c r="I277" s="3"/>
    </row>
    <row r="278" spans="1:9" x14ac:dyDescent="0.25">
      <c r="A278" s="166">
        <v>270</v>
      </c>
      <c r="B278" s="167"/>
      <c r="C278" s="167"/>
      <c r="D278" s="167"/>
      <c r="E278" s="167"/>
      <c r="F278" s="167"/>
      <c r="G278" s="167"/>
      <c r="H278" s="3"/>
      <c r="I278" s="3"/>
    </row>
    <row r="279" spans="1:9" x14ac:dyDescent="0.25">
      <c r="A279" s="166">
        <v>271</v>
      </c>
      <c r="B279" s="167"/>
      <c r="C279" s="167"/>
      <c r="D279" s="167"/>
      <c r="E279" s="167"/>
      <c r="F279" s="167"/>
      <c r="G279" s="167"/>
      <c r="H279" s="3"/>
      <c r="I279" s="3"/>
    </row>
    <row r="280" spans="1:9" x14ac:dyDescent="0.25">
      <c r="A280" s="166">
        <v>272</v>
      </c>
      <c r="B280" s="167"/>
      <c r="C280" s="167"/>
      <c r="D280" s="167"/>
      <c r="E280" s="167"/>
      <c r="F280" s="167"/>
      <c r="G280" s="167"/>
      <c r="H280" s="3"/>
      <c r="I280" s="3"/>
    </row>
    <row r="281" spans="1:9" x14ac:dyDescent="0.25">
      <c r="A281" s="166">
        <v>273</v>
      </c>
      <c r="B281" s="167"/>
      <c r="C281" s="167"/>
      <c r="D281" s="167"/>
      <c r="E281" s="167"/>
      <c r="F281" s="167"/>
      <c r="G281" s="167"/>
      <c r="H281" s="3"/>
      <c r="I281" s="3"/>
    </row>
    <row r="282" spans="1:9" x14ac:dyDescent="0.25">
      <c r="A282" s="166">
        <v>274</v>
      </c>
      <c r="B282" s="167"/>
      <c r="C282" s="167"/>
      <c r="D282" s="167"/>
      <c r="E282" s="167"/>
      <c r="F282" s="167"/>
      <c r="G282" s="167"/>
      <c r="H282" s="3"/>
      <c r="I282" s="3"/>
    </row>
    <row r="283" spans="1:9" x14ac:dyDescent="0.25">
      <c r="A283" s="166">
        <v>275</v>
      </c>
      <c r="B283" s="167"/>
      <c r="C283" s="167"/>
      <c r="D283" s="167"/>
      <c r="E283" s="167"/>
      <c r="F283" s="167"/>
      <c r="G283" s="167"/>
      <c r="H283" s="3"/>
      <c r="I283" s="3"/>
    </row>
    <row r="284" spans="1:9" x14ac:dyDescent="0.25">
      <c r="A284" s="166">
        <v>276</v>
      </c>
      <c r="B284" s="167"/>
      <c r="C284" s="167"/>
      <c r="D284" s="167"/>
      <c r="E284" s="167"/>
      <c r="F284" s="167"/>
      <c r="G284" s="167"/>
      <c r="H284" s="3"/>
      <c r="I284" s="3"/>
    </row>
    <row r="285" spans="1:9" x14ac:dyDescent="0.25">
      <c r="A285" s="166">
        <v>277</v>
      </c>
      <c r="B285" s="167"/>
      <c r="C285" s="167"/>
      <c r="D285" s="167"/>
      <c r="E285" s="167"/>
      <c r="F285" s="167"/>
      <c r="G285" s="167"/>
      <c r="H285" s="3"/>
      <c r="I285" s="3"/>
    </row>
    <row r="286" spans="1:9" x14ac:dyDescent="0.25">
      <c r="A286" s="166">
        <v>278</v>
      </c>
      <c r="B286" s="167"/>
      <c r="C286" s="167"/>
      <c r="D286" s="167"/>
      <c r="E286" s="167"/>
      <c r="F286" s="167"/>
      <c r="G286" s="167"/>
      <c r="H286" s="3"/>
      <c r="I286" s="3"/>
    </row>
    <row r="287" spans="1:9" x14ac:dyDescent="0.25">
      <c r="A287" s="166">
        <v>279</v>
      </c>
      <c r="B287" s="167"/>
      <c r="C287" s="167"/>
      <c r="D287" s="167"/>
      <c r="E287" s="167"/>
      <c r="F287" s="167"/>
      <c r="G287" s="167"/>
      <c r="H287" s="3"/>
      <c r="I287" s="3"/>
    </row>
    <row r="288" spans="1:9" x14ac:dyDescent="0.25">
      <c r="A288" s="166">
        <v>280</v>
      </c>
      <c r="B288" s="167"/>
      <c r="C288" s="167"/>
      <c r="D288" s="167"/>
      <c r="E288" s="167"/>
      <c r="F288" s="167"/>
      <c r="G288" s="167"/>
      <c r="H288" s="3"/>
      <c r="I288" s="3"/>
    </row>
    <row r="289" spans="1:9" x14ac:dyDescent="0.25">
      <c r="A289" s="166">
        <v>281</v>
      </c>
      <c r="B289" s="167"/>
      <c r="C289" s="167"/>
      <c r="D289" s="167"/>
      <c r="E289" s="167"/>
      <c r="F289" s="167"/>
      <c r="G289" s="167"/>
      <c r="H289" s="3"/>
      <c r="I289" s="3"/>
    </row>
    <row r="290" spans="1:9" x14ac:dyDescent="0.25">
      <c r="A290" s="166">
        <v>282</v>
      </c>
      <c r="B290" s="167"/>
      <c r="C290" s="167"/>
      <c r="D290" s="167"/>
      <c r="E290" s="167"/>
      <c r="F290" s="167"/>
      <c r="G290" s="167"/>
      <c r="H290" s="3"/>
      <c r="I290" s="3"/>
    </row>
    <row r="291" spans="1:9" x14ac:dyDescent="0.25">
      <c r="A291" s="166">
        <v>283</v>
      </c>
      <c r="B291" s="167"/>
      <c r="C291" s="167"/>
      <c r="D291" s="167"/>
      <c r="E291" s="167"/>
      <c r="F291" s="167"/>
      <c r="G291" s="167"/>
      <c r="H291" s="3"/>
      <c r="I291" s="3"/>
    </row>
    <row r="292" spans="1:9" x14ac:dyDescent="0.25">
      <c r="A292" s="166">
        <v>284</v>
      </c>
      <c r="B292" s="167"/>
      <c r="C292" s="167"/>
      <c r="D292" s="167"/>
      <c r="E292" s="167"/>
      <c r="F292" s="167"/>
      <c r="G292" s="167"/>
      <c r="H292" s="3"/>
      <c r="I292" s="3"/>
    </row>
    <row r="293" spans="1:9" x14ac:dyDescent="0.25">
      <c r="A293" s="166">
        <v>285</v>
      </c>
      <c r="B293" s="167"/>
      <c r="C293" s="167"/>
      <c r="D293" s="167"/>
      <c r="E293" s="167"/>
      <c r="F293" s="167"/>
      <c r="G293" s="167"/>
      <c r="H293" s="3"/>
      <c r="I293" s="3"/>
    </row>
    <row r="294" spans="1:9" x14ac:dyDescent="0.25">
      <c r="A294" s="166">
        <v>286</v>
      </c>
      <c r="B294" s="167"/>
      <c r="C294" s="167"/>
      <c r="D294" s="167"/>
      <c r="E294" s="167"/>
      <c r="F294" s="167"/>
      <c r="G294" s="167"/>
      <c r="H294" s="3"/>
      <c r="I294" s="3"/>
    </row>
    <row r="295" spans="1:9" x14ac:dyDescent="0.25">
      <c r="A295" s="166">
        <v>287</v>
      </c>
      <c r="B295" s="167"/>
      <c r="C295" s="167"/>
      <c r="D295" s="167"/>
      <c r="E295" s="167"/>
      <c r="F295" s="167"/>
      <c r="G295" s="167"/>
      <c r="H295" s="3"/>
      <c r="I295" s="3"/>
    </row>
    <row r="296" spans="1:9" x14ac:dyDescent="0.25">
      <c r="A296" s="166">
        <v>288</v>
      </c>
      <c r="B296" s="167"/>
      <c r="C296" s="167"/>
      <c r="D296" s="167"/>
      <c r="E296" s="167"/>
      <c r="F296" s="167"/>
      <c r="G296" s="167"/>
      <c r="H296" s="3"/>
      <c r="I296" s="3"/>
    </row>
    <row r="297" spans="1:9" x14ac:dyDescent="0.25">
      <c r="A297" s="166">
        <v>289</v>
      </c>
      <c r="B297" s="167"/>
      <c r="C297" s="167"/>
      <c r="D297" s="167"/>
      <c r="E297" s="167"/>
      <c r="F297" s="167"/>
      <c r="G297" s="167"/>
      <c r="H297" s="3"/>
      <c r="I297" s="3"/>
    </row>
    <row r="298" spans="1:9" x14ac:dyDescent="0.25">
      <c r="A298" s="166">
        <v>290</v>
      </c>
      <c r="B298" s="167"/>
      <c r="C298" s="167"/>
      <c r="D298" s="167"/>
      <c r="E298" s="167"/>
      <c r="F298" s="167"/>
      <c r="G298" s="167"/>
      <c r="H298" s="3"/>
      <c r="I298" s="3"/>
    </row>
    <row r="299" spans="1:9" x14ac:dyDescent="0.25">
      <c r="A299" s="166">
        <v>291</v>
      </c>
      <c r="B299" s="167"/>
      <c r="C299" s="167"/>
      <c r="D299" s="167"/>
      <c r="E299" s="167"/>
      <c r="F299" s="167"/>
      <c r="G299" s="167"/>
      <c r="H299" s="3"/>
      <c r="I299" s="3"/>
    </row>
    <row r="300" spans="1:9" x14ac:dyDescent="0.25">
      <c r="A300" s="166">
        <v>292</v>
      </c>
      <c r="B300" s="167"/>
      <c r="C300" s="167"/>
      <c r="D300" s="167"/>
      <c r="E300" s="167"/>
      <c r="F300" s="167"/>
      <c r="G300" s="167"/>
      <c r="H300" s="3"/>
      <c r="I300" s="3"/>
    </row>
    <row r="301" spans="1:9" x14ac:dyDescent="0.25">
      <c r="A301" s="166">
        <v>293</v>
      </c>
      <c r="B301" s="167"/>
      <c r="C301" s="167"/>
      <c r="D301" s="167"/>
      <c r="E301" s="167"/>
      <c r="F301" s="167"/>
      <c r="G301" s="167"/>
      <c r="H301" s="3"/>
      <c r="I301" s="3"/>
    </row>
    <row r="302" spans="1:9" x14ac:dyDescent="0.25">
      <c r="A302" s="166">
        <v>294</v>
      </c>
      <c r="B302" s="167"/>
      <c r="C302" s="167"/>
      <c r="D302" s="167"/>
      <c r="E302" s="167"/>
      <c r="F302" s="167"/>
      <c r="G302" s="167"/>
      <c r="H302" s="3"/>
      <c r="I302" s="3"/>
    </row>
    <row r="303" spans="1:9" x14ac:dyDescent="0.25">
      <c r="A303" s="166">
        <v>295</v>
      </c>
      <c r="B303" s="167"/>
      <c r="C303" s="167"/>
      <c r="D303" s="167"/>
      <c r="E303" s="167"/>
      <c r="F303" s="167"/>
      <c r="G303" s="167"/>
      <c r="H303" s="3"/>
      <c r="I303" s="3"/>
    </row>
    <row r="304" spans="1:9" x14ac:dyDescent="0.25">
      <c r="A304" s="166">
        <v>296</v>
      </c>
      <c r="B304" s="167"/>
      <c r="C304" s="167"/>
      <c r="D304" s="167"/>
      <c r="E304" s="167"/>
      <c r="F304" s="167"/>
      <c r="G304" s="167"/>
      <c r="H304" s="3"/>
      <c r="I304" s="3"/>
    </row>
    <row r="305" spans="1:9" x14ac:dyDescent="0.25">
      <c r="A305" s="166">
        <v>297</v>
      </c>
      <c r="B305" s="167"/>
      <c r="C305" s="167"/>
      <c r="D305" s="167"/>
      <c r="E305" s="167"/>
      <c r="F305" s="167"/>
      <c r="G305" s="167"/>
      <c r="H305" s="3"/>
      <c r="I305" s="3"/>
    </row>
    <row r="306" spans="1:9" x14ac:dyDescent="0.25">
      <c r="A306" s="166">
        <v>298</v>
      </c>
      <c r="B306" s="167"/>
      <c r="C306" s="167"/>
      <c r="D306" s="167"/>
      <c r="E306" s="167"/>
      <c r="F306" s="167"/>
      <c r="G306" s="167"/>
      <c r="H306" s="3"/>
      <c r="I306" s="3"/>
    </row>
    <row r="307" spans="1:9" x14ac:dyDescent="0.25">
      <c r="A307" s="166">
        <v>299</v>
      </c>
      <c r="B307" s="167"/>
      <c r="C307" s="167"/>
      <c r="D307" s="167"/>
      <c r="E307" s="167"/>
      <c r="F307" s="167"/>
      <c r="G307" s="167"/>
      <c r="H307" s="3"/>
      <c r="I307" s="3"/>
    </row>
    <row r="308" spans="1:9" x14ac:dyDescent="0.25">
      <c r="A308" s="166">
        <v>300</v>
      </c>
      <c r="B308" s="167"/>
      <c r="C308" s="167"/>
      <c r="D308" s="167"/>
      <c r="E308" s="167"/>
      <c r="F308" s="167"/>
      <c r="G308" s="167"/>
      <c r="H308" s="3"/>
      <c r="I308" s="3"/>
    </row>
    <row r="309" spans="1:9" x14ac:dyDescent="0.25">
      <c r="A309" s="166">
        <v>301</v>
      </c>
      <c r="B309" s="167"/>
      <c r="C309" s="167"/>
      <c r="D309" s="167"/>
      <c r="E309" s="167"/>
      <c r="F309" s="167"/>
      <c r="G309" s="167"/>
      <c r="H309" s="3"/>
      <c r="I309" s="3"/>
    </row>
    <row r="310" spans="1:9" x14ac:dyDescent="0.25">
      <c r="A310" s="166">
        <v>302</v>
      </c>
      <c r="B310" s="167"/>
      <c r="C310" s="167"/>
      <c r="D310" s="167"/>
      <c r="E310" s="167"/>
      <c r="F310" s="167"/>
      <c r="G310" s="167"/>
      <c r="H310" s="3"/>
      <c r="I310" s="3"/>
    </row>
    <row r="311" spans="1:9" x14ac:dyDescent="0.25">
      <c r="A311" s="166">
        <v>303</v>
      </c>
      <c r="B311" s="167"/>
      <c r="C311" s="167"/>
      <c r="D311" s="167"/>
      <c r="E311" s="167"/>
      <c r="F311" s="167"/>
      <c r="G311" s="167"/>
      <c r="H311" s="3"/>
      <c r="I311" s="3"/>
    </row>
    <row r="312" spans="1:9" x14ac:dyDescent="0.25">
      <c r="A312" s="166">
        <v>304</v>
      </c>
      <c r="B312" s="167"/>
      <c r="C312" s="167"/>
      <c r="D312" s="167"/>
      <c r="E312" s="167"/>
      <c r="F312" s="167"/>
      <c r="G312" s="167"/>
      <c r="H312" s="3"/>
      <c r="I312" s="3"/>
    </row>
    <row r="313" spans="1:9" x14ac:dyDescent="0.25">
      <c r="A313" s="166">
        <v>305</v>
      </c>
      <c r="B313" s="167"/>
      <c r="C313" s="167"/>
      <c r="D313" s="167"/>
      <c r="E313" s="167"/>
      <c r="F313" s="167"/>
      <c r="G313" s="167"/>
      <c r="H313" s="3"/>
      <c r="I313" s="3"/>
    </row>
    <row r="314" spans="1:9" x14ac:dyDescent="0.25">
      <c r="A314" s="166">
        <v>306</v>
      </c>
      <c r="B314" s="167"/>
      <c r="C314" s="167"/>
      <c r="D314" s="167"/>
      <c r="E314" s="167"/>
      <c r="F314" s="167"/>
      <c r="G314" s="167"/>
      <c r="H314" s="3"/>
      <c r="I314" s="3"/>
    </row>
    <row r="315" spans="1:9" x14ac:dyDescent="0.25">
      <c r="A315" s="166">
        <v>307</v>
      </c>
      <c r="B315" s="167"/>
      <c r="C315" s="167"/>
      <c r="D315" s="167"/>
      <c r="E315" s="167"/>
      <c r="F315" s="167"/>
      <c r="G315" s="167"/>
      <c r="H315" s="3"/>
      <c r="I315" s="3"/>
    </row>
    <row r="316" spans="1:9" x14ac:dyDescent="0.25">
      <c r="A316" s="166">
        <v>308</v>
      </c>
      <c r="B316" s="167"/>
      <c r="C316" s="167"/>
      <c r="D316" s="167"/>
      <c r="E316" s="167"/>
      <c r="F316" s="167"/>
      <c r="G316" s="167"/>
      <c r="H316" s="3"/>
      <c r="I316" s="3"/>
    </row>
    <row r="317" spans="1:9" x14ac:dyDescent="0.25">
      <c r="A317" s="166">
        <v>309</v>
      </c>
      <c r="B317" s="167"/>
      <c r="C317" s="167"/>
      <c r="D317" s="167"/>
      <c r="E317" s="167"/>
      <c r="F317" s="167"/>
      <c r="G317" s="167"/>
      <c r="H317" s="3"/>
      <c r="I317" s="3"/>
    </row>
    <row r="318" spans="1:9" x14ac:dyDescent="0.25">
      <c r="A318" s="166">
        <v>310</v>
      </c>
      <c r="B318" s="167"/>
      <c r="C318" s="167"/>
      <c r="D318" s="167"/>
      <c r="E318" s="167"/>
      <c r="F318" s="167"/>
      <c r="G318" s="167"/>
      <c r="H318" s="3"/>
      <c r="I318" s="3"/>
    </row>
    <row r="319" spans="1:9" x14ac:dyDescent="0.25">
      <c r="A319" s="166">
        <v>311</v>
      </c>
      <c r="B319" s="167"/>
      <c r="C319" s="167"/>
      <c r="D319" s="167"/>
      <c r="E319" s="167"/>
      <c r="F319" s="167"/>
      <c r="G319" s="167"/>
      <c r="H319" s="3"/>
      <c r="I319" s="3"/>
    </row>
    <row r="320" spans="1:9" x14ac:dyDescent="0.25">
      <c r="A320" s="166">
        <v>312</v>
      </c>
      <c r="B320" s="167"/>
      <c r="C320" s="167"/>
      <c r="D320" s="167"/>
      <c r="E320" s="167"/>
      <c r="F320" s="167"/>
      <c r="G320" s="167"/>
      <c r="H320" s="3"/>
      <c r="I320" s="3"/>
    </row>
    <row r="321" spans="1:9" x14ac:dyDescent="0.25">
      <c r="A321" s="166">
        <v>313</v>
      </c>
      <c r="B321" s="167"/>
      <c r="C321" s="167"/>
      <c r="D321" s="167"/>
      <c r="E321" s="167"/>
      <c r="F321" s="167"/>
      <c r="G321" s="167"/>
      <c r="H321" s="3"/>
      <c r="I321" s="3"/>
    </row>
    <row r="322" spans="1:9" x14ac:dyDescent="0.25">
      <c r="A322" s="166">
        <v>314</v>
      </c>
      <c r="B322" s="167"/>
      <c r="C322" s="167"/>
      <c r="D322" s="167"/>
      <c r="E322" s="167"/>
      <c r="F322" s="167"/>
      <c r="G322" s="167"/>
      <c r="H322" s="3"/>
      <c r="I322" s="3"/>
    </row>
    <row r="323" spans="1:9" x14ac:dyDescent="0.25">
      <c r="A323" s="166">
        <v>315</v>
      </c>
      <c r="B323" s="167"/>
      <c r="C323" s="167"/>
      <c r="D323" s="167"/>
      <c r="E323" s="167"/>
      <c r="F323" s="167"/>
      <c r="G323" s="167"/>
      <c r="H323" s="3"/>
      <c r="I323" s="3"/>
    </row>
    <row r="324" spans="1:9" x14ac:dyDescent="0.25">
      <c r="A324" s="166">
        <v>316</v>
      </c>
      <c r="B324" s="167"/>
      <c r="C324" s="167"/>
      <c r="D324" s="167"/>
      <c r="E324" s="167"/>
      <c r="F324" s="167"/>
      <c r="G324" s="167"/>
      <c r="H324" s="3"/>
      <c r="I324" s="3"/>
    </row>
    <row r="325" spans="1:9" x14ac:dyDescent="0.25">
      <c r="A325" s="166">
        <v>317</v>
      </c>
      <c r="B325" s="167"/>
      <c r="C325" s="167"/>
      <c r="D325" s="167"/>
      <c r="E325" s="167"/>
      <c r="F325" s="167"/>
      <c r="G325" s="167"/>
      <c r="H325" s="3"/>
      <c r="I325" s="3"/>
    </row>
    <row r="326" spans="1:9" x14ac:dyDescent="0.25">
      <c r="A326" s="166">
        <v>318</v>
      </c>
      <c r="B326" s="167"/>
      <c r="C326" s="167"/>
      <c r="D326" s="167"/>
      <c r="E326" s="167"/>
      <c r="F326" s="167"/>
      <c r="G326" s="167"/>
      <c r="H326" s="3"/>
      <c r="I326" s="3"/>
    </row>
    <row r="327" spans="1:9" x14ac:dyDescent="0.25">
      <c r="A327" s="166">
        <v>319</v>
      </c>
      <c r="B327" s="167"/>
      <c r="C327" s="167"/>
      <c r="D327" s="167"/>
      <c r="E327" s="167"/>
      <c r="F327" s="167"/>
      <c r="G327" s="167"/>
      <c r="H327" s="3"/>
      <c r="I327" s="3"/>
    </row>
    <row r="328" spans="1:9" x14ac:dyDescent="0.25">
      <c r="A328" s="166">
        <v>320</v>
      </c>
      <c r="B328" s="167"/>
      <c r="C328" s="167"/>
      <c r="D328" s="167"/>
      <c r="E328" s="167"/>
      <c r="F328" s="167"/>
      <c r="G328" s="167"/>
      <c r="H328" s="3"/>
      <c r="I328" s="3"/>
    </row>
    <row r="329" spans="1:9" x14ac:dyDescent="0.25">
      <c r="A329" s="166">
        <v>321</v>
      </c>
      <c r="B329" s="167"/>
      <c r="C329" s="167"/>
      <c r="D329" s="167"/>
      <c r="E329" s="167"/>
      <c r="F329" s="167"/>
      <c r="G329" s="167"/>
      <c r="H329" s="3"/>
      <c r="I329" s="3"/>
    </row>
    <row r="330" spans="1:9" x14ac:dyDescent="0.25">
      <c r="A330" s="166">
        <v>322</v>
      </c>
      <c r="B330" s="167"/>
      <c r="C330" s="167"/>
      <c r="D330" s="167"/>
      <c r="E330" s="167"/>
      <c r="F330" s="167"/>
      <c r="G330" s="167"/>
      <c r="H330" s="3"/>
      <c r="I330" s="3"/>
    </row>
    <row r="331" spans="1:9" x14ac:dyDescent="0.25">
      <c r="A331" s="166">
        <v>323</v>
      </c>
      <c r="B331" s="167"/>
      <c r="C331" s="167"/>
      <c r="D331" s="167"/>
      <c r="E331" s="167"/>
      <c r="F331" s="167"/>
      <c r="G331" s="167"/>
      <c r="H331" s="3"/>
      <c r="I331" s="3"/>
    </row>
    <row r="332" spans="1:9" x14ac:dyDescent="0.25">
      <c r="A332" s="166">
        <v>324</v>
      </c>
      <c r="B332" s="167"/>
      <c r="C332" s="167"/>
      <c r="D332" s="167"/>
      <c r="E332" s="167"/>
      <c r="F332" s="167"/>
      <c r="G332" s="167"/>
      <c r="H332" s="3"/>
      <c r="I332" s="3"/>
    </row>
    <row r="333" spans="1:9" x14ac:dyDescent="0.25">
      <c r="A333" s="166">
        <v>325</v>
      </c>
      <c r="B333" s="167"/>
      <c r="C333" s="167"/>
      <c r="D333" s="167"/>
      <c r="E333" s="167"/>
      <c r="F333" s="167"/>
      <c r="G333" s="167"/>
      <c r="H333" s="3"/>
      <c r="I333" s="3"/>
    </row>
    <row r="334" spans="1:9" x14ac:dyDescent="0.25">
      <c r="A334" s="166">
        <v>326</v>
      </c>
      <c r="B334" s="167"/>
      <c r="C334" s="167"/>
      <c r="D334" s="167"/>
      <c r="E334" s="167"/>
      <c r="F334" s="167"/>
      <c r="G334" s="167"/>
      <c r="H334" s="3"/>
      <c r="I334" s="3"/>
    </row>
    <row r="335" spans="1:9" x14ac:dyDescent="0.25">
      <c r="A335" s="166">
        <v>327</v>
      </c>
      <c r="B335" s="167"/>
      <c r="C335" s="167"/>
      <c r="D335" s="167"/>
      <c r="E335" s="167"/>
      <c r="F335" s="167"/>
      <c r="G335" s="167"/>
      <c r="H335" s="3"/>
      <c r="I335" s="3"/>
    </row>
    <row r="336" spans="1:9" x14ac:dyDescent="0.25">
      <c r="A336" s="166">
        <v>328</v>
      </c>
      <c r="B336" s="167"/>
      <c r="C336" s="167"/>
      <c r="D336" s="167"/>
      <c r="E336" s="167"/>
      <c r="F336" s="167"/>
      <c r="G336" s="167"/>
      <c r="H336" s="3"/>
      <c r="I336" s="3"/>
    </row>
    <row r="337" spans="1:9" x14ac:dyDescent="0.25">
      <c r="A337" s="166">
        <v>329</v>
      </c>
      <c r="B337" s="167"/>
      <c r="C337" s="167"/>
      <c r="D337" s="167"/>
      <c r="E337" s="167"/>
      <c r="F337" s="167"/>
      <c r="G337" s="167"/>
      <c r="H337" s="3"/>
      <c r="I337" s="3"/>
    </row>
    <row r="338" spans="1:9" x14ac:dyDescent="0.25">
      <c r="A338" s="166">
        <v>330</v>
      </c>
      <c r="B338" s="167"/>
      <c r="C338" s="167"/>
      <c r="D338" s="167"/>
      <c r="E338" s="167"/>
      <c r="F338" s="167"/>
      <c r="G338" s="167"/>
      <c r="H338" s="3"/>
      <c r="I338" s="3"/>
    </row>
    <row r="339" spans="1:9" x14ac:dyDescent="0.25">
      <c r="A339" s="166">
        <v>331</v>
      </c>
      <c r="B339" s="167"/>
      <c r="C339" s="167"/>
      <c r="D339" s="167"/>
      <c r="E339" s="167"/>
      <c r="F339" s="167"/>
      <c r="G339" s="167"/>
      <c r="H339" s="3"/>
      <c r="I339" s="3"/>
    </row>
    <row r="340" spans="1:9" x14ac:dyDescent="0.25">
      <c r="A340" s="166">
        <v>332</v>
      </c>
      <c r="B340" s="167"/>
      <c r="C340" s="167"/>
      <c r="D340" s="167"/>
      <c r="E340" s="167"/>
      <c r="F340" s="167"/>
      <c r="G340" s="167"/>
      <c r="H340" s="3"/>
      <c r="I340" s="3"/>
    </row>
    <row r="341" spans="1:9" ht="46.9" customHeight="1" x14ac:dyDescent="0.25">
      <c r="A341" s="166">
        <v>333</v>
      </c>
      <c r="B341" s="167"/>
      <c r="C341" s="167"/>
      <c r="D341" s="167"/>
      <c r="E341" s="167"/>
      <c r="F341" s="167"/>
      <c r="G341" s="167"/>
      <c r="H341" s="3"/>
      <c r="I341" s="3"/>
    </row>
    <row r="342" spans="1:9" ht="46.9" customHeight="1" x14ac:dyDescent="0.25">
      <c r="A342" s="166">
        <v>334</v>
      </c>
      <c r="B342" s="167"/>
      <c r="C342" s="167"/>
      <c r="D342" s="167"/>
      <c r="E342" s="167"/>
      <c r="F342" s="167"/>
      <c r="G342" s="167"/>
      <c r="H342" s="3"/>
      <c r="I342" s="3"/>
    </row>
    <row r="343" spans="1:9" ht="46.9" customHeight="1" x14ac:dyDescent="0.25">
      <c r="A343" s="166">
        <v>335</v>
      </c>
      <c r="B343" s="167"/>
      <c r="C343" s="167"/>
      <c r="D343" s="167"/>
      <c r="E343" s="167"/>
      <c r="F343" s="167"/>
      <c r="G343" s="167"/>
      <c r="H343" s="3"/>
      <c r="I343" s="3"/>
    </row>
    <row r="344" spans="1:9" ht="46.9" customHeight="1" x14ac:dyDescent="0.25">
      <c r="A344" s="166">
        <v>336</v>
      </c>
      <c r="B344" s="167"/>
      <c r="C344" s="167"/>
      <c r="D344" s="167"/>
      <c r="E344" s="167"/>
      <c r="F344" s="167"/>
      <c r="G344" s="167"/>
      <c r="H344" s="3"/>
      <c r="I344" s="3"/>
    </row>
    <row r="345" spans="1:9" ht="46.9" customHeight="1" x14ac:dyDescent="0.25">
      <c r="A345" s="166">
        <v>337</v>
      </c>
      <c r="B345" s="167"/>
      <c r="C345" s="167"/>
      <c r="D345" s="167"/>
      <c r="E345" s="167"/>
      <c r="F345" s="167"/>
      <c r="G345" s="167"/>
      <c r="H345" s="3"/>
      <c r="I345" s="3"/>
    </row>
    <row r="346" spans="1:9" ht="46.9" customHeight="1" x14ac:dyDescent="0.25">
      <c r="A346" s="166">
        <v>338</v>
      </c>
      <c r="B346" s="167"/>
      <c r="C346" s="167"/>
      <c r="D346" s="167"/>
      <c r="E346" s="167"/>
      <c r="F346" s="167"/>
      <c r="G346" s="167"/>
      <c r="H346" s="3"/>
      <c r="I346" s="3"/>
    </row>
    <row r="347" spans="1:9" ht="46.9" customHeight="1" x14ac:dyDescent="0.25">
      <c r="A347" s="166">
        <v>339</v>
      </c>
      <c r="B347" s="167"/>
      <c r="C347" s="167"/>
      <c r="D347" s="167"/>
      <c r="E347" s="167"/>
      <c r="F347" s="167"/>
      <c r="G347" s="167"/>
      <c r="H347" s="3"/>
      <c r="I347" s="3"/>
    </row>
    <row r="348" spans="1:9" ht="46.9" customHeight="1" x14ac:dyDescent="0.25">
      <c r="A348" s="166">
        <v>340</v>
      </c>
      <c r="B348" s="167"/>
      <c r="C348" s="167"/>
      <c r="D348" s="167"/>
      <c r="E348" s="167"/>
      <c r="F348" s="167"/>
      <c r="G348" s="167"/>
      <c r="H348" s="3"/>
      <c r="I348" s="3"/>
    </row>
    <row r="349" spans="1:9" ht="46.9" customHeight="1" x14ac:dyDescent="0.25">
      <c r="A349" s="166">
        <v>341</v>
      </c>
      <c r="B349" s="167"/>
      <c r="C349" s="167"/>
      <c r="D349" s="167"/>
      <c r="E349" s="167"/>
      <c r="F349" s="167"/>
      <c r="G349" s="167"/>
      <c r="H349" s="3"/>
      <c r="I349" s="3"/>
    </row>
    <row r="350" spans="1:9" ht="46.9" customHeight="1" x14ac:dyDescent="0.25">
      <c r="A350" s="166">
        <v>342</v>
      </c>
      <c r="B350" s="167"/>
      <c r="C350" s="167"/>
      <c r="D350" s="167"/>
      <c r="E350" s="167"/>
      <c r="F350" s="167"/>
      <c r="G350" s="167"/>
      <c r="H350" s="3"/>
      <c r="I350" s="3"/>
    </row>
    <row r="351" spans="1:9" ht="46.9" customHeight="1" x14ac:dyDescent="0.25">
      <c r="A351" s="166">
        <v>343</v>
      </c>
      <c r="B351" s="167"/>
      <c r="C351" s="167"/>
      <c r="D351" s="167"/>
      <c r="E351" s="167"/>
      <c r="F351" s="167"/>
      <c r="G351" s="167"/>
      <c r="H351" s="3"/>
      <c r="I351" s="3"/>
    </row>
    <row r="352" spans="1:9" x14ac:dyDescent="0.25">
      <c r="A352" s="166">
        <v>344</v>
      </c>
      <c r="B352" s="167"/>
      <c r="C352" s="167"/>
      <c r="D352" s="167"/>
      <c r="E352" s="167"/>
      <c r="F352" s="167"/>
      <c r="G352" s="167"/>
      <c r="H352" s="3"/>
      <c r="I352" s="3"/>
    </row>
    <row r="353" spans="1:9" x14ac:dyDescent="0.25">
      <c r="A353" s="166">
        <v>345</v>
      </c>
      <c r="B353" s="167"/>
      <c r="C353" s="167"/>
      <c r="D353" s="167"/>
      <c r="E353" s="167"/>
      <c r="F353" s="167"/>
      <c r="G353" s="167"/>
      <c r="H353" s="3"/>
      <c r="I353" s="3"/>
    </row>
    <row r="354" spans="1:9" x14ac:dyDescent="0.25">
      <c r="A354" s="166">
        <v>346</v>
      </c>
      <c r="B354" s="167"/>
      <c r="C354" s="167"/>
      <c r="D354" s="167"/>
      <c r="E354" s="167"/>
      <c r="F354" s="167"/>
      <c r="G354" s="167"/>
      <c r="H354" s="3"/>
      <c r="I354" s="3"/>
    </row>
    <row r="355" spans="1:9" x14ac:dyDescent="0.25">
      <c r="A355" s="166">
        <v>347</v>
      </c>
      <c r="B355" s="167"/>
      <c r="C355" s="167"/>
      <c r="D355" s="167"/>
      <c r="E355" s="167"/>
      <c r="F355" s="167"/>
      <c r="G355" s="167"/>
      <c r="H355" s="3"/>
      <c r="I355" s="3"/>
    </row>
    <row r="356" spans="1:9" x14ac:dyDescent="0.25">
      <c r="A356" s="166">
        <v>348</v>
      </c>
      <c r="B356" s="167"/>
      <c r="C356" s="167"/>
      <c r="D356" s="167"/>
      <c r="E356" s="167"/>
      <c r="F356" s="167"/>
      <c r="G356" s="167"/>
      <c r="H356" s="3"/>
      <c r="I356" s="3"/>
    </row>
    <row r="357" spans="1:9" x14ac:dyDescent="0.25">
      <c r="A357" s="166">
        <v>349</v>
      </c>
      <c r="B357" s="167"/>
      <c r="C357" s="167"/>
      <c r="D357" s="167"/>
      <c r="E357" s="167"/>
      <c r="F357" s="167"/>
      <c r="G357" s="167"/>
      <c r="H357" s="3"/>
      <c r="I357" s="3"/>
    </row>
    <row r="358" spans="1:9" x14ac:dyDescent="0.25">
      <c r="A358" s="166">
        <v>350</v>
      </c>
      <c r="B358" s="167"/>
      <c r="C358" s="167"/>
      <c r="D358" s="167"/>
      <c r="E358" s="167"/>
      <c r="F358" s="167"/>
      <c r="G358" s="167"/>
      <c r="H358" s="3"/>
      <c r="I358" s="3"/>
    </row>
    <row r="359" spans="1:9" x14ac:dyDescent="0.25">
      <c r="A359" s="166">
        <v>351</v>
      </c>
      <c r="B359" s="167"/>
      <c r="C359" s="167"/>
      <c r="D359" s="167"/>
      <c r="E359" s="167"/>
      <c r="F359" s="167"/>
      <c r="G359" s="167"/>
      <c r="H359" s="3"/>
      <c r="I359" s="3"/>
    </row>
    <row r="360" spans="1:9" x14ac:dyDescent="0.25">
      <c r="A360" s="166">
        <v>352</v>
      </c>
      <c r="B360" s="167"/>
      <c r="C360" s="167"/>
      <c r="D360" s="167"/>
      <c r="E360" s="167"/>
      <c r="F360" s="167"/>
      <c r="G360" s="167"/>
      <c r="H360" s="3"/>
      <c r="I360" s="3"/>
    </row>
    <row r="361" spans="1:9" x14ac:dyDescent="0.25">
      <c r="A361" s="166">
        <v>353</v>
      </c>
      <c r="B361" s="167"/>
      <c r="C361" s="167"/>
      <c r="D361" s="167"/>
      <c r="E361" s="167"/>
      <c r="F361" s="167"/>
      <c r="G361" s="167"/>
      <c r="H361" s="3"/>
      <c r="I361" s="3"/>
    </row>
    <row r="362" spans="1:9" x14ac:dyDescent="0.25">
      <c r="A362" s="166">
        <v>354</v>
      </c>
      <c r="B362" s="167"/>
      <c r="C362" s="167"/>
      <c r="D362" s="167"/>
      <c r="E362" s="167"/>
      <c r="F362" s="167"/>
      <c r="G362" s="167"/>
      <c r="H362" s="3"/>
      <c r="I362" s="3"/>
    </row>
    <row r="363" spans="1:9" x14ac:dyDescent="0.25">
      <c r="A363" s="166">
        <v>355</v>
      </c>
      <c r="B363" s="167"/>
      <c r="C363" s="167"/>
      <c r="D363" s="167"/>
      <c r="E363" s="167"/>
      <c r="F363" s="167"/>
      <c r="G363" s="167"/>
      <c r="H363" s="3"/>
      <c r="I363" s="3"/>
    </row>
    <row r="364" spans="1:9" x14ac:dyDescent="0.25">
      <c r="A364" s="166">
        <v>356</v>
      </c>
      <c r="B364" s="167"/>
      <c r="C364" s="167"/>
      <c r="D364" s="167"/>
      <c r="E364" s="167"/>
      <c r="F364" s="167"/>
      <c r="G364" s="167"/>
      <c r="H364" s="3"/>
      <c r="I364" s="3"/>
    </row>
    <row r="365" spans="1:9" x14ac:dyDescent="0.25">
      <c r="A365" s="166">
        <v>357</v>
      </c>
      <c r="B365" s="167"/>
      <c r="C365" s="167"/>
      <c r="D365" s="167"/>
      <c r="E365" s="167"/>
      <c r="F365" s="167"/>
      <c r="G365" s="167"/>
      <c r="H365" s="3"/>
      <c r="I365" s="3"/>
    </row>
    <row r="366" spans="1:9" x14ac:dyDescent="0.25">
      <c r="A366" s="166">
        <v>358</v>
      </c>
      <c r="B366" s="167"/>
      <c r="C366" s="167"/>
      <c r="D366" s="167"/>
      <c r="E366" s="167"/>
      <c r="F366" s="167"/>
      <c r="G366" s="167"/>
      <c r="H366" s="3"/>
      <c r="I366" s="3"/>
    </row>
    <row r="367" spans="1:9" x14ac:dyDescent="0.25">
      <c r="A367" s="166">
        <v>359</v>
      </c>
      <c r="B367" s="167"/>
      <c r="C367" s="167"/>
      <c r="D367" s="167"/>
      <c r="E367" s="167"/>
      <c r="F367" s="167"/>
      <c r="G367" s="167"/>
      <c r="H367" s="3"/>
      <c r="I367" s="3"/>
    </row>
    <row r="368" spans="1:9" x14ac:dyDescent="0.25">
      <c r="A368" s="166">
        <v>360</v>
      </c>
      <c r="B368" s="167"/>
      <c r="C368" s="167"/>
      <c r="D368" s="167"/>
      <c r="E368" s="167"/>
      <c r="F368" s="167"/>
      <c r="G368" s="167"/>
      <c r="H368" s="3"/>
      <c r="I368" s="3"/>
    </row>
    <row r="369" spans="1:9" x14ac:dyDescent="0.25">
      <c r="A369" s="166">
        <v>361</v>
      </c>
      <c r="B369" s="167"/>
      <c r="C369" s="167"/>
      <c r="D369" s="167"/>
      <c r="E369" s="167"/>
      <c r="F369" s="167"/>
      <c r="G369" s="167"/>
      <c r="H369" s="3"/>
      <c r="I369" s="3"/>
    </row>
    <row r="370" spans="1:9" x14ac:dyDescent="0.25">
      <c r="A370" s="166">
        <v>362</v>
      </c>
      <c r="B370" s="167"/>
      <c r="C370" s="167"/>
      <c r="D370" s="167"/>
      <c r="E370" s="167"/>
      <c r="F370" s="167"/>
      <c r="G370" s="167"/>
      <c r="H370" s="3"/>
      <c r="I370" s="3"/>
    </row>
    <row r="371" spans="1:9" x14ac:dyDescent="0.25">
      <c r="A371" s="166">
        <v>363</v>
      </c>
      <c r="B371" s="167"/>
      <c r="C371" s="167"/>
      <c r="D371" s="167"/>
      <c r="E371" s="167"/>
      <c r="F371" s="167"/>
      <c r="G371" s="167"/>
      <c r="H371" s="3"/>
      <c r="I371" s="3"/>
    </row>
    <row r="372" spans="1:9" x14ac:dyDescent="0.25">
      <c r="A372" s="166">
        <v>364</v>
      </c>
      <c r="B372" s="167"/>
      <c r="C372" s="167"/>
      <c r="D372" s="167"/>
      <c r="E372" s="167"/>
      <c r="F372" s="167"/>
      <c r="G372" s="167"/>
      <c r="H372" s="3"/>
      <c r="I372" s="3"/>
    </row>
    <row r="373" spans="1:9" x14ac:dyDescent="0.25">
      <c r="A373" s="166">
        <v>365</v>
      </c>
      <c r="B373" s="167"/>
      <c r="C373" s="167"/>
      <c r="D373" s="167"/>
      <c r="E373" s="167"/>
      <c r="F373" s="167"/>
      <c r="G373" s="167"/>
      <c r="H373" s="3"/>
      <c r="I373" s="3"/>
    </row>
    <row r="374" spans="1:9" x14ac:dyDescent="0.25">
      <c r="A374" s="166">
        <v>366</v>
      </c>
      <c r="B374" s="167"/>
      <c r="C374" s="167"/>
      <c r="D374" s="167"/>
      <c r="E374" s="167"/>
      <c r="F374" s="167"/>
      <c r="G374" s="167"/>
      <c r="H374" s="3"/>
      <c r="I374" s="3"/>
    </row>
    <row r="375" spans="1:9" x14ac:dyDescent="0.25">
      <c r="A375" s="166">
        <v>367</v>
      </c>
      <c r="B375" s="167"/>
      <c r="C375" s="167"/>
      <c r="D375" s="167"/>
      <c r="E375" s="167"/>
      <c r="F375" s="167"/>
      <c r="G375" s="167"/>
      <c r="H375" s="3"/>
      <c r="I375" s="3"/>
    </row>
    <row r="376" spans="1:9" x14ac:dyDescent="0.25">
      <c r="A376" s="166">
        <v>368</v>
      </c>
      <c r="B376" s="167"/>
      <c r="C376" s="167"/>
      <c r="D376" s="167"/>
      <c r="E376" s="167"/>
      <c r="F376" s="167"/>
      <c r="G376" s="167"/>
      <c r="H376" s="3"/>
      <c r="I376" s="3"/>
    </row>
    <row r="377" spans="1:9" x14ac:dyDescent="0.25">
      <c r="A377" s="166">
        <v>369</v>
      </c>
      <c r="B377" s="167"/>
      <c r="C377" s="167"/>
      <c r="D377" s="167"/>
      <c r="E377" s="167"/>
      <c r="F377" s="167"/>
      <c r="G377" s="167"/>
      <c r="H377" s="3"/>
      <c r="I377" s="3"/>
    </row>
    <row r="378" spans="1:9" x14ac:dyDescent="0.25">
      <c r="A378" s="166">
        <v>370</v>
      </c>
      <c r="B378" s="167"/>
      <c r="C378" s="167"/>
      <c r="D378" s="167"/>
      <c r="E378" s="167"/>
      <c r="F378" s="167"/>
      <c r="G378" s="167"/>
      <c r="H378" s="3"/>
      <c r="I378" s="3"/>
    </row>
    <row r="379" spans="1:9" x14ac:dyDescent="0.25">
      <c r="A379" s="166">
        <v>371</v>
      </c>
      <c r="B379" s="167"/>
      <c r="C379" s="167"/>
      <c r="D379" s="167"/>
      <c r="E379" s="167"/>
      <c r="F379" s="167"/>
      <c r="G379" s="167"/>
      <c r="H379" s="3"/>
      <c r="I379" s="3"/>
    </row>
    <row r="380" spans="1:9" x14ac:dyDescent="0.25">
      <c r="A380" s="166">
        <v>372</v>
      </c>
      <c r="B380" s="167"/>
      <c r="C380" s="167"/>
      <c r="D380" s="167"/>
      <c r="E380" s="167"/>
      <c r="F380" s="167"/>
      <c r="G380" s="167"/>
      <c r="H380" s="3"/>
      <c r="I380" s="3"/>
    </row>
    <row r="381" spans="1:9" x14ac:dyDescent="0.25">
      <c r="A381" s="166">
        <v>373</v>
      </c>
      <c r="B381" s="167"/>
      <c r="C381" s="167"/>
      <c r="D381" s="167"/>
      <c r="E381" s="167"/>
      <c r="F381" s="167"/>
      <c r="G381" s="167"/>
      <c r="H381" s="3"/>
      <c r="I381" s="3"/>
    </row>
    <row r="382" spans="1:9" x14ac:dyDescent="0.25">
      <c r="A382" s="166">
        <v>374</v>
      </c>
      <c r="B382" s="167"/>
      <c r="C382" s="167"/>
      <c r="D382" s="167"/>
      <c r="E382" s="167"/>
      <c r="F382" s="167"/>
      <c r="G382" s="167"/>
      <c r="H382" s="3"/>
      <c r="I382" s="3"/>
    </row>
    <row r="383" spans="1:9" x14ac:dyDescent="0.25">
      <c r="A383" s="166">
        <v>375</v>
      </c>
      <c r="B383" s="167"/>
      <c r="C383" s="167"/>
      <c r="D383" s="167"/>
      <c r="E383" s="167"/>
      <c r="F383" s="167"/>
      <c r="G383" s="167"/>
      <c r="H383" s="3"/>
      <c r="I383" s="3"/>
    </row>
    <row r="384" spans="1:9" x14ac:dyDescent="0.25">
      <c r="A384" s="166">
        <v>376</v>
      </c>
      <c r="B384" s="167"/>
      <c r="C384" s="167"/>
      <c r="D384" s="167"/>
      <c r="E384" s="167"/>
      <c r="F384" s="167"/>
      <c r="G384" s="167"/>
      <c r="H384" s="3"/>
      <c r="I384" s="3"/>
    </row>
    <row r="385" spans="1:9" x14ac:dyDescent="0.25">
      <c r="A385" s="166">
        <v>377</v>
      </c>
      <c r="B385" s="167"/>
      <c r="C385" s="167"/>
      <c r="D385" s="167"/>
      <c r="E385" s="167"/>
      <c r="F385" s="167"/>
      <c r="G385" s="167"/>
      <c r="H385" s="3"/>
      <c r="I385" s="3"/>
    </row>
    <row r="386" spans="1:9" x14ac:dyDescent="0.25">
      <c r="A386" s="166">
        <v>378</v>
      </c>
      <c r="B386" s="167"/>
      <c r="C386" s="167"/>
      <c r="D386" s="167"/>
      <c r="E386" s="167"/>
      <c r="F386" s="167"/>
      <c r="G386" s="167"/>
      <c r="H386" s="3"/>
      <c r="I386" s="3"/>
    </row>
    <row r="387" spans="1:9" x14ac:dyDescent="0.25">
      <c r="A387" s="166">
        <v>379</v>
      </c>
      <c r="B387" s="167"/>
      <c r="C387" s="167"/>
      <c r="D387" s="167"/>
      <c r="E387" s="167"/>
      <c r="F387" s="167"/>
      <c r="G387" s="167"/>
      <c r="H387" s="3"/>
      <c r="I387" s="3"/>
    </row>
    <row r="388" spans="1:9" x14ac:dyDescent="0.25">
      <c r="A388" s="166">
        <v>380</v>
      </c>
      <c r="B388" s="167"/>
      <c r="C388" s="167"/>
      <c r="D388" s="167"/>
      <c r="E388" s="167"/>
      <c r="F388" s="167"/>
      <c r="G388" s="167"/>
      <c r="H388" s="3"/>
      <c r="I388" s="3"/>
    </row>
    <row r="389" spans="1:9" x14ac:dyDescent="0.25">
      <c r="A389" s="166">
        <v>381</v>
      </c>
      <c r="B389" s="167"/>
      <c r="C389" s="167"/>
      <c r="D389" s="167"/>
      <c r="E389" s="167"/>
      <c r="F389" s="167"/>
      <c r="G389" s="167"/>
      <c r="H389" s="3"/>
      <c r="I389" s="3"/>
    </row>
    <row r="390" spans="1:9" x14ac:dyDescent="0.25">
      <c r="A390" s="166">
        <v>382</v>
      </c>
      <c r="B390" s="167"/>
      <c r="C390" s="167"/>
      <c r="D390" s="167"/>
      <c r="E390" s="167"/>
      <c r="F390" s="167"/>
      <c r="G390" s="167"/>
      <c r="H390" s="3"/>
      <c r="I390" s="3"/>
    </row>
    <row r="391" spans="1:9" x14ac:dyDescent="0.25">
      <c r="A391" s="166">
        <v>383</v>
      </c>
      <c r="B391" s="167"/>
      <c r="C391" s="167"/>
      <c r="D391" s="167"/>
      <c r="E391" s="167"/>
      <c r="F391" s="167"/>
      <c r="G391" s="167"/>
      <c r="H391" s="3"/>
      <c r="I391" s="3"/>
    </row>
    <row r="392" spans="1:9" x14ac:dyDescent="0.25">
      <c r="A392" s="166">
        <v>384</v>
      </c>
      <c r="B392" s="167"/>
      <c r="C392" s="167"/>
      <c r="D392" s="167"/>
      <c r="E392" s="167"/>
      <c r="F392" s="167"/>
      <c r="G392" s="167"/>
      <c r="H392" s="3"/>
      <c r="I392" s="3"/>
    </row>
    <row r="393" spans="1:9" x14ac:dyDescent="0.25">
      <c r="A393" s="166">
        <v>385</v>
      </c>
      <c r="B393" s="167"/>
      <c r="C393" s="167"/>
      <c r="D393" s="167"/>
      <c r="E393" s="167"/>
      <c r="F393" s="167"/>
      <c r="G393" s="167"/>
      <c r="H393" s="3"/>
      <c r="I393" s="3"/>
    </row>
    <row r="394" spans="1:9" x14ac:dyDescent="0.25">
      <c r="A394" s="166">
        <v>386</v>
      </c>
      <c r="B394" s="167"/>
      <c r="C394" s="167"/>
      <c r="D394" s="167"/>
      <c r="E394" s="167"/>
      <c r="F394" s="167"/>
      <c r="G394" s="167"/>
      <c r="H394" s="3"/>
      <c r="I394" s="3"/>
    </row>
    <row r="395" spans="1:9" x14ac:dyDescent="0.25">
      <c r="A395" s="166">
        <v>387</v>
      </c>
      <c r="B395" s="167"/>
      <c r="C395" s="167"/>
      <c r="D395" s="167"/>
      <c r="E395" s="167"/>
      <c r="F395" s="167"/>
      <c r="G395" s="167"/>
      <c r="H395" s="3"/>
      <c r="I395" s="3"/>
    </row>
    <row r="396" spans="1:9" x14ac:dyDescent="0.25">
      <c r="A396" s="166">
        <v>388</v>
      </c>
      <c r="B396" s="167"/>
      <c r="C396" s="167"/>
      <c r="D396" s="167"/>
      <c r="E396" s="167"/>
      <c r="F396" s="167"/>
      <c r="G396" s="167"/>
      <c r="H396" s="3"/>
      <c r="I396" s="3"/>
    </row>
    <row r="397" spans="1:9" x14ac:dyDescent="0.25">
      <c r="A397" s="166">
        <v>389</v>
      </c>
      <c r="B397" s="167"/>
      <c r="C397" s="167"/>
      <c r="D397" s="167"/>
      <c r="E397" s="167"/>
      <c r="F397" s="167"/>
      <c r="G397" s="167"/>
      <c r="H397" s="3"/>
      <c r="I397" s="3"/>
    </row>
    <row r="398" spans="1:9" x14ac:dyDescent="0.25">
      <c r="A398" s="166">
        <v>390</v>
      </c>
      <c r="B398" s="167"/>
      <c r="C398" s="167"/>
      <c r="D398" s="167"/>
      <c r="E398" s="167"/>
      <c r="F398" s="167"/>
      <c r="G398" s="167"/>
      <c r="H398" s="3"/>
      <c r="I398" s="3"/>
    </row>
    <row r="399" spans="1:9" x14ac:dyDescent="0.25">
      <c r="A399" s="166">
        <v>391</v>
      </c>
      <c r="B399" s="167"/>
      <c r="C399" s="167"/>
      <c r="D399" s="167"/>
      <c r="E399" s="167"/>
      <c r="F399" s="167"/>
      <c r="G399" s="167"/>
      <c r="H399" s="3"/>
      <c r="I399" s="3"/>
    </row>
    <row r="400" spans="1:9" x14ac:dyDescent="0.25">
      <c r="A400" s="166">
        <v>392</v>
      </c>
      <c r="B400" s="167"/>
      <c r="C400" s="167"/>
      <c r="D400" s="167"/>
      <c r="E400" s="167"/>
      <c r="F400" s="167"/>
      <c r="G400" s="167"/>
      <c r="H400" s="3"/>
      <c r="I400" s="3"/>
    </row>
    <row r="401" spans="1:9" x14ac:dyDescent="0.25">
      <c r="A401" s="166">
        <v>393</v>
      </c>
      <c r="B401" s="167"/>
      <c r="C401" s="167"/>
      <c r="D401" s="167"/>
      <c r="E401" s="167"/>
      <c r="F401" s="167"/>
      <c r="G401" s="167"/>
      <c r="H401" s="3"/>
      <c r="I401" s="3"/>
    </row>
    <row r="402" spans="1:9" x14ac:dyDescent="0.25">
      <c r="A402" s="166">
        <v>394</v>
      </c>
      <c r="B402" s="167"/>
      <c r="C402" s="167"/>
      <c r="D402" s="167"/>
      <c r="E402" s="167"/>
      <c r="F402" s="167"/>
      <c r="G402" s="167"/>
      <c r="H402" s="3"/>
      <c r="I402" s="3"/>
    </row>
    <row r="403" spans="1:9" x14ac:dyDescent="0.25">
      <c r="A403" s="166">
        <v>395</v>
      </c>
      <c r="B403" s="167"/>
      <c r="C403" s="167"/>
      <c r="D403" s="167"/>
      <c r="E403" s="167"/>
      <c r="F403" s="167"/>
      <c r="G403" s="167"/>
      <c r="H403" s="3"/>
      <c r="I403" s="3"/>
    </row>
    <row r="404" spans="1:9" x14ac:dyDescent="0.25">
      <c r="A404" s="166">
        <v>396</v>
      </c>
      <c r="B404" s="167"/>
      <c r="C404" s="167"/>
      <c r="D404" s="167"/>
      <c r="E404" s="167"/>
      <c r="F404" s="167"/>
      <c r="G404" s="167"/>
      <c r="H404" s="3"/>
      <c r="I404" s="3"/>
    </row>
    <row r="405" spans="1:9" x14ac:dyDescent="0.25">
      <c r="A405" s="166">
        <v>397</v>
      </c>
      <c r="B405" s="167"/>
      <c r="C405" s="167"/>
      <c r="D405" s="167"/>
      <c r="E405" s="167"/>
      <c r="F405" s="167"/>
      <c r="G405" s="167"/>
      <c r="H405" s="3"/>
      <c r="I405" s="3"/>
    </row>
    <row r="406" spans="1:9" x14ac:dyDescent="0.25">
      <c r="A406" s="166">
        <v>398</v>
      </c>
      <c r="B406" s="167"/>
      <c r="C406" s="167"/>
      <c r="D406" s="167"/>
      <c r="E406" s="167"/>
      <c r="F406" s="167"/>
      <c r="G406" s="167"/>
      <c r="H406" s="3"/>
      <c r="I406" s="3"/>
    </row>
    <row r="407" spans="1:9" x14ac:dyDescent="0.25">
      <c r="A407" s="166">
        <v>399</v>
      </c>
      <c r="B407" s="167"/>
      <c r="C407" s="167"/>
      <c r="D407" s="167"/>
      <c r="E407" s="167"/>
      <c r="F407" s="167"/>
      <c r="G407" s="167"/>
      <c r="H407" s="3"/>
      <c r="I407" s="3"/>
    </row>
    <row r="408" spans="1:9" x14ac:dyDescent="0.25">
      <c r="A408" s="166">
        <v>400</v>
      </c>
      <c r="B408" s="167"/>
      <c r="C408" s="167"/>
      <c r="D408" s="167"/>
      <c r="E408" s="167"/>
      <c r="F408" s="167"/>
      <c r="G408" s="167"/>
      <c r="H408" s="3"/>
      <c r="I408" s="3"/>
    </row>
    <row r="409" spans="1:9" x14ac:dyDescent="0.25">
      <c r="A409" s="166">
        <v>401</v>
      </c>
      <c r="B409" s="167"/>
      <c r="C409" s="167"/>
      <c r="D409" s="167"/>
      <c r="E409" s="167"/>
      <c r="F409" s="167"/>
      <c r="G409" s="167"/>
      <c r="H409" s="3"/>
      <c r="I409" s="3"/>
    </row>
    <row r="410" spans="1:9" x14ac:dyDescent="0.25">
      <c r="A410" s="166">
        <v>402</v>
      </c>
      <c r="B410" s="167"/>
      <c r="C410" s="167"/>
      <c r="D410" s="167"/>
      <c r="E410" s="167"/>
      <c r="F410" s="167"/>
      <c r="G410" s="167"/>
      <c r="H410" s="3"/>
      <c r="I410" s="3"/>
    </row>
    <row r="411" spans="1:9" x14ac:dyDescent="0.25">
      <c r="A411" s="166">
        <v>403</v>
      </c>
      <c r="B411" s="167"/>
      <c r="C411" s="167"/>
      <c r="D411" s="167"/>
      <c r="E411" s="167"/>
      <c r="F411" s="167"/>
      <c r="G411" s="167"/>
      <c r="H411" s="3"/>
      <c r="I411" s="3"/>
    </row>
    <row r="412" spans="1:9" x14ac:dyDescent="0.25">
      <c r="A412" s="166">
        <v>404</v>
      </c>
      <c r="B412" s="167"/>
      <c r="C412" s="167"/>
      <c r="D412" s="167"/>
      <c r="E412" s="167"/>
      <c r="F412" s="167"/>
      <c r="G412" s="167"/>
      <c r="H412" s="3"/>
      <c r="I412" s="3"/>
    </row>
    <row r="413" spans="1:9" x14ac:dyDescent="0.25">
      <c r="A413" s="166">
        <v>405</v>
      </c>
      <c r="B413" s="167"/>
      <c r="C413" s="167"/>
      <c r="D413" s="167"/>
      <c r="E413" s="167"/>
      <c r="F413" s="167"/>
      <c r="G413" s="167"/>
      <c r="H413" s="3"/>
      <c r="I413" s="3"/>
    </row>
    <row r="414" spans="1:9" x14ac:dyDescent="0.25">
      <c r="A414" s="166">
        <v>406</v>
      </c>
      <c r="B414" s="167"/>
      <c r="C414" s="167"/>
      <c r="D414" s="167"/>
      <c r="E414" s="167"/>
      <c r="F414" s="167"/>
      <c r="G414" s="167"/>
      <c r="H414" s="3"/>
      <c r="I414" s="3"/>
    </row>
    <row r="415" spans="1:9" x14ac:dyDescent="0.25">
      <c r="A415" s="166">
        <v>407</v>
      </c>
      <c r="B415" s="167"/>
      <c r="C415" s="167"/>
      <c r="D415" s="167"/>
      <c r="E415" s="167"/>
      <c r="F415" s="167"/>
      <c r="G415" s="167"/>
      <c r="H415" s="3"/>
      <c r="I415" s="3"/>
    </row>
    <row r="416" spans="1:9" x14ac:dyDescent="0.25">
      <c r="A416" s="166">
        <v>408</v>
      </c>
      <c r="B416" s="167"/>
      <c r="C416" s="167"/>
      <c r="D416" s="167"/>
      <c r="E416" s="167"/>
      <c r="F416" s="167"/>
      <c r="G416" s="167"/>
      <c r="H416" s="3"/>
      <c r="I416" s="3"/>
    </row>
    <row r="417" spans="1:9" x14ac:dyDescent="0.25">
      <c r="A417" s="166">
        <v>409</v>
      </c>
      <c r="B417" s="167"/>
      <c r="C417" s="167"/>
      <c r="D417" s="167"/>
      <c r="E417" s="167"/>
      <c r="F417" s="167"/>
      <c r="G417" s="167"/>
      <c r="H417" s="3"/>
      <c r="I417" s="3"/>
    </row>
    <row r="418" spans="1:9" x14ac:dyDescent="0.25">
      <c r="A418" s="166">
        <v>410</v>
      </c>
      <c r="B418" s="167"/>
      <c r="C418" s="167"/>
      <c r="D418" s="167"/>
      <c r="E418" s="167"/>
      <c r="F418" s="167"/>
      <c r="G418" s="167"/>
      <c r="H418" s="3"/>
      <c r="I418" s="3"/>
    </row>
    <row r="419" spans="1:9" x14ac:dyDescent="0.25">
      <c r="A419" s="166">
        <v>411</v>
      </c>
      <c r="B419" s="167"/>
      <c r="C419" s="167"/>
      <c r="D419" s="167"/>
      <c r="E419" s="167"/>
      <c r="F419" s="167"/>
      <c r="G419" s="167"/>
      <c r="H419" s="3"/>
      <c r="I419" s="3"/>
    </row>
    <row r="420" spans="1:9" x14ac:dyDescent="0.25">
      <c r="A420" s="166">
        <v>412</v>
      </c>
      <c r="B420" s="167"/>
      <c r="C420" s="167"/>
      <c r="D420" s="167"/>
      <c r="E420" s="167"/>
      <c r="F420" s="167"/>
      <c r="G420" s="167"/>
      <c r="H420" s="3"/>
      <c r="I420" s="3"/>
    </row>
    <row r="421" spans="1:9" x14ac:dyDescent="0.25">
      <c r="A421" s="166">
        <v>413</v>
      </c>
      <c r="B421" s="167"/>
      <c r="C421" s="167"/>
      <c r="D421" s="167"/>
      <c r="E421" s="167"/>
      <c r="F421" s="167"/>
      <c r="G421" s="167"/>
      <c r="H421" s="3"/>
      <c r="I421" s="3"/>
    </row>
    <row r="422" spans="1:9" x14ac:dyDescent="0.25">
      <c r="A422" s="166">
        <v>414</v>
      </c>
      <c r="B422" s="167"/>
      <c r="C422" s="167"/>
      <c r="D422" s="167"/>
      <c r="E422" s="167"/>
      <c r="F422" s="167"/>
      <c r="G422" s="167"/>
      <c r="H422" s="3"/>
      <c r="I422" s="3"/>
    </row>
    <row r="423" spans="1:9" x14ac:dyDescent="0.25">
      <c r="A423" s="166">
        <v>415</v>
      </c>
      <c r="B423" s="167"/>
      <c r="C423" s="167"/>
      <c r="D423" s="167"/>
      <c r="E423" s="167"/>
      <c r="F423" s="167"/>
      <c r="G423" s="167"/>
      <c r="H423" s="3"/>
      <c r="I423" s="3"/>
    </row>
    <row r="424" spans="1:9" x14ac:dyDescent="0.25">
      <c r="A424" s="166">
        <v>416</v>
      </c>
      <c r="B424" s="167"/>
      <c r="C424" s="167"/>
      <c r="D424" s="167"/>
      <c r="E424" s="167"/>
      <c r="F424" s="167"/>
      <c r="G424" s="167"/>
      <c r="H424" s="3"/>
      <c r="I424" s="3"/>
    </row>
    <row r="425" spans="1:9" x14ac:dyDescent="0.25">
      <c r="A425" s="166">
        <v>417</v>
      </c>
      <c r="B425" s="167"/>
      <c r="C425" s="167"/>
      <c r="D425" s="167"/>
      <c r="E425" s="167"/>
      <c r="F425" s="167"/>
      <c r="G425" s="167"/>
      <c r="H425" s="3"/>
      <c r="I425" s="3"/>
    </row>
    <row r="426" spans="1:9" x14ac:dyDescent="0.25">
      <c r="A426" s="166">
        <v>418</v>
      </c>
      <c r="B426" s="167"/>
      <c r="C426" s="167"/>
      <c r="D426" s="167"/>
      <c r="E426" s="167"/>
      <c r="F426" s="167"/>
      <c r="G426" s="167"/>
      <c r="H426" s="3"/>
      <c r="I426" s="3"/>
    </row>
    <row r="427" spans="1:9" x14ac:dyDescent="0.25">
      <c r="A427" s="166">
        <v>419</v>
      </c>
      <c r="B427" s="167"/>
      <c r="C427" s="167"/>
      <c r="D427" s="167"/>
      <c r="E427" s="167"/>
      <c r="F427" s="167"/>
      <c r="G427" s="167"/>
      <c r="H427" s="3"/>
      <c r="I427" s="3"/>
    </row>
    <row r="428" spans="1:9" x14ac:dyDescent="0.25">
      <c r="A428" s="166">
        <v>420</v>
      </c>
      <c r="B428" s="167"/>
      <c r="C428" s="167"/>
      <c r="D428" s="167"/>
      <c r="E428" s="167"/>
      <c r="F428" s="167"/>
      <c r="G428" s="167"/>
      <c r="H428" s="3"/>
      <c r="I428" s="3"/>
    </row>
    <row r="429" spans="1:9" x14ac:dyDescent="0.25">
      <c r="A429" s="166">
        <v>421</v>
      </c>
      <c r="B429" s="167"/>
      <c r="C429" s="167"/>
      <c r="D429" s="167"/>
      <c r="E429" s="167"/>
      <c r="F429" s="167"/>
      <c r="G429" s="167"/>
      <c r="H429" s="3"/>
      <c r="I429" s="3"/>
    </row>
    <row r="430" spans="1:9" x14ac:dyDescent="0.25">
      <c r="A430" s="166">
        <v>422</v>
      </c>
      <c r="B430" s="167"/>
      <c r="C430" s="167"/>
      <c r="D430" s="167"/>
      <c r="E430" s="167"/>
      <c r="F430" s="167"/>
      <c r="G430" s="167"/>
      <c r="H430" s="3"/>
      <c r="I430" s="3"/>
    </row>
    <row r="431" spans="1:9" x14ac:dyDescent="0.25">
      <c r="A431" s="166">
        <v>423</v>
      </c>
      <c r="B431" s="167"/>
      <c r="C431" s="167"/>
      <c r="D431" s="167"/>
      <c r="E431" s="167"/>
      <c r="F431" s="167"/>
      <c r="G431" s="167"/>
      <c r="H431" s="3"/>
      <c r="I431" s="3"/>
    </row>
    <row r="432" spans="1:9" x14ac:dyDescent="0.25">
      <c r="A432" s="166">
        <v>424</v>
      </c>
      <c r="B432" s="167"/>
      <c r="C432" s="167"/>
      <c r="D432" s="167"/>
      <c r="E432" s="167"/>
      <c r="F432" s="167"/>
      <c r="G432" s="167"/>
      <c r="H432" s="3"/>
      <c r="I432" s="3"/>
    </row>
    <row r="433" spans="1:9" x14ac:dyDescent="0.25">
      <c r="A433" s="166">
        <v>425</v>
      </c>
      <c r="B433" s="167"/>
      <c r="C433" s="167"/>
      <c r="D433" s="167"/>
      <c r="E433" s="167"/>
      <c r="F433" s="167"/>
      <c r="G433" s="167"/>
      <c r="H433" s="3"/>
      <c r="I433" s="3"/>
    </row>
    <row r="434" spans="1:9" x14ac:dyDescent="0.25">
      <c r="A434" s="166">
        <v>426</v>
      </c>
      <c r="B434" s="167"/>
      <c r="C434" s="167"/>
      <c r="D434" s="167"/>
      <c r="E434" s="167"/>
      <c r="F434" s="167"/>
      <c r="G434" s="167"/>
      <c r="H434" s="3"/>
      <c r="I434" s="3"/>
    </row>
    <row r="435" spans="1:9" x14ac:dyDescent="0.25">
      <c r="A435" s="166">
        <v>427</v>
      </c>
      <c r="B435" s="167"/>
      <c r="C435" s="167"/>
      <c r="D435" s="167"/>
      <c r="E435" s="167"/>
      <c r="F435" s="167"/>
      <c r="G435" s="167"/>
      <c r="H435" s="3"/>
      <c r="I435" s="3"/>
    </row>
    <row r="436" spans="1:9" x14ac:dyDescent="0.25">
      <c r="A436" s="166">
        <v>428</v>
      </c>
      <c r="B436" s="167"/>
      <c r="C436" s="167"/>
      <c r="D436" s="167"/>
      <c r="E436" s="167"/>
      <c r="F436" s="167"/>
      <c r="G436" s="167"/>
      <c r="H436" s="3"/>
      <c r="I436" s="3"/>
    </row>
    <row r="437" spans="1:9" x14ac:dyDescent="0.25">
      <c r="A437" s="166">
        <v>429</v>
      </c>
      <c r="B437" s="167"/>
      <c r="C437" s="167"/>
      <c r="D437" s="167"/>
      <c r="E437" s="167"/>
      <c r="F437" s="167"/>
      <c r="G437" s="167"/>
      <c r="H437" s="3"/>
      <c r="I437" s="3"/>
    </row>
    <row r="438" spans="1:9" x14ac:dyDescent="0.25">
      <c r="A438" s="166">
        <v>430</v>
      </c>
      <c r="B438" s="167"/>
      <c r="C438" s="167"/>
      <c r="D438" s="167"/>
      <c r="E438" s="167"/>
      <c r="F438" s="167"/>
      <c r="G438" s="167"/>
      <c r="H438" s="3"/>
      <c r="I438" s="3"/>
    </row>
    <row r="439" spans="1:9" x14ac:dyDescent="0.25">
      <c r="A439" s="166">
        <v>431</v>
      </c>
      <c r="B439" s="167"/>
      <c r="C439" s="167"/>
      <c r="D439" s="167"/>
      <c r="E439" s="167"/>
      <c r="F439" s="167"/>
      <c r="G439" s="167"/>
      <c r="H439" s="3"/>
      <c r="I439" s="3"/>
    </row>
    <row r="440" spans="1:9" x14ac:dyDescent="0.25">
      <c r="A440" s="166">
        <v>432</v>
      </c>
      <c r="B440" s="167"/>
      <c r="C440" s="167"/>
      <c r="D440" s="167"/>
      <c r="E440" s="167"/>
      <c r="F440" s="167"/>
      <c r="G440" s="167"/>
      <c r="H440" s="3"/>
      <c r="I440" s="3"/>
    </row>
    <row r="441" spans="1:9" x14ac:dyDescent="0.25">
      <c r="A441" s="166">
        <v>433</v>
      </c>
      <c r="B441" s="167"/>
      <c r="C441" s="167"/>
      <c r="D441" s="167"/>
      <c r="E441" s="167"/>
      <c r="F441" s="167"/>
      <c r="G441" s="167"/>
      <c r="H441" s="3"/>
      <c r="I441" s="3"/>
    </row>
    <row r="442" spans="1:9" x14ac:dyDescent="0.25">
      <c r="A442" s="166">
        <v>434</v>
      </c>
      <c r="B442" s="167"/>
      <c r="C442" s="167"/>
      <c r="D442" s="167"/>
      <c r="E442" s="167"/>
      <c r="F442" s="167"/>
      <c r="G442" s="167"/>
      <c r="H442" s="3"/>
      <c r="I442" s="3"/>
    </row>
    <row r="443" spans="1:9" x14ac:dyDescent="0.25">
      <c r="A443" s="166">
        <v>435</v>
      </c>
      <c r="B443" s="167"/>
      <c r="C443" s="167"/>
      <c r="D443" s="167"/>
      <c r="E443" s="167"/>
      <c r="F443" s="167"/>
      <c r="G443" s="167"/>
      <c r="H443" s="3"/>
      <c r="I443" s="3"/>
    </row>
    <row r="444" spans="1:9" x14ac:dyDescent="0.25">
      <c r="A444" s="166">
        <v>436</v>
      </c>
      <c r="B444" s="167"/>
      <c r="C444" s="167"/>
      <c r="D444" s="167"/>
      <c r="E444" s="167"/>
      <c r="F444" s="167"/>
      <c r="G444" s="167"/>
      <c r="H444" s="3"/>
      <c r="I444" s="3"/>
    </row>
    <row r="445" spans="1:9" x14ac:dyDescent="0.25">
      <c r="A445" s="166">
        <v>437</v>
      </c>
      <c r="B445" s="167"/>
      <c r="C445" s="167"/>
      <c r="D445" s="167"/>
      <c r="E445" s="167"/>
      <c r="F445" s="167"/>
      <c r="G445" s="167"/>
      <c r="H445" s="3"/>
      <c r="I445" s="3"/>
    </row>
    <row r="446" spans="1:9" x14ac:dyDescent="0.25">
      <c r="A446" s="166">
        <v>438</v>
      </c>
      <c r="B446" s="167"/>
      <c r="C446" s="167"/>
      <c r="D446" s="167"/>
      <c r="E446" s="167"/>
      <c r="F446" s="167"/>
      <c r="G446" s="167"/>
      <c r="H446" s="3"/>
      <c r="I446" s="3"/>
    </row>
    <row r="447" spans="1:9" x14ac:dyDescent="0.25">
      <c r="A447" s="166">
        <v>439</v>
      </c>
      <c r="B447" s="167"/>
      <c r="C447" s="167"/>
      <c r="D447" s="167"/>
      <c r="E447" s="167"/>
      <c r="F447" s="167"/>
      <c r="G447" s="167"/>
      <c r="H447" s="3"/>
      <c r="I447" s="3"/>
    </row>
    <row r="448" spans="1:9" x14ac:dyDescent="0.25">
      <c r="A448" s="166">
        <v>440</v>
      </c>
      <c r="B448" s="167"/>
      <c r="C448" s="167"/>
      <c r="D448" s="167"/>
      <c r="E448" s="167"/>
      <c r="F448" s="167"/>
      <c r="G448" s="167"/>
      <c r="H448" s="3"/>
      <c r="I448" s="3"/>
    </row>
    <row r="449" spans="1:9" x14ac:dyDescent="0.25">
      <c r="A449" s="166">
        <v>441</v>
      </c>
      <c r="B449" s="167"/>
      <c r="C449" s="167"/>
      <c r="D449" s="167"/>
      <c r="E449" s="167"/>
      <c r="F449" s="167"/>
      <c r="G449" s="167"/>
      <c r="H449" s="3"/>
      <c r="I449" s="3"/>
    </row>
    <row r="450" spans="1:9" x14ac:dyDescent="0.25">
      <c r="A450" s="166">
        <v>442</v>
      </c>
      <c r="B450" s="167"/>
      <c r="C450" s="167"/>
      <c r="D450" s="167"/>
      <c r="E450" s="167"/>
      <c r="F450" s="167"/>
      <c r="G450" s="167"/>
      <c r="H450" s="3"/>
      <c r="I450" s="3"/>
    </row>
    <row r="451" spans="1:9" x14ac:dyDescent="0.25">
      <c r="A451" s="166">
        <v>443</v>
      </c>
      <c r="B451" s="167"/>
      <c r="C451" s="167"/>
      <c r="D451" s="167"/>
      <c r="E451" s="167"/>
      <c r="F451" s="167"/>
      <c r="G451" s="167"/>
      <c r="H451" s="3"/>
      <c r="I451" s="3"/>
    </row>
    <row r="452" spans="1:9" x14ac:dyDescent="0.25">
      <c r="A452" s="166">
        <v>444</v>
      </c>
      <c r="B452" s="167"/>
      <c r="C452" s="167"/>
      <c r="D452" s="167"/>
      <c r="E452" s="167"/>
      <c r="F452" s="167"/>
      <c r="G452" s="167"/>
      <c r="H452" s="3"/>
      <c r="I452" s="3"/>
    </row>
    <row r="453" spans="1:9" x14ac:dyDescent="0.25">
      <c r="A453" s="166">
        <v>445</v>
      </c>
      <c r="B453" s="167"/>
      <c r="C453" s="167"/>
      <c r="D453" s="167"/>
      <c r="E453" s="167"/>
      <c r="F453" s="167"/>
      <c r="G453" s="167"/>
      <c r="H453" s="3"/>
      <c r="I453" s="3"/>
    </row>
    <row r="454" spans="1:9" x14ac:dyDescent="0.25">
      <c r="A454" s="166">
        <v>446</v>
      </c>
      <c r="B454" s="167"/>
      <c r="C454" s="167"/>
      <c r="D454" s="167"/>
      <c r="E454" s="167"/>
      <c r="F454" s="167"/>
      <c r="G454" s="167"/>
      <c r="H454" s="3"/>
      <c r="I454" s="3"/>
    </row>
    <row r="455" spans="1:9" x14ac:dyDescent="0.25">
      <c r="A455" s="166">
        <v>447</v>
      </c>
      <c r="B455" s="167"/>
      <c r="C455" s="167"/>
      <c r="D455" s="167"/>
      <c r="E455" s="167"/>
      <c r="F455" s="167"/>
      <c r="G455" s="167"/>
      <c r="H455" s="3"/>
      <c r="I455" s="3"/>
    </row>
    <row r="456" spans="1:9" x14ac:dyDescent="0.25">
      <c r="A456" s="166">
        <v>448</v>
      </c>
      <c r="B456" s="167"/>
      <c r="C456" s="167"/>
      <c r="D456" s="167"/>
      <c r="E456" s="167"/>
      <c r="F456" s="167"/>
      <c r="G456" s="167"/>
      <c r="H456" s="3"/>
      <c r="I456" s="3"/>
    </row>
    <row r="457" spans="1:9" x14ac:dyDescent="0.25">
      <c r="A457" s="166">
        <v>449</v>
      </c>
      <c r="B457" s="167"/>
      <c r="C457" s="167"/>
      <c r="D457" s="167"/>
      <c r="E457" s="167"/>
      <c r="F457" s="167"/>
      <c r="G457" s="167"/>
      <c r="H457" s="3"/>
      <c r="I457" s="3"/>
    </row>
    <row r="458" spans="1:9" x14ac:dyDescent="0.25">
      <c r="A458" s="166">
        <v>450</v>
      </c>
      <c r="B458" s="167"/>
      <c r="C458" s="167"/>
      <c r="D458" s="167"/>
      <c r="E458" s="167"/>
      <c r="F458" s="167"/>
      <c r="G458" s="167"/>
      <c r="H458" s="3"/>
      <c r="I458" s="3"/>
    </row>
    <row r="459" spans="1:9" x14ac:dyDescent="0.25">
      <c r="A459" s="166">
        <v>451</v>
      </c>
      <c r="B459" s="167"/>
      <c r="C459" s="167"/>
      <c r="D459" s="167"/>
      <c r="E459" s="167"/>
      <c r="F459" s="167"/>
      <c r="G459" s="167"/>
      <c r="H459" s="3"/>
      <c r="I459" s="3"/>
    </row>
    <row r="460" spans="1:9" x14ac:dyDescent="0.25">
      <c r="A460" s="166">
        <v>452</v>
      </c>
      <c r="B460" s="167"/>
      <c r="C460" s="167"/>
      <c r="D460" s="167"/>
      <c r="E460" s="167"/>
      <c r="F460" s="167"/>
      <c r="G460" s="167"/>
      <c r="H460" s="3"/>
      <c r="I460" s="3"/>
    </row>
    <row r="461" spans="1:9" x14ac:dyDescent="0.25">
      <c r="A461" s="166">
        <v>453</v>
      </c>
      <c r="B461" s="167"/>
      <c r="C461" s="167"/>
      <c r="D461" s="167"/>
      <c r="E461" s="167"/>
      <c r="F461" s="167"/>
      <c r="G461" s="167"/>
      <c r="H461" s="3"/>
      <c r="I461" s="3"/>
    </row>
    <row r="462" spans="1:9" x14ac:dyDescent="0.25">
      <c r="A462" s="166">
        <v>454</v>
      </c>
      <c r="B462" s="167"/>
      <c r="C462" s="167"/>
      <c r="D462" s="167"/>
      <c r="E462" s="167"/>
      <c r="F462" s="167"/>
      <c r="G462" s="167"/>
      <c r="H462" s="3"/>
      <c r="I462" s="3"/>
    </row>
    <row r="463" spans="1:9" x14ac:dyDescent="0.25">
      <c r="A463" s="166">
        <v>455</v>
      </c>
      <c r="B463" s="167"/>
      <c r="C463" s="167"/>
      <c r="D463" s="167"/>
      <c r="E463" s="167"/>
      <c r="F463" s="167"/>
      <c r="G463" s="167"/>
      <c r="H463" s="3"/>
      <c r="I463" s="3"/>
    </row>
    <row r="464" spans="1:9" x14ac:dyDescent="0.25">
      <c r="A464" s="166">
        <v>456</v>
      </c>
      <c r="B464" s="167"/>
      <c r="C464" s="167"/>
      <c r="D464" s="167"/>
      <c r="E464" s="167"/>
      <c r="F464" s="167"/>
      <c r="G464" s="167"/>
      <c r="H464" s="3"/>
      <c r="I464" s="3"/>
    </row>
    <row r="465" spans="1:9" x14ac:dyDescent="0.25">
      <c r="A465" s="166">
        <v>457</v>
      </c>
      <c r="B465" s="167"/>
      <c r="C465" s="167"/>
      <c r="D465" s="167"/>
      <c r="E465" s="167"/>
      <c r="F465" s="167"/>
      <c r="G465" s="167"/>
      <c r="H465" s="3"/>
      <c r="I465" s="3"/>
    </row>
    <row r="466" spans="1:9" x14ac:dyDescent="0.25">
      <c r="A466" s="166">
        <v>458</v>
      </c>
      <c r="B466" s="167"/>
      <c r="C466" s="167"/>
      <c r="D466" s="167"/>
      <c r="E466" s="167"/>
      <c r="F466" s="167"/>
      <c r="G466" s="167"/>
      <c r="H466" s="3"/>
      <c r="I466" s="3"/>
    </row>
    <row r="467" spans="1:9" x14ac:dyDescent="0.25">
      <c r="A467" s="166">
        <v>459</v>
      </c>
      <c r="B467" s="167"/>
      <c r="C467" s="167"/>
      <c r="D467" s="167"/>
      <c r="E467" s="167"/>
      <c r="F467" s="167"/>
      <c r="G467" s="167"/>
      <c r="H467" s="3"/>
      <c r="I467" s="3"/>
    </row>
    <row r="468" spans="1:9" x14ac:dyDescent="0.25">
      <c r="A468" s="166">
        <v>460</v>
      </c>
      <c r="B468" s="167"/>
      <c r="C468" s="167"/>
      <c r="D468" s="167"/>
      <c r="E468" s="167"/>
      <c r="F468" s="167"/>
      <c r="G468" s="167"/>
      <c r="H468" s="3"/>
      <c r="I468" s="3"/>
    </row>
    <row r="469" spans="1:9" x14ac:dyDescent="0.25">
      <c r="A469" s="166">
        <v>461</v>
      </c>
      <c r="B469" s="167"/>
      <c r="C469" s="167"/>
      <c r="D469" s="167"/>
      <c r="E469" s="167"/>
      <c r="F469" s="167"/>
      <c r="G469" s="167"/>
      <c r="H469" s="3"/>
      <c r="I469" s="3"/>
    </row>
    <row r="470" spans="1:9" x14ac:dyDescent="0.25">
      <c r="A470" s="166">
        <v>462</v>
      </c>
      <c r="B470" s="167"/>
      <c r="C470" s="167"/>
      <c r="D470" s="167"/>
      <c r="E470" s="167"/>
      <c r="F470" s="167"/>
      <c r="G470" s="167"/>
      <c r="H470" s="3"/>
      <c r="I470" s="3"/>
    </row>
    <row r="471" spans="1:9" x14ac:dyDescent="0.25">
      <c r="A471" s="166">
        <v>463</v>
      </c>
      <c r="B471" s="167"/>
      <c r="C471" s="167"/>
      <c r="D471" s="167"/>
      <c r="E471" s="167"/>
      <c r="F471" s="167"/>
      <c r="G471" s="167"/>
      <c r="H471" s="3"/>
      <c r="I471" s="3"/>
    </row>
    <row r="472" spans="1:9" x14ac:dyDescent="0.25">
      <c r="A472" s="166">
        <v>464</v>
      </c>
      <c r="B472" s="167"/>
      <c r="C472" s="167"/>
      <c r="D472" s="167"/>
      <c r="E472" s="167"/>
      <c r="F472" s="167"/>
      <c r="G472" s="167"/>
      <c r="H472" s="3"/>
      <c r="I472" s="3"/>
    </row>
    <row r="473" spans="1:9" x14ac:dyDescent="0.25">
      <c r="A473" s="166">
        <v>465</v>
      </c>
      <c r="B473" s="167"/>
      <c r="C473" s="167"/>
      <c r="D473" s="167"/>
      <c r="E473" s="167"/>
      <c r="F473" s="167"/>
      <c r="G473" s="167"/>
      <c r="H473" s="3"/>
      <c r="I473" s="3"/>
    </row>
    <row r="474" spans="1:9" x14ac:dyDescent="0.25">
      <c r="A474" s="166">
        <v>466</v>
      </c>
      <c r="B474" s="167"/>
      <c r="C474" s="167"/>
      <c r="D474" s="167"/>
      <c r="E474" s="167"/>
      <c r="F474" s="167"/>
      <c r="G474" s="167"/>
      <c r="H474" s="3"/>
      <c r="I474" s="3"/>
    </row>
    <row r="475" spans="1:9" x14ac:dyDescent="0.25">
      <c r="A475" s="166">
        <v>467</v>
      </c>
      <c r="B475" s="167"/>
      <c r="C475" s="167"/>
      <c r="D475" s="167"/>
      <c r="E475" s="167"/>
      <c r="F475" s="167"/>
      <c r="G475" s="167"/>
      <c r="H475" s="3"/>
      <c r="I475" s="3"/>
    </row>
    <row r="476" spans="1:9" x14ac:dyDescent="0.25">
      <c r="A476" s="166">
        <v>468</v>
      </c>
      <c r="B476" s="167"/>
      <c r="C476" s="167"/>
      <c r="D476" s="167"/>
      <c r="E476" s="167"/>
      <c r="F476" s="167"/>
      <c r="G476" s="167"/>
      <c r="H476" s="3"/>
      <c r="I476" s="3"/>
    </row>
    <row r="477" spans="1:9" x14ac:dyDescent="0.25">
      <c r="A477" s="166">
        <v>469</v>
      </c>
      <c r="B477" s="167"/>
      <c r="C477" s="167"/>
      <c r="D477" s="167"/>
      <c r="E477" s="167"/>
      <c r="F477" s="167"/>
      <c r="G477" s="167"/>
      <c r="H477" s="3"/>
      <c r="I477" s="3"/>
    </row>
    <row r="478" spans="1:9" x14ac:dyDescent="0.25">
      <c r="A478" s="166">
        <v>470</v>
      </c>
      <c r="B478" s="168"/>
      <c r="C478" s="169"/>
      <c r="D478" s="169"/>
      <c r="E478" s="169"/>
      <c r="F478" s="169"/>
      <c r="G478" s="169"/>
      <c r="H478" s="3"/>
      <c r="I478" s="3"/>
    </row>
    <row r="479" spans="1:9" x14ac:dyDescent="0.25">
      <c r="A479" s="166">
        <v>471</v>
      </c>
      <c r="B479" s="168"/>
      <c r="C479" s="169"/>
      <c r="D479" s="169"/>
      <c r="E479" s="169"/>
      <c r="F479" s="169"/>
      <c r="G479" s="169"/>
      <c r="H479" s="3"/>
      <c r="I479" s="3"/>
    </row>
    <row r="480" spans="1:9" x14ac:dyDescent="0.25">
      <c r="A480" s="166">
        <v>472</v>
      </c>
      <c r="B480" s="168"/>
      <c r="C480" s="169"/>
      <c r="D480" s="169"/>
      <c r="E480" s="169"/>
      <c r="F480" s="169"/>
      <c r="G480" s="169"/>
      <c r="H480" s="3"/>
      <c r="I480" s="3"/>
    </row>
    <row r="481" spans="1:9" x14ac:dyDescent="0.25">
      <c r="A481" s="166">
        <v>473</v>
      </c>
      <c r="B481" s="168"/>
      <c r="C481" s="169"/>
      <c r="D481" s="169"/>
      <c r="E481" s="169"/>
      <c r="F481" s="169"/>
      <c r="G481" s="169"/>
      <c r="H481" s="3"/>
      <c r="I481" s="3"/>
    </row>
    <row r="482" spans="1:9" x14ac:dyDescent="0.25">
      <c r="A482" s="166">
        <v>474</v>
      </c>
      <c r="B482" s="168"/>
      <c r="C482" s="169"/>
      <c r="D482" s="169"/>
      <c r="E482" s="169"/>
      <c r="F482" s="169"/>
      <c r="G482" s="169"/>
      <c r="H482" s="3"/>
      <c r="I482" s="3"/>
    </row>
    <row r="483" spans="1:9" x14ac:dyDescent="0.25">
      <c r="A483" s="166">
        <v>475</v>
      </c>
      <c r="B483" s="168"/>
      <c r="C483" s="169"/>
      <c r="D483" s="169"/>
      <c r="E483" s="169"/>
      <c r="F483" s="169"/>
      <c r="G483" s="169"/>
      <c r="H483" s="3"/>
      <c r="I483" s="3"/>
    </row>
    <row r="484" spans="1:9" x14ac:dyDescent="0.25">
      <c r="A484" s="166">
        <v>476</v>
      </c>
      <c r="B484" s="168"/>
      <c r="C484" s="169"/>
      <c r="D484" s="169"/>
      <c r="E484" s="169"/>
      <c r="F484" s="169"/>
      <c r="G484" s="169"/>
      <c r="H484" s="3"/>
      <c r="I484" s="3"/>
    </row>
    <row r="485" spans="1:9" x14ac:dyDescent="0.25">
      <c r="A485" s="166">
        <v>477</v>
      </c>
      <c r="B485" s="168"/>
      <c r="C485" s="169"/>
      <c r="D485" s="169"/>
      <c r="E485" s="169"/>
      <c r="F485" s="169"/>
      <c r="G485" s="169"/>
      <c r="H485" s="3"/>
      <c r="I485" s="3"/>
    </row>
    <row r="486" spans="1:9" x14ac:dyDescent="0.25">
      <c r="A486" s="166">
        <v>478</v>
      </c>
      <c r="B486" s="168"/>
      <c r="C486" s="169"/>
      <c r="D486" s="169"/>
      <c r="E486" s="169"/>
      <c r="F486" s="169"/>
      <c r="G486" s="169"/>
      <c r="H486" s="3"/>
      <c r="I486" s="3"/>
    </row>
    <row r="487" spans="1:9" x14ac:dyDescent="0.25">
      <c r="A487" s="166">
        <v>479</v>
      </c>
      <c r="B487" s="168"/>
      <c r="C487" s="169"/>
      <c r="D487" s="169"/>
      <c r="E487" s="169"/>
      <c r="F487" s="169"/>
      <c r="G487" s="169"/>
      <c r="H487" s="3"/>
      <c r="I487" s="3"/>
    </row>
    <row r="488" spans="1:9" x14ac:dyDescent="0.25">
      <c r="A488" s="166">
        <v>480</v>
      </c>
      <c r="B488" s="168"/>
      <c r="C488" s="169"/>
      <c r="D488" s="169"/>
      <c r="E488" s="169"/>
      <c r="F488" s="169"/>
      <c r="G488" s="169"/>
      <c r="H488" s="3"/>
      <c r="I488" s="3"/>
    </row>
    <row r="489" spans="1:9" x14ac:dyDescent="0.25">
      <c r="A489" s="166">
        <v>481</v>
      </c>
      <c r="B489" s="168"/>
      <c r="C489" s="169"/>
      <c r="D489" s="169"/>
      <c r="E489" s="169"/>
      <c r="F489" s="169"/>
      <c r="G489" s="169"/>
      <c r="H489" s="3"/>
      <c r="I489" s="3"/>
    </row>
    <row r="490" spans="1:9" x14ac:dyDescent="0.25">
      <c r="A490" s="166">
        <v>482</v>
      </c>
      <c r="B490" s="168"/>
      <c r="C490" s="169"/>
      <c r="D490" s="169"/>
      <c r="E490" s="169"/>
      <c r="F490" s="169"/>
      <c r="G490" s="169"/>
      <c r="H490" s="3"/>
      <c r="I490" s="3"/>
    </row>
    <row r="491" spans="1:9" x14ac:dyDescent="0.25">
      <c r="A491" s="166">
        <v>483</v>
      </c>
      <c r="B491" s="168"/>
      <c r="C491" s="169"/>
      <c r="D491" s="169"/>
      <c r="E491" s="169"/>
      <c r="F491" s="169"/>
      <c r="G491" s="169"/>
      <c r="H491" s="3"/>
      <c r="I491" s="3"/>
    </row>
    <row r="492" spans="1:9" x14ac:dyDescent="0.25">
      <c r="A492" s="166">
        <v>484</v>
      </c>
      <c r="B492" s="168"/>
      <c r="C492" s="169"/>
      <c r="D492" s="169"/>
      <c r="E492" s="169"/>
      <c r="F492" s="169"/>
      <c r="G492" s="169"/>
      <c r="H492" s="3"/>
      <c r="I492" s="3"/>
    </row>
    <row r="493" spans="1:9" x14ac:dyDescent="0.25">
      <c r="A493" s="166">
        <v>485</v>
      </c>
      <c r="B493" s="168"/>
      <c r="C493" s="169"/>
      <c r="D493" s="169"/>
      <c r="E493" s="169"/>
      <c r="F493" s="169"/>
      <c r="G493" s="169"/>
      <c r="H493" s="3"/>
      <c r="I493" s="3"/>
    </row>
    <row r="494" spans="1:9" x14ac:dyDescent="0.25">
      <c r="A494" s="166">
        <v>486</v>
      </c>
      <c r="B494" s="168"/>
      <c r="C494" s="169"/>
      <c r="D494" s="169"/>
      <c r="E494" s="169"/>
      <c r="F494" s="169"/>
      <c r="G494" s="169"/>
      <c r="H494" s="3"/>
      <c r="I494" s="3"/>
    </row>
    <row r="495" spans="1:9" x14ac:dyDescent="0.25">
      <c r="A495" s="166">
        <v>487</v>
      </c>
      <c r="B495" s="168"/>
      <c r="C495" s="169"/>
      <c r="D495" s="169"/>
      <c r="E495" s="169"/>
      <c r="F495" s="169"/>
      <c r="G495" s="169"/>
      <c r="H495" s="3"/>
      <c r="I495" s="3"/>
    </row>
    <row r="496" spans="1:9" x14ac:dyDescent="0.25">
      <c r="A496" s="166">
        <v>488</v>
      </c>
      <c r="B496" s="168"/>
      <c r="C496" s="169"/>
      <c r="D496" s="169"/>
      <c r="E496" s="169"/>
      <c r="F496" s="169"/>
      <c r="G496" s="169"/>
      <c r="H496" s="3"/>
      <c r="I496" s="3"/>
    </row>
    <row r="497" spans="1:9" x14ac:dyDescent="0.25">
      <c r="A497" s="166">
        <v>489</v>
      </c>
      <c r="B497" s="168"/>
      <c r="C497" s="169"/>
      <c r="D497" s="169"/>
      <c r="E497" s="169"/>
      <c r="F497" s="169"/>
      <c r="G497" s="169"/>
      <c r="H497" s="3"/>
      <c r="I497" s="3"/>
    </row>
    <row r="498" spans="1:9" x14ac:dyDescent="0.25">
      <c r="A498" s="166">
        <v>490</v>
      </c>
      <c r="B498" s="168"/>
      <c r="C498" s="169"/>
      <c r="D498" s="169"/>
      <c r="E498" s="169"/>
      <c r="F498" s="169"/>
      <c r="G498" s="169"/>
      <c r="H498" s="3"/>
      <c r="I498" s="3"/>
    </row>
    <row r="499" spans="1:9" x14ac:dyDescent="0.25">
      <c r="A499" s="166">
        <v>491</v>
      </c>
      <c r="B499" s="168"/>
      <c r="C499" s="169"/>
      <c r="D499" s="169"/>
      <c r="E499" s="169"/>
      <c r="F499" s="169"/>
      <c r="G499" s="169"/>
      <c r="H499" s="3"/>
      <c r="I499" s="3"/>
    </row>
    <row r="500" spans="1:9" x14ac:dyDescent="0.25">
      <c r="A500" s="166">
        <v>492</v>
      </c>
      <c r="B500" s="168"/>
      <c r="C500" s="169"/>
      <c r="D500" s="169"/>
      <c r="E500" s="169"/>
      <c r="F500" s="169"/>
      <c r="G500" s="169"/>
      <c r="H500" s="3"/>
      <c r="I500" s="3"/>
    </row>
    <row r="501" spans="1:9" x14ac:dyDescent="0.25">
      <c r="A501" s="166">
        <v>493</v>
      </c>
      <c r="B501" s="168"/>
      <c r="C501" s="169"/>
      <c r="D501" s="169"/>
      <c r="E501" s="169"/>
      <c r="F501" s="169"/>
      <c r="G501" s="169"/>
      <c r="H501" s="3"/>
      <c r="I501" s="3"/>
    </row>
    <row r="502" spans="1:9" x14ac:dyDescent="0.25">
      <c r="A502" s="166">
        <v>494</v>
      </c>
      <c r="B502" s="168"/>
      <c r="C502" s="169"/>
      <c r="D502" s="169"/>
      <c r="E502" s="169"/>
      <c r="F502" s="169"/>
      <c r="G502" s="169"/>
      <c r="H502" s="3"/>
      <c r="I502" s="3"/>
    </row>
    <row r="503" spans="1:9" x14ac:dyDescent="0.25">
      <c r="A503" s="166">
        <v>495</v>
      </c>
      <c r="B503" s="168"/>
      <c r="C503" s="169"/>
      <c r="D503" s="169"/>
      <c r="E503" s="169"/>
      <c r="F503" s="169"/>
      <c r="G503" s="169"/>
      <c r="H503" s="3"/>
      <c r="I503" s="3"/>
    </row>
    <row r="504" spans="1:9" x14ac:dyDescent="0.25">
      <c r="A504" s="166">
        <v>496</v>
      </c>
      <c r="B504" s="168"/>
      <c r="C504" s="169"/>
      <c r="D504" s="169"/>
      <c r="E504" s="169"/>
      <c r="F504" s="169"/>
      <c r="G504" s="169"/>
      <c r="H504" s="3"/>
      <c r="I504" s="3"/>
    </row>
    <row r="505" spans="1:9" x14ac:dyDescent="0.25">
      <c r="A505" s="166">
        <v>497</v>
      </c>
      <c r="B505" s="168"/>
      <c r="C505" s="169"/>
      <c r="D505" s="169"/>
      <c r="E505" s="169"/>
      <c r="F505" s="169"/>
      <c r="G505" s="169"/>
      <c r="H505" s="3"/>
      <c r="I505" s="3"/>
    </row>
    <row r="506" spans="1:9" x14ac:dyDescent="0.25">
      <c r="A506" s="166">
        <v>498</v>
      </c>
      <c r="B506" s="168"/>
      <c r="C506" s="169"/>
      <c r="D506" s="169"/>
      <c r="E506" s="169"/>
      <c r="F506" s="169"/>
      <c r="G506" s="169"/>
      <c r="H506" s="3"/>
      <c r="I506" s="3"/>
    </row>
    <row r="507" spans="1:9" x14ac:dyDescent="0.25">
      <c r="A507" s="166">
        <v>499</v>
      </c>
      <c r="B507" s="168"/>
      <c r="C507" s="169"/>
      <c r="D507" s="169"/>
      <c r="E507" s="169"/>
      <c r="F507" s="169"/>
      <c r="G507" s="169"/>
      <c r="H507" s="3"/>
      <c r="I507" s="3"/>
    </row>
    <row r="508" spans="1:9" x14ac:dyDescent="0.25">
      <c r="A508" s="166">
        <v>500</v>
      </c>
      <c r="B508" s="168"/>
      <c r="C508" s="169"/>
      <c r="D508" s="169"/>
      <c r="E508" s="169"/>
      <c r="F508" s="169"/>
      <c r="G508" s="169"/>
      <c r="H508" s="3"/>
      <c r="I508" s="3"/>
    </row>
    <row r="509" spans="1:9" x14ac:dyDescent="0.25">
      <c r="A509" s="166">
        <v>501</v>
      </c>
      <c r="B509" s="168"/>
      <c r="C509" s="169"/>
      <c r="D509" s="169"/>
      <c r="E509" s="169"/>
      <c r="F509" s="169"/>
      <c r="G509" s="169"/>
      <c r="H509" s="3"/>
      <c r="I509" s="3"/>
    </row>
    <row r="510" spans="1:9" x14ac:dyDescent="0.25">
      <c r="A510" s="166">
        <v>502</v>
      </c>
      <c r="B510" s="168"/>
      <c r="C510" s="169"/>
      <c r="D510" s="169"/>
      <c r="E510" s="169"/>
      <c r="F510" s="169"/>
      <c r="G510" s="169"/>
      <c r="H510" s="3"/>
      <c r="I510" s="3"/>
    </row>
    <row r="511" spans="1:9" x14ac:dyDescent="0.25">
      <c r="A511" s="166">
        <v>503</v>
      </c>
      <c r="B511" s="168"/>
      <c r="C511" s="169"/>
      <c r="D511" s="169"/>
      <c r="E511" s="169"/>
      <c r="F511" s="169"/>
      <c r="G511" s="169"/>
      <c r="H511" s="3"/>
      <c r="I511" s="3"/>
    </row>
    <row r="512" spans="1:9" x14ac:dyDescent="0.25">
      <c r="A512" s="166">
        <v>504</v>
      </c>
      <c r="B512" s="168"/>
      <c r="C512" s="169"/>
      <c r="D512" s="169"/>
      <c r="E512" s="169"/>
      <c r="F512" s="169"/>
      <c r="G512" s="169"/>
      <c r="H512" s="3"/>
      <c r="I512" s="3"/>
    </row>
    <row r="513" spans="1:9" x14ac:dyDescent="0.25">
      <c r="A513" s="166">
        <v>505</v>
      </c>
      <c r="B513" s="168"/>
      <c r="C513" s="169"/>
      <c r="D513" s="169"/>
      <c r="E513" s="169"/>
      <c r="F513" s="169"/>
      <c r="G513" s="169"/>
      <c r="H513" s="3"/>
      <c r="I513" s="3"/>
    </row>
    <row r="514" spans="1:9" x14ac:dyDescent="0.25">
      <c r="A514" s="166">
        <v>506</v>
      </c>
      <c r="B514" s="168"/>
      <c r="C514" s="169"/>
      <c r="D514" s="169"/>
      <c r="E514" s="169"/>
      <c r="F514" s="169"/>
      <c r="G514" s="169"/>
      <c r="H514" s="3"/>
      <c r="I514" s="3"/>
    </row>
    <row r="515" spans="1:9" x14ac:dyDescent="0.25">
      <c r="A515" s="166">
        <v>507</v>
      </c>
      <c r="B515" s="168"/>
      <c r="C515" s="169"/>
      <c r="D515" s="169"/>
      <c r="E515" s="169"/>
      <c r="F515" s="169"/>
      <c r="G515" s="169"/>
      <c r="H515" s="3"/>
      <c r="I515" s="3"/>
    </row>
    <row r="516" spans="1:9" x14ac:dyDescent="0.25">
      <c r="A516" s="166">
        <v>508</v>
      </c>
      <c r="B516" s="168"/>
      <c r="C516" s="169"/>
      <c r="D516" s="169"/>
      <c r="E516" s="169"/>
      <c r="F516" s="169"/>
      <c r="G516" s="169"/>
      <c r="H516" s="3"/>
      <c r="I516" s="3"/>
    </row>
    <row r="517" spans="1:9" x14ac:dyDescent="0.25">
      <c r="A517" s="166">
        <v>509</v>
      </c>
      <c r="B517" s="168"/>
      <c r="C517" s="169"/>
      <c r="D517" s="169"/>
      <c r="E517" s="169"/>
      <c r="F517" s="169"/>
      <c r="G517" s="169"/>
      <c r="H517" s="3"/>
      <c r="I517" s="3"/>
    </row>
    <row r="518" spans="1:9" x14ac:dyDescent="0.25">
      <c r="A518" s="166">
        <v>510</v>
      </c>
      <c r="B518" s="168"/>
      <c r="C518" s="169"/>
      <c r="D518" s="169"/>
      <c r="E518" s="169"/>
      <c r="F518" s="169"/>
      <c r="G518" s="169"/>
      <c r="H518" s="3"/>
      <c r="I518" s="3"/>
    </row>
    <row r="519" spans="1:9" x14ac:dyDescent="0.25">
      <c r="A519" s="166">
        <v>511</v>
      </c>
      <c r="B519" s="168"/>
      <c r="C519" s="169"/>
      <c r="D519" s="169"/>
      <c r="E519" s="169"/>
      <c r="F519" s="169"/>
      <c r="G519" s="169"/>
      <c r="H519" s="3"/>
      <c r="I519" s="3"/>
    </row>
    <row r="520" spans="1:9" x14ac:dyDescent="0.25">
      <c r="A520" s="166">
        <v>512</v>
      </c>
      <c r="B520" s="168"/>
      <c r="C520" s="169"/>
      <c r="D520" s="169"/>
      <c r="E520" s="169"/>
      <c r="F520" s="169"/>
      <c r="G520" s="169"/>
      <c r="H520" s="3"/>
      <c r="I520" s="3"/>
    </row>
    <row r="521" spans="1:9" x14ac:dyDescent="0.25">
      <c r="A521" s="166">
        <v>513</v>
      </c>
      <c r="B521" s="168"/>
      <c r="C521" s="169"/>
      <c r="D521" s="169"/>
      <c r="E521" s="169"/>
      <c r="F521" s="169"/>
      <c r="G521" s="169"/>
      <c r="H521" s="3"/>
      <c r="I521" s="3"/>
    </row>
    <row r="522" spans="1:9" x14ac:dyDescent="0.25">
      <c r="A522" s="166">
        <v>514</v>
      </c>
      <c r="B522" s="168"/>
      <c r="C522" s="169"/>
      <c r="D522" s="169"/>
      <c r="E522" s="169"/>
      <c r="F522" s="169"/>
      <c r="G522" s="169"/>
      <c r="H522" s="3"/>
      <c r="I522" s="3"/>
    </row>
    <row r="523" spans="1:9" x14ac:dyDescent="0.25">
      <c r="A523" s="166">
        <v>515</v>
      </c>
      <c r="B523" s="168"/>
      <c r="C523" s="169"/>
      <c r="D523" s="169"/>
      <c r="E523" s="169"/>
      <c r="F523" s="169"/>
      <c r="G523" s="169"/>
      <c r="H523" s="3"/>
      <c r="I523" s="3"/>
    </row>
    <row r="524" spans="1:9" x14ac:dyDescent="0.25">
      <c r="A524" s="166">
        <v>516</v>
      </c>
      <c r="B524" s="168"/>
      <c r="C524" s="169"/>
      <c r="D524" s="169"/>
      <c r="E524" s="169"/>
      <c r="F524" s="169"/>
      <c r="G524" s="169"/>
      <c r="H524" s="3"/>
      <c r="I524" s="3"/>
    </row>
    <row r="525" spans="1:9" x14ac:dyDescent="0.25">
      <c r="A525" s="166">
        <v>517</v>
      </c>
      <c r="B525" s="168"/>
      <c r="C525" s="169"/>
      <c r="D525" s="169"/>
      <c r="E525" s="169"/>
      <c r="F525" s="169"/>
      <c r="G525" s="169"/>
      <c r="H525" s="3"/>
      <c r="I525" s="3"/>
    </row>
    <row r="526" spans="1:9" x14ac:dyDescent="0.25">
      <c r="A526" s="166">
        <v>518</v>
      </c>
      <c r="B526" s="168"/>
      <c r="C526" s="169"/>
      <c r="D526" s="169"/>
      <c r="E526" s="169"/>
      <c r="F526" s="169"/>
      <c r="G526" s="169"/>
      <c r="H526" s="3"/>
      <c r="I526" s="3"/>
    </row>
    <row r="527" spans="1:9" x14ac:dyDescent="0.25">
      <c r="A527" s="166">
        <v>519</v>
      </c>
      <c r="B527" s="168"/>
      <c r="C527" s="169"/>
      <c r="D527" s="169"/>
      <c r="E527" s="169"/>
      <c r="F527" s="169"/>
      <c r="G527" s="169"/>
      <c r="H527" s="3"/>
      <c r="I527" s="3"/>
    </row>
    <row r="528" spans="1:9" x14ac:dyDescent="0.25">
      <c r="A528" s="166">
        <v>520</v>
      </c>
      <c r="B528" s="168"/>
      <c r="C528" s="169"/>
      <c r="D528" s="169"/>
      <c r="E528" s="169"/>
      <c r="F528" s="169"/>
      <c r="G528" s="169"/>
      <c r="H528" s="3"/>
      <c r="I528" s="3"/>
    </row>
    <row r="529" spans="1:9" x14ac:dyDescent="0.25">
      <c r="A529" s="166">
        <v>521</v>
      </c>
      <c r="B529" s="168"/>
      <c r="C529" s="169"/>
      <c r="D529" s="169"/>
      <c r="E529" s="169"/>
      <c r="F529" s="169"/>
      <c r="G529" s="169"/>
      <c r="H529" s="3"/>
      <c r="I529" s="3"/>
    </row>
    <row r="530" spans="1:9" x14ac:dyDescent="0.25">
      <c r="A530" s="166">
        <v>522</v>
      </c>
      <c r="B530" s="168"/>
      <c r="C530" s="169"/>
      <c r="D530" s="169"/>
      <c r="E530" s="169"/>
      <c r="F530" s="169"/>
      <c r="G530" s="169"/>
      <c r="H530" s="3"/>
      <c r="I530" s="3"/>
    </row>
    <row r="531" spans="1:9" x14ac:dyDescent="0.25">
      <c r="A531" s="166">
        <v>523</v>
      </c>
      <c r="B531" s="168"/>
      <c r="C531" s="169"/>
      <c r="D531" s="169"/>
      <c r="E531" s="169"/>
      <c r="F531" s="169"/>
      <c r="G531" s="169"/>
      <c r="H531" s="3"/>
      <c r="I531" s="3"/>
    </row>
    <row r="532" spans="1:9" x14ac:dyDescent="0.25">
      <c r="A532" s="166">
        <v>524</v>
      </c>
      <c r="B532" s="168"/>
      <c r="C532" s="169"/>
      <c r="D532" s="169"/>
      <c r="E532" s="169"/>
      <c r="F532" s="169"/>
      <c r="G532" s="169"/>
      <c r="H532" s="3"/>
      <c r="I532" s="3"/>
    </row>
    <row r="533" spans="1:9" x14ac:dyDescent="0.25">
      <c r="A533" s="166">
        <v>525</v>
      </c>
      <c r="B533" s="168"/>
      <c r="C533" s="169"/>
      <c r="D533" s="169"/>
      <c r="E533" s="169"/>
      <c r="F533" s="169"/>
      <c r="G533" s="169"/>
      <c r="H533" s="3"/>
      <c r="I533" s="3"/>
    </row>
    <row r="534" spans="1:9" x14ac:dyDescent="0.25">
      <c r="A534" s="166">
        <v>526</v>
      </c>
      <c r="B534" s="168"/>
      <c r="C534" s="169"/>
      <c r="D534" s="169"/>
      <c r="E534" s="169"/>
      <c r="F534" s="169"/>
      <c r="G534" s="169"/>
      <c r="H534" s="3"/>
      <c r="I534" s="3"/>
    </row>
    <row r="535" spans="1:9" x14ac:dyDescent="0.25">
      <c r="A535" s="166">
        <v>527</v>
      </c>
      <c r="B535" s="168"/>
      <c r="C535" s="169"/>
      <c r="D535" s="169"/>
      <c r="E535" s="169"/>
      <c r="F535" s="169"/>
      <c r="G535" s="169"/>
      <c r="H535" s="3"/>
      <c r="I535" s="3"/>
    </row>
    <row r="536" spans="1:9" x14ac:dyDescent="0.25">
      <c r="A536" s="166">
        <v>528</v>
      </c>
      <c r="B536" s="168"/>
      <c r="C536" s="169"/>
      <c r="D536" s="169"/>
      <c r="E536" s="169"/>
      <c r="F536" s="169"/>
      <c r="G536" s="169"/>
      <c r="H536" s="3"/>
      <c r="I536" s="3"/>
    </row>
    <row r="537" spans="1:9" x14ac:dyDescent="0.25">
      <c r="A537" s="166">
        <v>529</v>
      </c>
      <c r="B537" s="168"/>
      <c r="C537" s="169"/>
      <c r="D537" s="169"/>
      <c r="E537" s="169"/>
      <c r="F537" s="169"/>
      <c r="G537" s="169"/>
      <c r="H537" s="3"/>
      <c r="I537" s="3"/>
    </row>
    <row r="538" spans="1:9" x14ac:dyDescent="0.25">
      <c r="A538" s="166">
        <v>530</v>
      </c>
      <c r="B538" s="168"/>
      <c r="C538" s="169"/>
      <c r="D538" s="169"/>
      <c r="E538" s="169"/>
      <c r="F538" s="169"/>
      <c r="G538" s="169"/>
      <c r="H538" s="3"/>
      <c r="I538" s="3"/>
    </row>
    <row r="539" spans="1:9" x14ac:dyDescent="0.25">
      <c r="A539" s="166">
        <v>531</v>
      </c>
      <c r="B539" s="168"/>
      <c r="C539" s="169"/>
      <c r="D539" s="169"/>
      <c r="E539" s="169"/>
      <c r="F539" s="169"/>
      <c r="G539" s="169"/>
      <c r="H539" s="3"/>
      <c r="I539" s="3"/>
    </row>
    <row r="540" spans="1:9" x14ac:dyDescent="0.25">
      <c r="A540" s="166">
        <v>532</v>
      </c>
      <c r="B540" s="168"/>
      <c r="C540" s="169"/>
      <c r="D540" s="169"/>
      <c r="E540" s="169"/>
      <c r="F540" s="169"/>
      <c r="G540" s="169"/>
      <c r="H540" s="3"/>
      <c r="I540" s="3"/>
    </row>
    <row r="541" spans="1:9" x14ac:dyDescent="0.25">
      <c r="A541" s="166">
        <v>533</v>
      </c>
      <c r="B541" s="168"/>
      <c r="C541" s="169"/>
      <c r="D541" s="169"/>
      <c r="E541" s="169"/>
      <c r="F541" s="169"/>
      <c r="G541" s="169"/>
      <c r="H541" s="3"/>
      <c r="I541" s="3"/>
    </row>
    <row r="542" spans="1:9" x14ac:dyDescent="0.25">
      <c r="A542" s="166">
        <v>534</v>
      </c>
      <c r="B542" s="168"/>
      <c r="C542" s="169"/>
      <c r="D542" s="169"/>
      <c r="E542" s="169"/>
      <c r="F542" s="169"/>
      <c r="G542" s="169"/>
      <c r="H542" s="3"/>
      <c r="I542" s="3"/>
    </row>
    <row r="543" spans="1:9" x14ac:dyDescent="0.25">
      <c r="A543" s="166">
        <v>535</v>
      </c>
      <c r="B543" s="168"/>
      <c r="C543" s="169"/>
      <c r="D543" s="169"/>
      <c r="E543" s="169"/>
      <c r="F543" s="169"/>
      <c r="G543" s="169"/>
      <c r="H543" s="3"/>
      <c r="I543" s="3"/>
    </row>
    <row r="544" spans="1:9" x14ac:dyDescent="0.25">
      <c r="A544" s="166">
        <v>536</v>
      </c>
      <c r="B544" s="168"/>
      <c r="C544" s="169"/>
      <c r="D544" s="169"/>
      <c r="E544" s="169"/>
      <c r="F544" s="169"/>
      <c r="G544" s="169"/>
      <c r="H544" s="3"/>
      <c r="I544" s="3"/>
    </row>
    <row r="545" spans="1:9" x14ac:dyDescent="0.25">
      <c r="A545" s="166">
        <v>537</v>
      </c>
      <c r="B545" s="168"/>
      <c r="C545" s="169"/>
      <c r="D545" s="169"/>
      <c r="E545" s="169"/>
      <c r="F545" s="169"/>
      <c r="G545" s="169"/>
      <c r="H545" s="3"/>
      <c r="I545" s="3"/>
    </row>
    <row r="546" spans="1:9" x14ac:dyDescent="0.25">
      <c r="A546" s="166">
        <v>538</v>
      </c>
      <c r="B546" s="168"/>
      <c r="C546" s="169"/>
      <c r="D546" s="169"/>
      <c r="E546" s="169"/>
      <c r="F546" s="169"/>
      <c r="G546" s="169"/>
      <c r="H546" s="3"/>
      <c r="I546" s="3"/>
    </row>
    <row r="547" spans="1:9" x14ac:dyDescent="0.25">
      <c r="A547" s="166">
        <v>539</v>
      </c>
      <c r="B547" s="168"/>
      <c r="C547" s="169"/>
      <c r="D547" s="169"/>
      <c r="E547" s="169"/>
      <c r="F547" s="169"/>
      <c r="G547" s="169"/>
      <c r="H547" s="3"/>
      <c r="I547" s="3"/>
    </row>
    <row r="548" spans="1:9" x14ac:dyDescent="0.25">
      <c r="A548" s="166">
        <v>540</v>
      </c>
      <c r="B548" s="168"/>
      <c r="C548" s="169"/>
      <c r="D548" s="169"/>
      <c r="E548" s="169"/>
      <c r="F548" s="169"/>
      <c r="G548" s="169"/>
      <c r="H548" s="3"/>
      <c r="I548" s="3"/>
    </row>
    <row r="549" spans="1:9" x14ac:dyDescent="0.25">
      <c r="A549" s="166">
        <v>541</v>
      </c>
      <c r="B549" s="168"/>
      <c r="C549" s="169"/>
      <c r="D549" s="169"/>
      <c r="E549" s="169"/>
      <c r="F549" s="169"/>
      <c r="G549" s="169"/>
      <c r="H549" s="3"/>
      <c r="I549" s="3"/>
    </row>
    <row r="550" spans="1:9" x14ac:dyDescent="0.25">
      <c r="A550" s="166">
        <v>542</v>
      </c>
      <c r="B550" s="168"/>
      <c r="C550" s="169"/>
      <c r="D550" s="169"/>
      <c r="E550" s="169"/>
      <c r="F550" s="169"/>
      <c r="G550" s="169"/>
      <c r="H550" s="3"/>
      <c r="I550" s="3"/>
    </row>
    <row r="551" spans="1:9" x14ac:dyDescent="0.25">
      <c r="A551" s="166">
        <v>543</v>
      </c>
      <c r="B551" s="168"/>
      <c r="C551" s="169"/>
      <c r="D551" s="169"/>
      <c r="E551" s="169"/>
      <c r="F551" s="169"/>
      <c r="G551" s="169"/>
      <c r="H551" s="3"/>
      <c r="I551" s="3"/>
    </row>
    <row r="552" spans="1:9" x14ac:dyDescent="0.25">
      <c r="A552" s="166">
        <v>544</v>
      </c>
      <c r="B552" s="168"/>
      <c r="C552" s="169"/>
      <c r="D552" s="169"/>
      <c r="E552" s="169"/>
      <c r="F552" s="169"/>
      <c r="G552" s="169"/>
      <c r="H552" s="3"/>
      <c r="I552" s="3"/>
    </row>
    <row r="553" spans="1:9" x14ac:dyDescent="0.25">
      <c r="A553" s="166">
        <v>545</v>
      </c>
      <c r="B553" s="168"/>
      <c r="C553" s="169"/>
      <c r="D553" s="169"/>
      <c r="E553" s="169"/>
      <c r="F553" s="169"/>
      <c r="G553" s="169"/>
      <c r="H553" s="3"/>
      <c r="I553" s="3"/>
    </row>
    <row r="554" spans="1:9" x14ac:dyDescent="0.25">
      <c r="A554" s="166">
        <v>546</v>
      </c>
      <c r="B554" s="168"/>
      <c r="C554" s="169"/>
      <c r="D554" s="169"/>
      <c r="E554" s="169"/>
      <c r="F554" s="169"/>
      <c r="G554" s="169"/>
      <c r="H554" s="3"/>
      <c r="I554" s="3"/>
    </row>
    <row r="555" spans="1:9" x14ac:dyDescent="0.25">
      <c r="A555" s="166">
        <v>547</v>
      </c>
      <c r="B555" s="168"/>
      <c r="C555" s="169"/>
      <c r="D555" s="169"/>
      <c r="E555" s="169"/>
      <c r="F555" s="169"/>
      <c r="G555" s="169"/>
      <c r="H555" s="3"/>
      <c r="I555" s="3"/>
    </row>
    <row r="556" spans="1:9" x14ac:dyDescent="0.25">
      <c r="A556" s="166">
        <v>548</v>
      </c>
      <c r="B556" s="168"/>
      <c r="C556" s="169"/>
      <c r="D556" s="169"/>
      <c r="E556" s="169"/>
      <c r="F556" s="169"/>
      <c r="G556" s="169"/>
      <c r="H556" s="3"/>
      <c r="I556" s="3"/>
    </row>
    <row r="557" spans="1:9" x14ac:dyDescent="0.25">
      <c r="A557" s="166">
        <v>549</v>
      </c>
      <c r="B557" s="168"/>
      <c r="C557" s="169"/>
      <c r="D557" s="169"/>
      <c r="E557" s="169"/>
      <c r="F557" s="169"/>
      <c r="G557" s="169"/>
      <c r="H557" s="3"/>
      <c r="I557" s="3"/>
    </row>
    <row r="558" spans="1:9" x14ac:dyDescent="0.25">
      <c r="A558" s="166">
        <v>550</v>
      </c>
      <c r="B558" s="168"/>
      <c r="C558" s="169"/>
      <c r="D558" s="169"/>
      <c r="E558" s="169"/>
      <c r="F558" s="169"/>
      <c r="G558" s="169"/>
      <c r="H558" s="3"/>
      <c r="I558" s="3"/>
    </row>
    <row r="559" spans="1:9" x14ac:dyDescent="0.25">
      <c r="A559" s="166">
        <v>551</v>
      </c>
      <c r="B559" s="168"/>
      <c r="C559" s="169"/>
      <c r="D559" s="169"/>
      <c r="E559" s="169"/>
      <c r="F559" s="169"/>
      <c r="G559" s="169"/>
      <c r="H559" s="3"/>
      <c r="I559" s="3"/>
    </row>
    <row r="560" spans="1:9" x14ac:dyDescent="0.25">
      <c r="A560" s="166">
        <v>552</v>
      </c>
      <c r="B560" s="168"/>
      <c r="C560" s="169"/>
      <c r="D560" s="169"/>
      <c r="E560" s="169"/>
      <c r="F560" s="169"/>
      <c r="G560" s="169"/>
      <c r="H560" s="3"/>
      <c r="I560" s="3"/>
    </row>
    <row r="561" spans="1:9" x14ac:dyDescent="0.25">
      <c r="A561" s="166">
        <v>553</v>
      </c>
      <c r="B561" s="168"/>
      <c r="C561" s="169"/>
      <c r="D561" s="169"/>
      <c r="E561" s="169"/>
      <c r="F561" s="169"/>
      <c r="G561" s="169"/>
      <c r="H561" s="3"/>
      <c r="I561" s="3"/>
    </row>
    <row r="562" spans="1:9" x14ac:dyDescent="0.25">
      <c r="A562" s="166">
        <v>554</v>
      </c>
      <c r="B562" s="168"/>
      <c r="C562" s="169"/>
      <c r="D562" s="169"/>
      <c r="E562" s="169"/>
      <c r="F562" s="169"/>
      <c r="G562" s="169"/>
      <c r="H562" s="3"/>
      <c r="I562" s="3"/>
    </row>
    <row r="563" spans="1:9" x14ac:dyDescent="0.25">
      <c r="A563" s="166">
        <v>555</v>
      </c>
      <c r="B563" s="168"/>
      <c r="C563" s="169"/>
      <c r="D563" s="169"/>
      <c r="E563" s="169"/>
      <c r="F563" s="169"/>
      <c r="G563" s="169"/>
      <c r="H563" s="3"/>
      <c r="I563" s="3"/>
    </row>
    <row r="564" spans="1:9" x14ac:dyDescent="0.25">
      <c r="A564" s="166">
        <v>556</v>
      </c>
      <c r="B564" s="168"/>
      <c r="C564" s="169"/>
      <c r="D564" s="169"/>
      <c r="E564" s="169"/>
      <c r="F564" s="169"/>
      <c r="G564" s="169"/>
      <c r="H564" s="3"/>
      <c r="I564" s="3"/>
    </row>
    <row r="565" spans="1:9" x14ac:dyDescent="0.25">
      <c r="A565" s="166">
        <v>557</v>
      </c>
      <c r="B565" s="168"/>
      <c r="C565" s="169"/>
      <c r="D565" s="169"/>
      <c r="E565" s="169"/>
      <c r="F565" s="169"/>
      <c r="G565" s="169"/>
      <c r="H565" s="3"/>
      <c r="I565" s="3"/>
    </row>
    <row r="566" spans="1:9" x14ac:dyDescent="0.25">
      <c r="A566" s="166">
        <v>558</v>
      </c>
      <c r="B566" s="168"/>
      <c r="C566" s="169"/>
      <c r="D566" s="169"/>
      <c r="E566" s="169"/>
      <c r="F566" s="169"/>
      <c r="G566" s="169"/>
      <c r="H566" s="3"/>
      <c r="I566" s="3"/>
    </row>
    <row r="567" spans="1:9" x14ac:dyDescent="0.25">
      <c r="A567" s="166">
        <v>559</v>
      </c>
      <c r="B567" s="168"/>
      <c r="C567" s="169"/>
      <c r="D567" s="169"/>
      <c r="E567" s="169"/>
      <c r="F567" s="169"/>
      <c r="G567" s="169"/>
      <c r="H567" s="3"/>
      <c r="I567" s="3"/>
    </row>
    <row r="568" spans="1:9" x14ac:dyDescent="0.25">
      <c r="A568" s="166">
        <v>560</v>
      </c>
      <c r="B568" s="168"/>
      <c r="C568" s="169"/>
      <c r="D568" s="169"/>
      <c r="E568" s="169"/>
      <c r="F568" s="169"/>
      <c r="G568" s="169"/>
      <c r="H568" s="3"/>
      <c r="I568" s="3"/>
    </row>
    <row r="569" spans="1:9" x14ac:dyDescent="0.25">
      <c r="A569" s="166">
        <v>561</v>
      </c>
      <c r="B569" s="168"/>
      <c r="C569" s="169"/>
      <c r="D569" s="169"/>
      <c r="E569" s="169"/>
      <c r="F569" s="169"/>
      <c r="G569" s="169"/>
      <c r="H569" s="3"/>
      <c r="I569" s="3"/>
    </row>
    <row r="570" spans="1:9" x14ac:dyDescent="0.25">
      <c r="A570" s="166">
        <v>562</v>
      </c>
      <c r="B570" s="168"/>
      <c r="C570" s="169"/>
      <c r="D570" s="169"/>
      <c r="E570" s="169"/>
      <c r="F570" s="169"/>
      <c r="G570" s="169"/>
      <c r="H570" s="3"/>
      <c r="I570" s="3"/>
    </row>
    <row r="571" spans="1:9" x14ac:dyDescent="0.25">
      <c r="A571" s="166">
        <v>563</v>
      </c>
      <c r="B571" s="168"/>
      <c r="C571" s="169"/>
      <c r="D571" s="169"/>
      <c r="E571" s="169"/>
      <c r="F571" s="169"/>
      <c r="G571" s="169"/>
      <c r="H571" s="3"/>
      <c r="I571" s="3"/>
    </row>
    <row r="572" spans="1:9" x14ac:dyDescent="0.25">
      <c r="A572" s="166">
        <v>564</v>
      </c>
      <c r="B572" s="168"/>
      <c r="C572" s="169"/>
      <c r="D572" s="169"/>
      <c r="E572" s="169"/>
      <c r="F572" s="169"/>
      <c r="G572" s="169"/>
      <c r="H572" s="3"/>
      <c r="I572" s="3"/>
    </row>
    <row r="573" spans="1:9" x14ac:dyDescent="0.25">
      <c r="A573" s="166">
        <v>565</v>
      </c>
      <c r="B573" s="168"/>
      <c r="C573" s="169"/>
      <c r="D573" s="169"/>
      <c r="E573" s="169"/>
      <c r="F573" s="169"/>
      <c r="G573" s="169"/>
      <c r="H573" s="3"/>
      <c r="I573" s="3"/>
    </row>
    <row r="574" spans="1:9" x14ac:dyDescent="0.25">
      <c r="A574" s="166">
        <v>566</v>
      </c>
      <c r="B574" s="168"/>
      <c r="C574" s="169"/>
      <c r="D574" s="169"/>
      <c r="E574" s="169"/>
      <c r="F574" s="169"/>
      <c r="G574" s="169"/>
      <c r="H574" s="3"/>
      <c r="I574" s="3"/>
    </row>
    <row r="575" spans="1:9" x14ac:dyDescent="0.25">
      <c r="A575" s="166">
        <v>567</v>
      </c>
      <c r="B575" s="168"/>
      <c r="C575" s="169"/>
      <c r="D575" s="169"/>
      <c r="E575" s="169"/>
      <c r="F575" s="169"/>
      <c r="G575" s="169"/>
      <c r="H575" s="3"/>
      <c r="I575" s="3"/>
    </row>
    <row r="576" spans="1:9" x14ac:dyDescent="0.25">
      <c r="A576" s="166">
        <v>568</v>
      </c>
      <c r="B576" s="168"/>
      <c r="C576" s="169"/>
      <c r="D576" s="169"/>
      <c r="E576" s="169"/>
      <c r="F576" s="169"/>
      <c r="G576" s="169"/>
      <c r="H576" s="3"/>
      <c r="I576" s="3"/>
    </row>
    <row r="577" spans="1:9" x14ac:dyDescent="0.25">
      <c r="A577" s="166">
        <v>569</v>
      </c>
      <c r="B577" s="168"/>
      <c r="C577" s="169"/>
      <c r="D577" s="169"/>
      <c r="E577" s="169"/>
      <c r="F577" s="169"/>
      <c r="G577" s="169"/>
      <c r="H577" s="3"/>
      <c r="I577" s="3"/>
    </row>
    <row r="578" spans="1:9" x14ac:dyDescent="0.25">
      <c r="A578" s="166">
        <v>570</v>
      </c>
      <c r="B578" s="168"/>
      <c r="C578" s="169"/>
      <c r="D578" s="169"/>
      <c r="E578" s="169"/>
      <c r="F578" s="169"/>
      <c r="G578" s="169"/>
      <c r="H578" s="3"/>
      <c r="I578" s="3"/>
    </row>
    <row r="579" spans="1:9" x14ac:dyDescent="0.25">
      <c r="A579" s="166">
        <v>571</v>
      </c>
      <c r="B579" s="168"/>
      <c r="C579" s="169"/>
      <c r="D579" s="169"/>
      <c r="E579" s="169"/>
      <c r="F579" s="169"/>
      <c r="G579" s="169"/>
      <c r="H579" s="3"/>
      <c r="I579" s="3"/>
    </row>
    <row r="580" spans="1:9" x14ac:dyDescent="0.25">
      <c r="A580" s="166">
        <v>572</v>
      </c>
      <c r="B580" s="168"/>
      <c r="C580" s="169"/>
      <c r="D580" s="169"/>
      <c r="E580" s="169"/>
      <c r="F580" s="169"/>
      <c r="G580" s="169"/>
      <c r="H580" s="3"/>
      <c r="I580" s="3"/>
    </row>
    <row r="581" spans="1:9" x14ac:dyDescent="0.25">
      <c r="A581" s="166">
        <v>573</v>
      </c>
      <c r="B581" s="168"/>
      <c r="C581" s="169"/>
      <c r="D581" s="169"/>
      <c r="E581" s="169"/>
      <c r="F581" s="169"/>
      <c r="G581" s="169"/>
      <c r="H581" s="3"/>
      <c r="I581" s="3"/>
    </row>
    <row r="582" spans="1:9" x14ac:dyDescent="0.25">
      <c r="A582" s="166">
        <v>574</v>
      </c>
      <c r="B582" s="168"/>
      <c r="C582" s="169"/>
      <c r="D582" s="169"/>
      <c r="E582" s="169"/>
      <c r="F582" s="169"/>
      <c r="G582" s="169"/>
      <c r="H582" s="3"/>
      <c r="I582" s="3"/>
    </row>
    <row r="583" spans="1:9" x14ac:dyDescent="0.25">
      <c r="A583" s="166">
        <v>575</v>
      </c>
      <c r="B583" s="168"/>
      <c r="C583" s="169"/>
      <c r="D583" s="169"/>
      <c r="E583" s="169"/>
      <c r="F583" s="169"/>
      <c r="G583" s="169"/>
      <c r="H583" s="3"/>
      <c r="I583" s="3"/>
    </row>
    <row r="584" spans="1:9" x14ac:dyDescent="0.25">
      <c r="A584" s="166">
        <v>576</v>
      </c>
      <c r="B584" s="168"/>
      <c r="C584" s="169"/>
      <c r="D584" s="169"/>
      <c r="E584" s="169"/>
      <c r="F584" s="169"/>
      <c r="G584" s="169"/>
      <c r="H584" s="3"/>
      <c r="I584" s="3"/>
    </row>
    <row r="585" spans="1:9" x14ac:dyDescent="0.25">
      <c r="A585" s="166">
        <v>577</v>
      </c>
      <c r="B585" s="168"/>
      <c r="C585" s="169"/>
      <c r="D585" s="169"/>
      <c r="E585" s="169"/>
      <c r="F585" s="169"/>
      <c r="G585" s="169"/>
      <c r="H585" s="3"/>
      <c r="I585" s="3"/>
    </row>
    <row r="586" spans="1:9" x14ac:dyDescent="0.25">
      <c r="A586" s="166">
        <v>578</v>
      </c>
      <c r="B586" s="168"/>
      <c r="C586" s="169"/>
      <c r="D586" s="169"/>
      <c r="E586" s="169"/>
      <c r="F586" s="169"/>
      <c r="G586" s="169"/>
      <c r="H586" s="3"/>
      <c r="I586" s="3"/>
    </row>
    <row r="587" spans="1:9" x14ac:dyDescent="0.25">
      <c r="A587" s="166">
        <v>579</v>
      </c>
      <c r="B587" s="168"/>
      <c r="C587" s="169"/>
      <c r="D587" s="169"/>
      <c r="E587" s="169"/>
      <c r="F587" s="169"/>
      <c r="G587" s="169"/>
      <c r="H587" s="3"/>
      <c r="I587" s="3"/>
    </row>
    <row r="588" spans="1:9" x14ac:dyDescent="0.25">
      <c r="A588" s="166">
        <v>580</v>
      </c>
      <c r="B588" s="168"/>
      <c r="C588" s="169"/>
      <c r="D588" s="169"/>
      <c r="E588" s="169"/>
      <c r="F588" s="169"/>
      <c r="G588" s="169"/>
      <c r="H588" s="3"/>
      <c r="I588" s="3"/>
    </row>
    <row r="589" spans="1:9" x14ac:dyDescent="0.25">
      <c r="A589" s="166">
        <v>581</v>
      </c>
      <c r="B589" s="168"/>
      <c r="C589" s="169"/>
      <c r="D589" s="169"/>
      <c r="E589" s="169"/>
      <c r="F589" s="169"/>
      <c r="G589" s="169"/>
      <c r="H589" s="3"/>
      <c r="I589" s="3"/>
    </row>
    <row r="590" spans="1:9" x14ac:dyDescent="0.25">
      <c r="A590" s="166">
        <v>582</v>
      </c>
      <c r="B590" s="168"/>
      <c r="C590" s="169"/>
      <c r="D590" s="169"/>
      <c r="E590" s="169"/>
      <c r="F590" s="169"/>
      <c r="G590" s="169"/>
      <c r="H590" s="3"/>
      <c r="I590" s="3"/>
    </row>
    <row r="591" spans="1:9" x14ac:dyDescent="0.25">
      <c r="A591" s="166">
        <v>583</v>
      </c>
      <c r="B591" s="168"/>
      <c r="C591" s="169"/>
      <c r="D591" s="169"/>
      <c r="E591" s="169"/>
      <c r="F591" s="169"/>
      <c r="G591" s="169"/>
      <c r="H591" s="3"/>
      <c r="I591" s="3"/>
    </row>
    <row r="592" spans="1:9" x14ac:dyDescent="0.25">
      <c r="A592" s="166">
        <v>584</v>
      </c>
      <c r="B592" s="168"/>
      <c r="C592" s="169"/>
      <c r="D592" s="169"/>
      <c r="E592" s="169"/>
      <c r="F592" s="169"/>
      <c r="G592" s="169"/>
      <c r="H592" s="3"/>
      <c r="I592" s="3"/>
    </row>
    <row r="593" spans="1:9" x14ac:dyDescent="0.25">
      <c r="A593" s="166">
        <v>585</v>
      </c>
      <c r="B593" s="168"/>
      <c r="C593" s="169"/>
      <c r="D593" s="169"/>
      <c r="E593" s="169"/>
      <c r="F593" s="169"/>
      <c r="G593" s="169"/>
      <c r="H593" s="3"/>
      <c r="I593" s="3"/>
    </row>
    <row r="594" spans="1:9" x14ac:dyDescent="0.25">
      <c r="A594" s="166">
        <v>586</v>
      </c>
      <c r="B594" s="168"/>
      <c r="C594" s="169"/>
      <c r="D594" s="169"/>
      <c r="E594" s="169"/>
      <c r="F594" s="169"/>
      <c r="G594" s="169"/>
      <c r="H594" s="3"/>
      <c r="I594" s="3"/>
    </row>
    <row r="595" spans="1:9" x14ac:dyDescent="0.25">
      <c r="A595" s="166">
        <v>587</v>
      </c>
      <c r="B595" s="168"/>
      <c r="C595" s="169"/>
      <c r="D595" s="169"/>
      <c r="E595" s="169"/>
      <c r="F595" s="169"/>
      <c r="G595" s="169"/>
      <c r="H595" s="3"/>
      <c r="I595" s="3"/>
    </row>
    <row r="596" spans="1:9" x14ac:dyDescent="0.25">
      <c r="A596" s="166">
        <v>588</v>
      </c>
      <c r="B596" s="168"/>
      <c r="C596" s="169"/>
      <c r="D596" s="169"/>
      <c r="E596" s="169"/>
      <c r="F596" s="169"/>
      <c r="G596" s="169"/>
      <c r="H596" s="3"/>
      <c r="I596" s="3"/>
    </row>
    <row r="597" spans="1:9" x14ac:dyDescent="0.25">
      <c r="A597" s="166">
        <v>589</v>
      </c>
      <c r="B597" s="168"/>
      <c r="C597" s="169"/>
      <c r="D597" s="169"/>
      <c r="E597" s="169"/>
      <c r="F597" s="169"/>
      <c r="G597" s="169"/>
      <c r="H597" s="3"/>
      <c r="I597" s="3"/>
    </row>
    <row r="598" spans="1:9" x14ac:dyDescent="0.25">
      <c r="A598" s="166">
        <v>590</v>
      </c>
      <c r="B598" s="168"/>
      <c r="C598" s="169"/>
      <c r="D598" s="169"/>
      <c r="E598" s="169"/>
      <c r="F598" s="169"/>
      <c r="G598" s="169"/>
      <c r="H598" s="3"/>
      <c r="I598" s="3"/>
    </row>
    <row r="599" spans="1:9" x14ac:dyDescent="0.25">
      <c r="A599" s="166">
        <v>591</v>
      </c>
      <c r="B599" s="168"/>
      <c r="C599" s="169"/>
      <c r="D599" s="169"/>
      <c r="E599" s="169"/>
      <c r="F599" s="169"/>
      <c r="G599" s="169"/>
      <c r="H599" s="3"/>
      <c r="I599" s="3"/>
    </row>
    <row r="600" spans="1:9" x14ac:dyDescent="0.25">
      <c r="A600" s="166">
        <v>592</v>
      </c>
      <c r="B600" s="168"/>
      <c r="C600" s="169"/>
      <c r="D600" s="169"/>
      <c r="E600" s="169"/>
      <c r="F600" s="169"/>
      <c r="G600" s="169"/>
      <c r="H600" s="3"/>
      <c r="I600" s="3"/>
    </row>
    <row r="601" spans="1:9" x14ac:dyDescent="0.25">
      <c r="A601" s="166">
        <v>593</v>
      </c>
      <c r="B601" s="168"/>
      <c r="C601" s="169"/>
      <c r="D601" s="169"/>
      <c r="E601" s="169"/>
      <c r="F601" s="169"/>
      <c r="G601" s="169"/>
      <c r="H601" s="3"/>
      <c r="I601" s="3"/>
    </row>
    <row r="602" spans="1:9" x14ac:dyDescent="0.25">
      <c r="A602" s="166">
        <v>594</v>
      </c>
      <c r="B602" s="168"/>
      <c r="C602" s="169"/>
      <c r="D602" s="169"/>
      <c r="E602" s="169"/>
      <c r="F602" s="169"/>
      <c r="G602" s="169"/>
      <c r="H602" s="3"/>
      <c r="I602" s="3"/>
    </row>
    <row r="603" spans="1:9" x14ac:dyDescent="0.25">
      <c r="A603" s="166">
        <v>595</v>
      </c>
      <c r="B603" s="168"/>
      <c r="C603" s="169"/>
      <c r="D603" s="169"/>
      <c r="E603" s="169"/>
      <c r="F603" s="169"/>
      <c r="G603" s="169"/>
      <c r="H603" s="3"/>
      <c r="I603" s="3"/>
    </row>
    <row r="604" spans="1:9" x14ac:dyDescent="0.25">
      <c r="A604" s="166">
        <v>596</v>
      </c>
      <c r="B604" s="168"/>
      <c r="C604" s="169"/>
      <c r="D604" s="169"/>
      <c r="E604" s="169"/>
      <c r="F604" s="169"/>
      <c r="G604" s="169"/>
      <c r="H604" s="3"/>
      <c r="I604" s="3"/>
    </row>
    <row r="605" spans="1:9" x14ac:dyDescent="0.25">
      <c r="A605" s="166">
        <v>597</v>
      </c>
      <c r="B605" s="168"/>
      <c r="C605" s="169"/>
      <c r="D605" s="169"/>
      <c r="E605" s="169"/>
      <c r="F605" s="169"/>
      <c r="G605" s="169"/>
      <c r="H605" s="3"/>
      <c r="I605" s="3"/>
    </row>
    <row r="606" spans="1:9" x14ac:dyDescent="0.25">
      <c r="A606" s="166">
        <v>598</v>
      </c>
      <c r="B606" s="168"/>
      <c r="C606" s="169"/>
      <c r="D606" s="169"/>
      <c r="E606" s="169"/>
      <c r="F606" s="169"/>
      <c r="G606" s="169"/>
      <c r="H606" s="3"/>
      <c r="I606" s="3"/>
    </row>
    <row r="607" spans="1:9" x14ac:dyDescent="0.25">
      <c r="A607" s="166">
        <v>599</v>
      </c>
      <c r="B607" s="168"/>
      <c r="C607" s="169"/>
      <c r="D607" s="169"/>
      <c r="E607" s="169"/>
      <c r="F607" s="169"/>
      <c r="G607" s="169"/>
      <c r="H607" s="3"/>
      <c r="I607" s="3"/>
    </row>
    <row r="608" spans="1:9" x14ac:dyDescent="0.25">
      <c r="A608" s="166">
        <v>600</v>
      </c>
      <c r="B608" s="168"/>
      <c r="C608" s="169"/>
      <c r="D608" s="169"/>
      <c r="E608" s="169"/>
      <c r="F608" s="169"/>
      <c r="G608" s="169"/>
      <c r="H608" s="3"/>
      <c r="I608" s="3"/>
    </row>
    <row r="609" spans="1:9" x14ac:dyDescent="0.25">
      <c r="A609" s="166">
        <v>601</v>
      </c>
      <c r="B609" s="168"/>
      <c r="C609" s="169"/>
      <c r="D609" s="169"/>
      <c r="E609" s="169"/>
      <c r="F609" s="169"/>
      <c r="G609" s="169"/>
      <c r="H609" s="3"/>
      <c r="I609" s="3"/>
    </row>
    <row r="610" spans="1:9" x14ac:dyDescent="0.25">
      <c r="A610" s="166">
        <v>602</v>
      </c>
      <c r="B610" s="168"/>
      <c r="C610" s="169"/>
      <c r="D610" s="169"/>
      <c r="E610" s="169"/>
      <c r="F610" s="169"/>
      <c r="G610" s="169"/>
      <c r="H610" s="3"/>
      <c r="I610" s="3"/>
    </row>
    <row r="611" spans="1:9" x14ac:dyDescent="0.25">
      <c r="A611" s="166">
        <v>603</v>
      </c>
      <c r="B611" s="168"/>
      <c r="C611" s="169"/>
      <c r="D611" s="169"/>
      <c r="E611" s="169"/>
      <c r="F611" s="169"/>
      <c r="G611" s="169"/>
      <c r="H611" s="3"/>
      <c r="I611" s="3"/>
    </row>
    <row r="612" spans="1:9" x14ac:dyDescent="0.25">
      <c r="A612" s="166">
        <v>604</v>
      </c>
      <c r="B612" s="168"/>
      <c r="C612" s="169"/>
      <c r="D612" s="169"/>
      <c r="E612" s="169"/>
      <c r="F612" s="169"/>
      <c r="G612" s="169"/>
      <c r="H612" s="3"/>
      <c r="I612" s="3"/>
    </row>
    <row r="613" spans="1:9" x14ac:dyDescent="0.25">
      <c r="A613" s="166">
        <v>605</v>
      </c>
      <c r="B613" s="168"/>
      <c r="C613" s="169"/>
      <c r="D613" s="169"/>
      <c r="E613" s="169"/>
      <c r="F613" s="169"/>
      <c r="G613" s="169"/>
      <c r="H613" s="3"/>
      <c r="I613" s="3"/>
    </row>
    <row r="614" spans="1:9" x14ac:dyDescent="0.25">
      <c r="A614" s="166">
        <v>606</v>
      </c>
      <c r="B614" s="168"/>
      <c r="C614" s="169"/>
      <c r="D614" s="169"/>
      <c r="E614" s="169"/>
      <c r="F614" s="169"/>
      <c r="G614" s="169"/>
      <c r="H614" s="3"/>
      <c r="I614" s="3"/>
    </row>
    <row r="615" spans="1:9" x14ac:dyDescent="0.25">
      <c r="A615" s="166">
        <v>607</v>
      </c>
      <c r="B615" s="168"/>
      <c r="C615" s="169"/>
      <c r="D615" s="169"/>
      <c r="E615" s="169"/>
      <c r="F615" s="169"/>
      <c r="G615" s="169"/>
      <c r="H615" s="3"/>
      <c r="I615" s="3"/>
    </row>
    <row r="616" spans="1:9" ht="30" customHeight="1" x14ac:dyDescent="0.25">
      <c r="A616" s="166">
        <v>608</v>
      </c>
      <c r="B616" s="168"/>
      <c r="C616" s="169"/>
      <c r="D616" s="169"/>
      <c r="E616" s="169"/>
      <c r="F616" s="169"/>
      <c r="G616" s="169"/>
      <c r="H616" s="3"/>
      <c r="I616" s="3"/>
    </row>
    <row r="617" spans="1:9" x14ac:dyDescent="0.25">
      <c r="A617" s="166">
        <v>609</v>
      </c>
      <c r="B617" s="168"/>
      <c r="C617" s="169"/>
      <c r="D617" s="169"/>
      <c r="E617" s="169"/>
      <c r="F617" s="169"/>
      <c r="G617" s="169"/>
      <c r="H617" s="3"/>
      <c r="I617" s="3"/>
    </row>
    <row r="618" spans="1:9" x14ac:dyDescent="0.25">
      <c r="A618" s="166">
        <v>610</v>
      </c>
      <c r="B618" s="168"/>
      <c r="C618" s="169"/>
      <c r="D618" s="169"/>
      <c r="E618" s="169"/>
      <c r="F618" s="169"/>
      <c r="G618" s="169"/>
      <c r="H618" s="3"/>
      <c r="I618" s="3"/>
    </row>
    <row r="619" spans="1:9" x14ac:dyDescent="0.25">
      <c r="A619" s="166">
        <v>611</v>
      </c>
      <c r="B619" s="168"/>
      <c r="C619" s="169"/>
      <c r="D619" s="169"/>
      <c r="E619" s="169"/>
      <c r="F619" s="169"/>
      <c r="G619" s="169"/>
      <c r="H619" s="3"/>
      <c r="I619" s="3"/>
    </row>
    <row r="620" spans="1:9" x14ac:dyDescent="0.25">
      <c r="A620" s="166">
        <v>612</v>
      </c>
      <c r="B620" s="168"/>
      <c r="C620" s="169"/>
      <c r="D620" s="169"/>
      <c r="E620" s="169"/>
      <c r="F620" s="169"/>
      <c r="G620" s="169"/>
      <c r="H620" s="3"/>
      <c r="I620" s="3"/>
    </row>
    <row r="621" spans="1:9" x14ac:dyDescent="0.25">
      <c r="A621" s="166">
        <v>613</v>
      </c>
      <c r="B621" s="168"/>
      <c r="C621" s="169"/>
      <c r="D621" s="169"/>
      <c r="E621" s="169"/>
      <c r="F621" s="169"/>
      <c r="G621" s="169"/>
      <c r="H621" s="3"/>
      <c r="I621" s="3"/>
    </row>
    <row r="622" spans="1:9" x14ac:dyDescent="0.25">
      <c r="A622" s="166">
        <v>614</v>
      </c>
      <c r="B622" s="168"/>
      <c r="C622" s="169"/>
      <c r="D622" s="169"/>
      <c r="E622" s="169"/>
      <c r="F622" s="169"/>
      <c r="G622" s="169"/>
      <c r="H622" s="3"/>
      <c r="I622" s="3"/>
    </row>
    <row r="623" spans="1:9" ht="33.75" customHeight="1" x14ac:dyDescent="0.25">
      <c r="A623" s="166">
        <v>615</v>
      </c>
      <c r="B623" s="168"/>
      <c r="C623" s="169"/>
      <c r="D623" s="169"/>
      <c r="E623" s="169"/>
      <c r="F623" s="169"/>
      <c r="G623" s="169"/>
      <c r="H623" s="3"/>
      <c r="I623" s="3"/>
    </row>
    <row r="624" spans="1:9" x14ac:dyDescent="0.25">
      <c r="A624" s="166">
        <v>616</v>
      </c>
      <c r="B624" s="168"/>
      <c r="C624" s="169"/>
      <c r="D624" s="169"/>
      <c r="E624" s="169"/>
      <c r="F624" s="169"/>
      <c r="G624" s="169"/>
      <c r="H624" s="3"/>
      <c r="I624" s="3"/>
    </row>
    <row r="625" spans="1:9" x14ac:dyDescent="0.25">
      <c r="A625" s="166">
        <v>617</v>
      </c>
      <c r="B625" s="168"/>
      <c r="C625" s="169"/>
      <c r="D625" s="169"/>
      <c r="E625" s="169"/>
      <c r="F625" s="169"/>
      <c r="G625" s="169"/>
      <c r="H625" s="3"/>
      <c r="I625" s="3"/>
    </row>
    <row r="626" spans="1:9" x14ac:dyDescent="0.25">
      <c r="A626" s="166">
        <v>618</v>
      </c>
      <c r="B626" s="168"/>
      <c r="C626" s="169"/>
      <c r="D626" s="169"/>
      <c r="E626" s="169"/>
      <c r="F626" s="169"/>
      <c r="G626" s="169"/>
      <c r="H626" s="3"/>
      <c r="I626" s="3"/>
    </row>
    <row r="627" spans="1:9" x14ac:dyDescent="0.25">
      <c r="A627" s="166">
        <v>619</v>
      </c>
      <c r="B627" s="168"/>
      <c r="C627" s="169"/>
      <c r="D627" s="169"/>
      <c r="E627" s="169"/>
      <c r="F627" s="169"/>
      <c r="G627" s="169"/>
      <c r="H627" s="3"/>
      <c r="I627" s="3"/>
    </row>
    <row r="628" spans="1:9" x14ac:dyDescent="0.25">
      <c r="A628" s="166">
        <v>620</v>
      </c>
      <c r="B628" s="168"/>
      <c r="C628" s="169"/>
      <c r="D628" s="169"/>
      <c r="E628" s="169"/>
      <c r="F628" s="169"/>
      <c r="G628" s="169"/>
      <c r="H628" s="3"/>
      <c r="I628" s="3"/>
    </row>
    <row r="629" spans="1:9" x14ac:dyDescent="0.25">
      <c r="A629" s="166">
        <v>621</v>
      </c>
      <c r="B629" s="168"/>
      <c r="C629" s="169"/>
      <c r="D629" s="169"/>
      <c r="E629" s="169"/>
      <c r="F629" s="169"/>
      <c r="G629" s="169"/>
      <c r="H629" s="3"/>
      <c r="I629" s="3"/>
    </row>
    <row r="630" spans="1:9" x14ac:dyDescent="0.25">
      <c r="A630" s="166">
        <v>622</v>
      </c>
      <c r="B630" s="168"/>
      <c r="C630" s="169"/>
      <c r="D630" s="169"/>
      <c r="E630" s="169"/>
      <c r="F630" s="169"/>
      <c r="G630" s="169"/>
      <c r="H630" s="3"/>
      <c r="I630" s="3"/>
    </row>
    <row r="631" spans="1:9" x14ac:dyDescent="0.25">
      <c r="A631" s="166">
        <v>623</v>
      </c>
      <c r="B631" s="168"/>
      <c r="C631" s="169"/>
      <c r="D631" s="169"/>
      <c r="E631" s="169"/>
      <c r="F631" s="169"/>
      <c r="G631" s="169"/>
      <c r="H631" s="3"/>
      <c r="I631" s="3"/>
    </row>
    <row r="632" spans="1:9" x14ac:dyDescent="0.25">
      <c r="A632" s="166">
        <v>624</v>
      </c>
      <c r="B632" s="168"/>
      <c r="C632" s="169"/>
      <c r="D632" s="169"/>
      <c r="E632" s="169"/>
      <c r="F632" s="169"/>
      <c r="G632" s="169"/>
      <c r="H632" s="3"/>
      <c r="I632" s="3"/>
    </row>
    <row r="633" spans="1:9" x14ac:dyDescent="0.25">
      <c r="A633" s="166">
        <v>625</v>
      </c>
      <c r="B633" s="168"/>
      <c r="C633" s="169"/>
      <c r="D633" s="169"/>
      <c r="E633" s="169"/>
      <c r="F633" s="169"/>
      <c r="G633" s="169"/>
      <c r="H633" s="3"/>
      <c r="I633" s="3"/>
    </row>
    <row r="634" spans="1:9" x14ac:dyDescent="0.25">
      <c r="A634" s="166">
        <v>626</v>
      </c>
      <c r="B634" s="168"/>
      <c r="C634" s="169"/>
      <c r="D634" s="169"/>
      <c r="E634" s="169"/>
      <c r="F634" s="169"/>
      <c r="G634" s="169"/>
      <c r="H634" s="3"/>
      <c r="I634" s="3"/>
    </row>
    <row r="635" spans="1:9" x14ac:dyDescent="0.25">
      <c r="A635" s="166">
        <v>627</v>
      </c>
      <c r="B635" s="168"/>
      <c r="C635" s="169"/>
      <c r="D635" s="169"/>
      <c r="E635" s="169"/>
      <c r="F635" s="169"/>
      <c r="G635" s="169"/>
      <c r="H635" s="3"/>
      <c r="I635" s="3"/>
    </row>
    <row r="636" spans="1:9" x14ac:dyDescent="0.25">
      <c r="A636" s="166">
        <v>628</v>
      </c>
      <c r="B636" s="168"/>
      <c r="C636" s="169"/>
      <c r="D636" s="169"/>
      <c r="E636" s="169"/>
      <c r="F636" s="169"/>
      <c r="G636" s="169"/>
      <c r="H636" s="3"/>
      <c r="I636" s="3"/>
    </row>
    <row r="637" spans="1:9" x14ac:dyDescent="0.25">
      <c r="A637" s="166">
        <v>629</v>
      </c>
      <c r="B637" s="168"/>
      <c r="C637" s="169"/>
      <c r="D637" s="169"/>
      <c r="E637" s="169"/>
      <c r="F637" s="169"/>
      <c r="G637" s="169"/>
      <c r="H637" s="3"/>
      <c r="I637" s="3"/>
    </row>
    <row r="638" spans="1:9" x14ac:dyDescent="0.25">
      <c r="A638" s="166">
        <v>630</v>
      </c>
      <c r="B638" s="168"/>
      <c r="C638" s="169"/>
      <c r="D638" s="169"/>
      <c r="E638" s="169"/>
      <c r="F638" s="169"/>
      <c r="G638" s="169"/>
      <c r="H638" s="3"/>
      <c r="I638" s="3"/>
    </row>
    <row r="639" spans="1:9" x14ac:dyDescent="0.25">
      <c r="A639" s="166">
        <v>631</v>
      </c>
      <c r="B639" s="168"/>
      <c r="C639" s="169"/>
      <c r="D639" s="169"/>
      <c r="E639" s="169"/>
      <c r="F639" s="169"/>
      <c r="G639" s="169"/>
      <c r="H639" s="3"/>
      <c r="I639" s="3"/>
    </row>
    <row r="640" spans="1:9" x14ac:dyDescent="0.25">
      <c r="A640" s="166">
        <v>632</v>
      </c>
      <c r="B640" s="168"/>
      <c r="C640" s="169"/>
      <c r="D640" s="169"/>
      <c r="E640" s="169"/>
      <c r="F640" s="169"/>
      <c r="G640" s="169"/>
      <c r="H640" s="3"/>
      <c r="I640" s="3"/>
    </row>
    <row r="641" spans="1:9" x14ac:dyDescent="0.25">
      <c r="A641" s="166">
        <v>633</v>
      </c>
      <c r="B641" s="168"/>
      <c r="C641" s="169"/>
      <c r="D641" s="169"/>
      <c r="E641" s="169"/>
      <c r="F641" s="169"/>
      <c r="G641" s="169"/>
      <c r="H641" s="3"/>
      <c r="I641" s="3"/>
    </row>
    <row r="642" spans="1:9" x14ac:dyDescent="0.25">
      <c r="A642" s="166">
        <v>634</v>
      </c>
      <c r="B642" s="168"/>
      <c r="C642" s="169"/>
      <c r="D642" s="169"/>
      <c r="E642" s="169"/>
      <c r="F642" s="169"/>
      <c r="G642" s="169"/>
      <c r="H642" s="3"/>
      <c r="I642" s="3"/>
    </row>
    <row r="643" spans="1:9" x14ac:dyDescent="0.25">
      <c r="A643" s="166">
        <v>635</v>
      </c>
      <c r="B643" s="168"/>
      <c r="C643" s="169"/>
      <c r="D643" s="169"/>
      <c r="E643" s="169"/>
      <c r="F643" s="169"/>
      <c r="G643" s="169"/>
      <c r="H643" s="3"/>
      <c r="I643" s="3"/>
    </row>
    <row r="644" spans="1:9" x14ac:dyDescent="0.25">
      <c r="A644" s="166">
        <v>636</v>
      </c>
      <c r="B644" s="168"/>
      <c r="C644" s="169"/>
      <c r="D644" s="169"/>
      <c r="E644" s="169"/>
      <c r="F644" s="169"/>
      <c r="G644" s="169"/>
      <c r="H644" s="3"/>
      <c r="I644" s="3"/>
    </row>
    <row r="645" spans="1:9" x14ac:dyDescent="0.25">
      <c r="A645" s="166">
        <v>637</v>
      </c>
      <c r="B645" s="168"/>
      <c r="C645" s="169"/>
      <c r="D645" s="169"/>
      <c r="E645" s="169"/>
      <c r="F645" s="169"/>
      <c r="G645" s="169"/>
      <c r="H645" s="3"/>
      <c r="I645" s="3"/>
    </row>
    <row r="646" spans="1:9" x14ac:dyDescent="0.25">
      <c r="A646" s="166">
        <v>638</v>
      </c>
      <c r="B646" s="168"/>
      <c r="C646" s="169"/>
      <c r="D646" s="169"/>
      <c r="E646" s="169"/>
      <c r="F646" s="169"/>
      <c r="G646" s="169"/>
      <c r="H646" s="3"/>
      <c r="I646" s="3"/>
    </row>
    <row r="647" spans="1:9" x14ac:dyDescent="0.25">
      <c r="A647" s="166">
        <v>639</v>
      </c>
      <c r="B647" s="168"/>
      <c r="C647" s="169"/>
      <c r="D647" s="169"/>
      <c r="E647" s="169"/>
      <c r="F647" s="169"/>
      <c r="G647" s="169"/>
      <c r="H647" s="3"/>
      <c r="I647" s="3"/>
    </row>
    <row r="648" spans="1:9" x14ac:dyDescent="0.25">
      <c r="A648" s="166">
        <v>640</v>
      </c>
      <c r="B648" s="168"/>
      <c r="C648" s="169"/>
      <c r="D648" s="169"/>
      <c r="E648" s="169"/>
      <c r="F648" s="169"/>
      <c r="G648" s="169"/>
      <c r="H648" s="3"/>
      <c r="I648" s="3"/>
    </row>
    <row r="649" spans="1:9" x14ac:dyDescent="0.25">
      <c r="A649" s="166">
        <v>641</v>
      </c>
      <c r="B649" s="168"/>
      <c r="C649" s="169"/>
      <c r="D649" s="169"/>
      <c r="E649" s="169"/>
      <c r="F649" s="169"/>
      <c r="G649" s="169"/>
      <c r="H649" s="3"/>
      <c r="I649" s="3"/>
    </row>
    <row r="650" spans="1:9" x14ac:dyDescent="0.25">
      <c r="A650" s="166">
        <v>642</v>
      </c>
      <c r="B650" s="168"/>
      <c r="C650" s="169"/>
      <c r="D650" s="169"/>
      <c r="E650" s="169"/>
      <c r="F650" s="169"/>
      <c r="G650" s="169"/>
      <c r="H650" s="3"/>
      <c r="I650" s="3"/>
    </row>
    <row r="651" spans="1:9" x14ac:dyDescent="0.25">
      <c r="A651" s="166">
        <v>643</v>
      </c>
      <c r="B651" s="168"/>
      <c r="C651" s="169"/>
      <c r="D651" s="169"/>
      <c r="E651" s="169"/>
      <c r="F651" s="169"/>
      <c r="G651" s="169"/>
      <c r="H651" s="3"/>
      <c r="I651" s="3"/>
    </row>
    <row r="652" spans="1:9" x14ac:dyDescent="0.25">
      <c r="A652" s="166">
        <v>644</v>
      </c>
      <c r="B652" s="168"/>
      <c r="C652" s="169"/>
      <c r="D652" s="169"/>
      <c r="E652" s="169"/>
      <c r="F652" s="169"/>
      <c r="G652" s="169"/>
      <c r="H652" s="3"/>
      <c r="I652" s="3"/>
    </row>
    <row r="653" spans="1:9" x14ac:dyDescent="0.25">
      <c r="A653" s="166">
        <v>645</v>
      </c>
      <c r="B653" s="168"/>
      <c r="C653" s="169"/>
      <c r="D653" s="169"/>
      <c r="E653" s="169"/>
      <c r="F653" s="169"/>
      <c r="G653" s="169"/>
      <c r="H653" s="3"/>
      <c r="I653" s="3"/>
    </row>
    <row r="654" spans="1:9" x14ac:dyDescent="0.25">
      <c r="A654" s="166">
        <v>646</v>
      </c>
      <c r="B654" s="168"/>
      <c r="C654" s="169"/>
      <c r="D654" s="169"/>
      <c r="E654" s="169"/>
      <c r="F654" s="169"/>
      <c r="G654" s="169"/>
      <c r="H654" s="3"/>
      <c r="I654" s="3"/>
    </row>
    <row r="655" spans="1:9" x14ac:dyDescent="0.25">
      <c r="A655" s="166">
        <v>647</v>
      </c>
      <c r="B655" s="168"/>
      <c r="C655" s="169"/>
      <c r="D655" s="169"/>
      <c r="E655" s="169"/>
      <c r="F655" s="169"/>
      <c r="G655" s="169"/>
      <c r="H655" s="3"/>
      <c r="I655" s="3"/>
    </row>
    <row r="656" spans="1:9" x14ac:dyDescent="0.25">
      <c r="A656" s="166">
        <v>648</v>
      </c>
      <c r="B656" s="168"/>
      <c r="C656" s="169"/>
      <c r="D656" s="169"/>
      <c r="E656" s="169"/>
      <c r="F656" s="169"/>
      <c r="G656" s="169"/>
      <c r="H656" s="3"/>
      <c r="I656" s="3"/>
    </row>
    <row r="657" spans="1:9" x14ac:dyDescent="0.25">
      <c r="A657" s="166">
        <v>649</v>
      </c>
      <c r="B657" s="168"/>
      <c r="C657" s="169"/>
      <c r="D657" s="169"/>
      <c r="E657" s="169"/>
      <c r="F657" s="169"/>
      <c r="G657" s="169"/>
      <c r="H657" s="3"/>
      <c r="I657" s="3"/>
    </row>
    <row r="658" spans="1:9" x14ac:dyDescent="0.25">
      <c r="A658" s="166">
        <v>650</v>
      </c>
      <c r="B658" s="168"/>
      <c r="C658" s="169"/>
      <c r="D658" s="169"/>
      <c r="E658" s="169"/>
      <c r="F658" s="169"/>
      <c r="G658" s="169"/>
      <c r="H658" s="3"/>
      <c r="I658" s="3"/>
    </row>
    <row r="659" spans="1:9" x14ac:dyDescent="0.25">
      <c r="A659" s="166">
        <v>651</v>
      </c>
      <c r="B659" s="168"/>
      <c r="C659" s="169"/>
      <c r="D659" s="169"/>
      <c r="E659" s="169"/>
      <c r="F659" s="169"/>
      <c r="G659" s="169"/>
      <c r="H659" s="3"/>
      <c r="I659" s="3"/>
    </row>
    <row r="660" spans="1:9" x14ac:dyDescent="0.25">
      <c r="A660" s="166">
        <v>652</v>
      </c>
      <c r="B660" s="168"/>
      <c r="C660" s="169"/>
      <c r="D660" s="169"/>
      <c r="E660" s="169"/>
      <c r="F660" s="169"/>
      <c r="G660" s="169"/>
      <c r="H660" s="3"/>
      <c r="I660" s="3"/>
    </row>
    <row r="661" spans="1:9" x14ac:dyDescent="0.25">
      <c r="A661" s="166">
        <v>653</v>
      </c>
      <c r="B661" s="168"/>
      <c r="C661" s="169"/>
      <c r="D661" s="169"/>
      <c r="E661" s="169"/>
      <c r="F661" s="169"/>
      <c r="G661" s="169"/>
      <c r="H661" s="3"/>
      <c r="I661" s="3"/>
    </row>
    <row r="662" spans="1:9" x14ac:dyDescent="0.25">
      <c r="A662" s="166">
        <v>654</v>
      </c>
      <c r="B662" s="168"/>
      <c r="C662" s="169"/>
      <c r="D662" s="169"/>
      <c r="E662" s="169"/>
      <c r="F662" s="169"/>
      <c r="G662" s="169"/>
      <c r="H662" s="3"/>
      <c r="I662" s="3"/>
    </row>
    <row r="663" spans="1:9" x14ac:dyDescent="0.25">
      <c r="A663" s="166">
        <v>655</v>
      </c>
      <c r="B663" s="168"/>
      <c r="C663" s="169"/>
      <c r="D663" s="169"/>
      <c r="E663" s="169"/>
      <c r="F663" s="169"/>
      <c r="G663" s="169"/>
      <c r="H663" s="3"/>
      <c r="I663" s="3"/>
    </row>
    <row r="664" spans="1:9" x14ac:dyDescent="0.25">
      <c r="A664" s="166">
        <v>656</v>
      </c>
      <c r="B664" s="168"/>
      <c r="C664" s="169"/>
      <c r="D664" s="169"/>
      <c r="E664" s="169"/>
      <c r="F664" s="169"/>
      <c r="G664" s="169"/>
      <c r="H664" s="3"/>
      <c r="I664" s="3"/>
    </row>
    <row r="665" spans="1:9" x14ac:dyDescent="0.25">
      <c r="A665" s="166">
        <v>657</v>
      </c>
      <c r="B665" s="168"/>
      <c r="C665" s="169"/>
      <c r="D665" s="169"/>
      <c r="E665" s="169"/>
      <c r="F665" s="169"/>
      <c r="G665" s="169"/>
      <c r="H665" s="3"/>
      <c r="I665" s="3"/>
    </row>
    <row r="666" spans="1:9" x14ac:dyDescent="0.25">
      <c r="A666" s="166">
        <v>658</v>
      </c>
      <c r="B666" s="168"/>
      <c r="C666" s="169"/>
      <c r="D666" s="169"/>
      <c r="E666" s="169"/>
      <c r="F666" s="169"/>
      <c r="G666" s="169"/>
      <c r="H666" s="3"/>
      <c r="I666" s="3"/>
    </row>
    <row r="667" spans="1:9" x14ac:dyDescent="0.25">
      <c r="A667" s="166">
        <v>659</v>
      </c>
      <c r="B667" s="168"/>
      <c r="C667" s="169"/>
      <c r="D667" s="169"/>
      <c r="E667" s="169"/>
      <c r="F667" s="169"/>
      <c r="G667" s="169"/>
      <c r="H667" s="3"/>
      <c r="I667" s="3"/>
    </row>
    <row r="668" spans="1:9" x14ac:dyDescent="0.25">
      <c r="A668" s="166">
        <v>660</v>
      </c>
      <c r="B668" s="168"/>
      <c r="C668" s="169"/>
      <c r="D668" s="169"/>
      <c r="E668" s="169"/>
      <c r="F668" s="169"/>
      <c r="G668" s="169"/>
      <c r="H668" s="3"/>
      <c r="I668" s="3"/>
    </row>
    <row r="669" spans="1:9" x14ac:dyDescent="0.25">
      <c r="A669" s="166">
        <v>661</v>
      </c>
      <c r="B669" s="168"/>
      <c r="C669" s="169"/>
      <c r="D669" s="169"/>
      <c r="E669" s="169"/>
      <c r="F669" s="169"/>
      <c r="G669" s="169"/>
      <c r="H669" s="3"/>
      <c r="I669" s="3"/>
    </row>
    <row r="670" spans="1:9" x14ac:dyDescent="0.25">
      <c r="A670" s="166">
        <v>662</v>
      </c>
      <c r="B670" s="168"/>
      <c r="C670" s="169"/>
      <c r="D670" s="169"/>
      <c r="E670" s="169"/>
      <c r="F670" s="169"/>
      <c r="G670" s="169"/>
      <c r="H670" s="3"/>
      <c r="I670" s="3"/>
    </row>
    <row r="671" spans="1:9" x14ac:dyDescent="0.25">
      <c r="A671" s="166">
        <v>663</v>
      </c>
      <c r="B671" s="168"/>
      <c r="C671" s="169"/>
      <c r="D671" s="169"/>
      <c r="E671" s="169"/>
      <c r="F671" s="169"/>
      <c r="G671" s="169"/>
      <c r="H671" s="3"/>
      <c r="I671" s="3"/>
    </row>
    <row r="672" spans="1:9" x14ac:dyDescent="0.25">
      <c r="A672" s="166">
        <v>664</v>
      </c>
      <c r="B672" s="168"/>
      <c r="C672" s="169"/>
      <c r="D672" s="169"/>
      <c r="E672" s="169"/>
      <c r="F672" s="169"/>
      <c r="G672" s="169"/>
      <c r="H672" s="3"/>
      <c r="I672" s="3"/>
    </row>
    <row r="673" spans="1:9" x14ac:dyDescent="0.25">
      <c r="A673" s="166">
        <v>665</v>
      </c>
      <c r="B673" s="168"/>
      <c r="C673" s="169"/>
      <c r="D673" s="169"/>
      <c r="E673" s="169"/>
      <c r="F673" s="169"/>
      <c r="G673" s="169"/>
      <c r="H673" s="3"/>
      <c r="I673" s="3"/>
    </row>
    <row r="674" spans="1:9" x14ac:dyDescent="0.25">
      <c r="A674" s="166">
        <v>666</v>
      </c>
      <c r="B674" s="168"/>
      <c r="C674" s="169"/>
      <c r="D674" s="169"/>
      <c r="E674" s="169"/>
      <c r="F674" s="169"/>
      <c r="G674" s="169"/>
      <c r="H674" s="3"/>
      <c r="I674" s="3"/>
    </row>
    <row r="675" spans="1:9" x14ac:dyDescent="0.25">
      <c r="A675" s="166">
        <v>667</v>
      </c>
      <c r="B675" s="168"/>
      <c r="C675" s="169"/>
      <c r="D675" s="169"/>
      <c r="E675" s="169"/>
      <c r="F675" s="169"/>
      <c r="G675" s="169"/>
      <c r="H675" s="3"/>
      <c r="I675" s="3"/>
    </row>
    <row r="676" spans="1:9" x14ac:dyDescent="0.25">
      <c r="A676" s="166">
        <v>668</v>
      </c>
      <c r="B676" s="168"/>
      <c r="C676" s="169"/>
      <c r="D676" s="169"/>
      <c r="E676" s="169"/>
      <c r="F676" s="169"/>
      <c r="G676" s="169"/>
      <c r="H676" s="3"/>
      <c r="I676" s="3"/>
    </row>
    <row r="677" spans="1:9" x14ac:dyDescent="0.25">
      <c r="A677" s="166">
        <v>669</v>
      </c>
      <c r="B677" s="168"/>
      <c r="C677" s="169"/>
      <c r="D677" s="169"/>
      <c r="E677" s="169"/>
      <c r="F677" s="169"/>
      <c r="G677" s="169"/>
      <c r="H677" s="3"/>
      <c r="I677" s="3"/>
    </row>
    <row r="678" spans="1:9" x14ac:dyDescent="0.25">
      <c r="A678" s="166">
        <v>670</v>
      </c>
      <c r="B678" s="168"/>
      <c r="C678" s="169"/>
      <c r="D678" s="169"/>
      <c r="E678" s="169"/>
      <c r="F678" s="169"/>
      <c r="G678" s="169"/>
      <c r="H678" s="3"/>
      <c r="I678" s="3"/>
    </row>
    <row r="679" spans="1:9" x14ac:dyDescent="0.25">
      <c r="A679" s="166">
        <v>671</v>
      </c>
      <c r="B679" s="168"/>
      <c r="C679" s="169"/>
      <c r="D679" s="169"/>
      <c r="E679" s="169"/>
      <c r="F679" s="169"/>
      <c r="G679" s="169"/>
      <c r="H679" s="3"/>
      <c r="I679" s="3"/>
    </row>
    <row r="680" spans="1:9" x14ac:dyDescent="0.25">
      <c r="A680" s="166">
        <v>672</v>
      </c>
      <c r="B680" s="168"/>
      <c r="C680" s="169"/>
      <c r="D680" s="169"/>
      <c r="E680" s="169"/>
      <c r="F680" s="169"/>
      <c r="G680" s="169"/>
      <c r="H680" s="3"/>
      <c r="I680" s="3"/>
    </row>
    <row r="681" spans="1:9" x14ac:dyDescent="0.25">
      <c r="A681" s="166">
        <v>673</v>
      </c>
      <c r="B681" s="168"/>
      <c r="C681" s="169"/>
      <c r="D681" s="169"/>
      <c r="E681" s="169"/>
      <c r="F681" s="169"/>
      <c r="G681" s="169"/>
      <c r="H681" s="3"/>
      <c r="I681" s="3"/>
    </row>
    <row r="682" spans="1:9" x14ac:dyDescent="0.25">
      <c r="A682" s="166">
        <v>674</v>
      </c>
      <c r="B682" s="168"/>
      <c r="C682" s="169"/>
      <c r="D682" s="169"/>
      <c r="E682" s="169"/>
      <c r="F682" s="169"/>
      <c r="G682" s="169"/>
      <c r="H682" s="3"/>
      <c r="I682" s="3"/>
    </row>
    <row r="683" spans="1:9" x14ac:dyDescent="0.25">
      <c r="A683" s="166">
        <v>675</v>
      </c>
      <c r="B683" s="168"/>
      <c r="C683" s="169"/>
      <c r="D683" s="169"/>
      <c r="E683" s="169"/>
      <c r="F683" s="169"/>
      <c r="G683" s="169"/>
      <c r="H683" s="3"/>
      <c r="I683" s="3"/>
    </row>
    <row r="684" spans="1:9" x14ac:dyDescent="0.25">
      <c r="A684" s="166">
        <v>676</v>
      </c>
      <c r="B684" s="168"/>
      <c r="C684" s="169"/>
      <c r="D684" s="169"/>
      <c r="E684" s="169"/>
      <c r="F684" s="169"/>
      <c r="G684" s="169"/>
      <c r="H684" s="3"/>
      <c r="I684" s="3"/>
    </row>
    <row r="685" spans="1:9" x14ac:dyDescent="0.25">
      <c r="A685" s="166">
        <v>677</v>
      </c>
      <c r="B685" s="168"/>
      <c r="C685" s="169"/>
      <c r="D685" s="169"/>
      <c r="E685" s="169"/>
      <c r="F685" s="169"/>
      <c r="G685" s="169"/>
      <c r="H685" s="3"/>
      <c r="I685" s="3"/>
    </row>
    <row r="686" spans="1:9" x14ac:dyDescent="0.25">
      <c r="A686" s="166">
        <v>678</v>
      </c>
      <c r="B686" s="168"/>
      <c r="C686" s="169"/>
      <c r="D686" s="169"/>
      <c r="E686" s="169"/>
      <c r="F686" s="169"/>
      <c r="G686" s="169"/>
      <c r="H686" s="3"/>
      <c r="I686" s="3"/>
    </row>
    <row r="687" spans="1:9" x14ac:dyDescent="0.25">
      <c r="A687" s="166">
        <v>679</v>
      </c>
      <c r="B687" s="168"/>
      <c r="C687" s="169"/>
      <c r="D687" s="169"/>
      <c r="E687" s="169"/>
      <c r="F687" s="169"/>
      <c r="G687" s="169"/>
      <c r="H687" s="3"/>
      <c r="I687" s="3"/>
    </row>
    <row r="688" spans="1:9" x14ac:dyDescent="0.25">
      <c r="A688" s="166">
        <v>680</v>
      </c>
      <c r="B688" s="168"/>
      <c r="C688" s="169"/>
      <c r="D688" s="169"/>
      <c r="E688" s="169"/>
      <c r="F688" s="169"/>
      <c r="G688" s="169"/>
      <c r="H688" s="3"/>
      <c r="I688" s="3"/>
    </row>
    <row r="689" spans="1:9" x14ac:dyDescent="0.25">
      <c r="A689" s="166">
        <v>681</v>
      </c>
      <c r="B689" s="168"/>
      <c r="C689" s="169"/>
      <c r="D689" s="169"/>
      <c r="E689" s="169"/>
      <c r="F689" s="169"/>
      <c r="G689" s="169"/>
      <c r="H689" s="3"/>
      <c r="I689" s="3"/>
    </row>
    <row r="690" spans="1:9" x14ac:dyDescent="0.25">
      <c r="A690" s="166">
        <v>682</v>
      </c>
      <c r="B690" s="168"/>
      <c r="C690" s="169"/>
      <c r="D690" s="169"/>
      <c r="E690" s="169"/>
      <c r="F690" s="169"/>
      <c r="G690" s="169"/>
      <c r="H690" s="3"/>
      <c r="I690" s="3"/>
    </row>
    <row r="691" spans="1:9" x14ac:dyDescent="0.25">
      <c r="A691" s="166">
        <v>683</v>
      </c>
      <c r="B691" s="168"/>
      <c r="C691" s="169"/>
      <c r="D691" s="169"/>
      <c r="E691" s="169"/>
      <c r="F691" s="169"/>
      <c r="G691" s="169"/>
      <c r="H691" s="3"/>
      <c r="I691" s="3"/>
    </row>
    <row r="692" spans="1:9" x14ac:dyDescent="0.25">
      <c r="A692" s="166">
        <v>684</v>
      </c>
      <c r="B692" s="168"/>
      <c r="C692" s="169"/>
      <c r="D692" s="169"/>
      <c r="E692" s="169"/>
      <c r="F692" s="169"/>
      <c r="G692" s="169"/>
      <c r="H692" s="3"/>
      <c r="I692" s="3"/>
    </row>
    <row r="693" spans="1:9" x14ac:dyDescent="0.25">
      <c r="A693" s="166">
        <v>685</v>
      </c>
      <c r="B693" s="168"/>
      <c r="C693" s="169"/>
      <c r="D693" s="169"/>
      <c r="E693" s="169"/>
      <c r="F693" s="169"/>
      <c r="G693" s="169"/>
      <c r="H693" s="3"/>
      <c r="I693" s="3"/>
    </row>
    <row r="694" spans="1:9" x14ac:dyDescent="0.25">
      <c r="A694" s="166">
        <v>686</v>
      </c>
      <c r="B694" s="168"/>
      <c r="C694" s="169"/>
      <c r="D694" s="169"/>
      <c r="E694" s="169"/>
      <c r="F694" s="169"/>
      <c r="G694" s="169"/>
      <c r="H694" s="3"/>
      <c r="I694" s="3"/>
    </row>
    <row r="695" spans="1:9" x14ac:dyDescent="0.25">
      <c r="A695" s="166">
        <v>687</v>
      </c>
      <c r="B695" s="168"/>
      <c r="C695" s="169"/>
      <c r="D695" s="169"/>
      <c r="E695" s="169"/>
      <c r="F695" s="169"/>
      <c r="G695" s="169"/>
      <c r="H695" s="3"/>
      <c r="I695" s="3"/>
    </row>
    <row r="696" spans="1:9" x14ac:dyDescent="0.25">
      <c r="A696" s="166">
        <v>688</v>
      </c>
      <c r="B696" s="168"/>
      <c r="C696" s="169"/>
      <c r="D696" s="169"/>
      <c r="E696" s="169"/>
      <c r="F696" s="169"/>
      <c r="G696" s="169"/>
      <c r="H696" s="3"/>
      <c r="I696" s="3"/>
    </row>
    <row r="697" spans="1:9" x14ac:dyDescent="0.25">
      <c r="A697" s="166">
        <v>689</v>
      </c>
      <c r="B697" s="168"/>
      <c r="C697" s="169"/>
      <c r="D697" s="169"/>
      <c r="E697" s="169"/>
      <c r="F697" s="169"/>
      <c r="G697" s="169"/>
      <c r="H697" s="3"/>
      <c r="I697" s="3"/>
    </row>
    <row r="698" spans="1:9" x14ac:dyDescent="0.25">
      <c r="A698" s="166">
        <v>690</v>
      </c>
      <c r="B698" s="168"/>
      <c r="C698" s="169"/>
      <c r="D698" s="169"/>
      <c r="E698" s="169"/>
      <c r="F698" s="169"/>
      <c r="G698" s="169"/>
      <c r="H698" s="3"/>
      <c r="I698" s="3"/>
    </row>
    <row r="699" spans="1:9" x14ac:dyDescent="0.25">
      <c r="A699" s="166">
        <v>691</v>
      </c>
      <c r="B699" s="168"/>
      <c r="C699" s="169"/>
      <c r="D699" s="169"/>
      <c r="E699" s="169"/>
      <c r="F699" s="169"/>
      <c r="G699" s="169"/>
      <c r="H699" s="3"/>
      <c r="I699" s="3"/>
    </row>
    <row r="700" spans="1:9" x14ac:dyDescent="0.25">
      <c r="A700" s="166">
        <v>692</v>
      </c>
      <c r="B700" s="168"/>
      <c r="C700" s="169"/>
      <c r="D700" s="169"/>
      <c r="E700" s="169"/>
      <c r="F700" s="169"/>
      <c r="G700" s="169"/>
      <c r="H700" s="3"/>
      <c r="I700" s="3"/>
    </row>
    <row r="701" spans="1:9" x14ac:dyDescent="0.25">
      <c r="A701" s="166">
        <v>693</v>
      </c>
      <c r="B701" s="168"/>
      <c r="C701" s="169"/>
      <c r="D701" s="169"/>
      <c r="E701" s="169"/>
      <c r="F701" s="169"/>
      <c r="G701" s="169"/>
      <c r="H701" s="3"/>
      <c r="I701" s="3"/>
    </row>
    <row r="702" spans="1:9" x14ac:dyDescent="0.25">
      <c r="A702" s="166">
        <v>694</v>
      </c>
      <c r="B702" s="168"/>
      <c r="C702" s="169"/>
      <c r="D702" s="169"/>
      <c r="E702" s="169"/>
      <c r="F702" s="169"/>
      <c r="G702" s="169"/>
      <c r="H702" s="3"/>
      <c r="I702" s="3"/>
    </row>
    <row r="703" spans="1:9" x14ac:dyDescent="0.25">
      <c r="A703" s="166">
        <v>695</v>
      </c>
      <c r="B703" s="168"/>
      <c r="C703" s="169"/>
      <c r="D703" s="169"/>
      <c r="E703" s="169"/>
      <c r="F703" s="169"/>
      <c r="G703" s="169"/>
      <c r="H703" s="3"/>
      <c r="I703" s="3"/>
    </row>
    <row r="704" spans="1:9" x14ac:dyDescent="0.25">
      <c r="A704" s="166">
        <v>696</v>
      </c>
      <c r="B704" s="168"/>
      <c r="C704" s="169"/>
      <c r="D704" s="169"/>
      <c r="E704" s="169"/>
      <c r="F704" s="169"/>
      <c r="G704" s="169"/>
      <c r="H704" s="3"/>
      <c r="I704" s="3"/>
    </row>
    <row r="705" spans="1:9" x14ac:dyDescent="0.25">
      <c r="A705" s="166">
        <v>697</v>
      </c>
      <c r="B705" s="168"/>
      <c r="C705" s="169"/>
      <c r="D705" s="169"/>
      <c r="E705" s="169"/>
      <c r="F705" s="169"/>
      <c r="G705" s="169"/>
      <c r="H705" s="3"/>
      <c r="I705" s="3"/>
    </row>
    <row r="706" spans="1:9" x14ac:dyDescent="0.25">
      <c r="A706" s="166">
        <v>698</v>
      </c>
      <c r="B706" s="168"/>
      <c r="C706" s="169"/>
      <c r="D706" s="169"/>
      <c r="E706" s="169"/>
      <c r="F706" s="169"/>
      <c r="G706" s="169"/>
      <c r="H706" s="3"/>
      <c r="I706" s="3"/>
    </row>
    <row r="707" spans="1:9" x14ac:dyDescent="0.25">
      <c r="A707" s="166">
        <v>699</v>
      </c>
      <c r="B707" s="168"/>
      <c r="C707" s="169"/>
      <c r="D707" s="169"/>
      <c r="E707" s="169"/>
      <c r="F707" s="169"/>
      <c r="G707" s="169"/>
      <c r="H707" s="3"/>
      <c r="I707" s="3"/>
    </row>
    <row r="708" spans="1:9" x14ac:dyDescent="0.25">
      <c r="A708" s="166">
        <v>700</v>
      </c>
      <c r="B708" s="168"/>
      <c r="C708" s="169"/>
      <c r="D708" s="169"/>
      <c r="E708" s="169"/>
      <c r="F708" s="169"/>
      <c r="G708" s="169"/>
      <c r="H708" s="3"/>
      <c r="I708" s="3"/>
    </row>
    <row r="709" spans="1:9" x14ac:dyDescent="0.25">
      <c r="A709" s="166">
        <v>701</v>
      </c>
      <c r="B709" s="168"/>
      <c r="C709" s="169"/>
      <c r="D709" s="169"/>
      <c r="E709" s="169"/>
      <c r="F709" s="169"/>
      <c r="G709" s="169"/>
      <c r="H709" s="3"/>
      <c r="I709" s="3"/>
    </row>
    <row r="710" spans="1:9" x14ac:dyDescent="0.25">
      <c r="A710" s="166">
        <v>702</v>
      </c>
      <c r="B710" s="168"/>
      <c r="C710" s="169"/>
      <c r="D710" s="169"/>
      <c r="E710" s="169"/>
      <c r="F710" s="169"/>
      <c r="G710" s="169"/>
      <c r="H710" s="3"/>
      <c r="I710" s="3"/>
    </row>
    <row r="711" spans="1:9" x14ac:dyDescent="0.25">
      <c r="A711" s="166">
        <v>703</v>
      </c>
      <c r="B711" s="168"/>
      <c r="C711" s="169"/>
      <c r="D711" s="169"/>
      <c r="E711" s="169"/>
      <c r="F711" s="169"/>
      <c r="G711" s="169"/>
      <c r="H711" s="3"/>
      <c r="I711" s="3"/>
    </row>
    <row r="712" spans="1:9" x14ac:dyDescent="0.25">
      <c r="A712" s="166">
        <v>704</v>
      </c>
      <c r="B712" s="168"/>
      <c r="C712" s="169"/>
      <c r="D712" s="169"/>
      <c r="E712" s="169"/>
      <c r="F712" s="169"/>
      <c r="G712" s="169"/>
      <c r="H712" s="3"/>
      <c r="I712" s="3"/>
    </row>
    <row r="713" spans="1:9" x14ac:dyDescent="0.25">
      <c r="A713" s="166">
        <v>705</v>
      </c>
      <c r="B713" s="168"/>
      <c r="C713" s="169"/>
      <c r="D713" s="169"/>
      <c r="E713" s="169"/>
      <c r="F713" s="169"/>
      <c r="G713" s="169"/>
      <c r="H713" s="3"/>
      <c r="I713" s="3"/>
    </row>
    <row r="714" spans="1:9" x14ac:dyDescent="0.25">
      <c r="A714" s="166">
        <v>706</v>
      </c>
      <c r="B714" s="168"/>
      <c r="C714" s="169"/>
      <c r="D714" s="169"/>
      <c r="E714" s="169"/>
      <c r="F714" s="169"/>
      <c r="G714" s="169"/>
      <c r="H714" s="3"/>
      <c r="I714" s="3"/>
    </row>
    <row r="715" spans="1:9" x14ac:dyDescent="0.25">
      <c r="A715" s="166">
        <v>707</v>
      </c>
      <c r="B715" s="168"/>
      <c r="C715" s="169"/>
      <c r="D715" s="169"/>
      <c r="E715" s="169"/>
      <c r="F715" s="169"/>
      <c r="G715" s="169"/>
      <c r="H715" s="3"/>
      <c r="I715" s="3"/>
    </row>
    <row r="716" spans="1:9" x14ac:dyDescent="0.25">
      <c r="A716" s="166">
        <v>708</v>
      </c>
      <c r="B716" s="168"/>
      <c r="C716" s="169"/>
      <c r="D716" s="169"/>
      <c r="E716" s="169"/>
      <c r="F716" s="169"/>
      <c r="G716" s="169"/>
      <c r="H716" s="3"/>
      <c r="I716" s="3"/>
    </row>
    <row r="717" spans="1:9" x14ac:dyDescent="0.25">
      <c r="A717" s="166">
        <v>709</v>
      </c>
      <c r="B717" s="168"/>
      <c r="C717" s="169"/>
      <c r="D717" s="169"/>
      <c r="E717" s="169"/>
      <c r="F717" s="169"/>
      <c r="G717" s="169"/>
      <c r="H717" s="3"/>
      <c r="I717" s="3"/>
    </row>
    <row r="718" spans="1:9" x14ac:dyDescent="0.25">
      <c r="A718" s="166">
        <v>710</v>
      </c>
      <c r="B718" s="168"/>
      <c r="C718" s="169"/>
      <c r="D718" s="169"/>
      <c r="E718" s="169"/>
      <c r="F718" s="169"/>
      <c r="G718" s="169"/>
      <c r="H718" s="3"/>
      <c r="I718" s="3"/>
    </row>
    <row r="719" spans="1:9" x14ac:dyDescent="0.25">
      <c r="A719" s="166">
        <v>711</v>
      </c>
      <c r="B719" s="168"/>
      <c r="C719" s="169"/>
      <c r="D719" s="169"/>
      <c r="E719" s="169"/>
      <c r="F719" s="169"/>
      <c r="G719" s="169"/>
      <c r="H719" s="3"/>
      <c r="I719" s="3"/>
    </row>
    <row r="720" spans="1:9" x14ac:dyDescent="0.25">
      <c r="A720" s="166">
        <v>712</v>
      </c>
      <c r="B720" s="168"/>
      <c r="C720" s="169"/>
      <c r="D720" s="169"/>
      <c r="E720" s="169"/>
      <c r="F720" s="169"/>
      <c r="G720" s="169"/>
      <c r="H720" s="3"/>
      <c r="I720" s="3"/>
    </row>
    <row r="721" spans="1:9" x14ac:dyDescent="0.25">
      <c r="A721" s="166">
        <v>713</v>
      </c>
      <c r="B721" s="168"/>
      <c r="C721" s="169"/>
      <c r="D721" s="169"/>
      <c r="E721" s="169"/>
      <c r="F721" s="169"/>
      <c r="G721" s="169"/>
      <c r="H721" s="3"/>
      <c r="I721" s="3"/>
    </row>
    <row r="722" spans="1:9" x14ac:dyDescent="0.25">
      <c r="A722" s="166">
        <v>714</v>
      </c>
      <c r="B722" s="168"/>
      <c r="C722" s="169"/>
      <c r="D722" s="169"/>
      <c r="E722" s="169"/>
      <c r="F722" s="169"/>
      <c r="G722" s="169"/>
      <c r="H722" s="3"/>
      <c r="I722" s="3"/>
    </row>
    <row r="723" spans="1:9" x14ac:dyDescent="0.25">
      <c r="A723" s="166">
        <v>715</v>
      </c>
      <c r="B723" s="168"/>
      <c r="C723" s="169"/>
      <c r="D723" s="169"/>
      <c r="E723" s="169"/>
      <c r="F723" s="169"/>
      <c r="G723" s="169"/>
      <c r="H723" s="3"/>
      <c r="I723" s="3"/>
    </row>
    <row r="724" spans="1:9" x14ac:dyDescent="0.25">
      <c r="A724" s="166">
        <v>716</v>
      </c>
      <c r="B724" s="168"/>
      <c r="C724" s="169"/>
      <c r="D724" s="169"/>
      <c r="E724" s="169"/>
      <c r="F724" s="169"/>
      <c r="G724" s="169"/>
      <c r="H724" s="3"/>
      <c r="I724" s="3"/>
    </row>
    <row r="725" spans="1:9" x14ac:dyDescent="0.25">
      <c r="A725" s="166">
        <v>717</v>
      </c>
      <c r="B725" s="168"/>
      <c r="C725" s="169"/>
      <c r="D725" s="169"/>
      <c r="E725" s="169"/>
      <c r="F725" s="169"/>
      <c r="G725" s="169"/>
      <c r="H725" s="3"/>
      <c r="I725" s="3"/>
    </row>
    <row r="726" spans="1:9" x14ac:dyDescent="0.25">
      <c r="A726" s="166">
        <v>718</v>
      </c>
      <c r="B726" s="168"/>
      <c r="C726" s="169"/>
      <c r="D726" s="169"/>
      <c r="E726" s="169"/>
      <c r="F726" s="169"/>
      <c r="G726" s="169"/>
      <c r="H726" s="3"/>
      <c r="I726" s="3"/>
    </row>
    <row r="727" spans="1:9" x14ac:dyDescent="0.25">
      <c r="A727" s="166">
        <v>719</v>
      </c>
      <c r="B727" s="168"/>
      <c r="C727" s="169"/>
      <c r="D727" s="169"/>
      <c r="E727" s="169"/>
      <c r="F727" s="169"/>
      <c r="G727" s="169"/>
      <c r="H727" s="3"/>
      <c r="I727" s="3"/>
    </row>
    <row r="728" spans="1:9" x14ac:dyDescent="0.25">
      <c r="A728" s="166">
        <v>720</v>
      </c>
      <c r="B728" s="168"/>
      <c r="C728" s="169"/>
      <c r="D728" s="169"/>
      <c r="E728" s="169"/>
      <c r="F728" s="169"/>
      <c r="G728" s="169"/>
      <c r="H728" s="3"/>
      <c r="I728" s="3"/>
    </row>
    <row r="729" spans="1:9" x14ac:dyDescent="0.25">
      <c r="A729" s="166">
        <v>721</v>
      </c>
      <c r="B729" s="168"/>
      <c r="C729" s="169"/>
      <c r="D729" s="169"/>
      <c r="E729" s="169"/>
      <c r="F729" s="169"/>
      <c r="G729" s="169"/>
      <c r="H729" s="3"/>
      <c r="I729" s="3"/>
    </row>
    <row r="730" spans="1:9" x14ac:dyDescent="0.25">
      <c r="A730" s="166">
        <v>722</v>
      </c>
      <c r="B730" s="168"/>
      <c r="C730" s="169"/>
      <c r="D730" s="169"/>
      <c r="E730" s="169"/>
      <c r="F730" s="169"/>
      <c r="G730" s="169"/>
      <c r="H730" s="3"/>
      <c r="I730" s="3"/>
    </row>
    <row r="731" spans="1:9" x14ac:dyDescent="0.25">
      <c r="A731" s="166">
        <v>723</v>
      </c>
      <c r="B731" s="168"/>
      <c r="C731" s="169"/>
      <c r="D731" s="169"/>
      <c r="E731" s="169"/>
      <c r="F731" s="169"/>
      <c r="G731" s="169"/>
      <c r="H731" s="3"/>
      <c r="I731" s="3"/>
    </row>
    <row r="732" spans="1:9" x14ac:dyDescent="0.25">
      <c r="A732" s="166">
        <v>724</v>
      </c>
      <c r="B732" s="168"/>
      <c r="C732" s="169"/>
      <c r="D732" s="169"/>
      <c r="E732" s="169"/>
      <c r="F732" s="169"/>
      <c r="G732" s="169"/>
      <c r="H732" s="3"/>
      <c r="I732" s="3"/>
    </row>
    <row r="733" spans="1:9" x14ac:dyDescent="0.25">
      <c r="A733" s="166">
        <v>725</v>
      </c>
      <c r="B733" s="168"/>
      <c r="C733" s="169"/>
      <c r="D733" s="169"/>
      <c r="E733" s="169"/>
      <c r="F733" s="169"/>
      <c r="G733" s="169"/>
      <c r="H733" s="3"/>
      <c r="I733" s="3"/>
    </row>
    <row r="734" spans="1:9" x14ac:dyDescent="0.25">
      <c r="A734" s="166">
        <v>726</v>
      </c>
      <c r="B734" s="168"/>
      <c r="C734" s="169"/>
      <c r="D734" s="169"/>
      <c r="E734" s="169"/>
      <c r="F734" s="169"/>
      <c r="G734" s="169"/>
      <c r="H734" s="3"/>
      <c r="I734" s="3"/>
    </row>
    <row r="735" spans="1:9" x14ac:dyDescent="0.25">
      <c r="A735" s="166">
        <v>727</v>
      </c>
      <c r="B735" s="168"/>
      <c r="C735" s="169"/>
      <c r="D735" s="169"/>
      <c r="E735" s="169"/>
      <c r="F735" s="169"/>
      <c r="G735" s="169"/>
      <c r="H735" s="3"/>
      <c r="I735" s="3"/>
    </row>
    <row r="736" spans="1:9" x14ac:dyDescent="0.25">
      <c r="A736" s="166">
        <v>728</v>
      </c>
      <c r="B736" s="168"/>
      <c r="C736" s="169"/>
      <c r="D736" s="169"/>
      <c r="E736" s="169"/>
      <c r="F736" s="169"/>
      <c r="G736" s="169"/>
      <c r="H736" s="3"/>
      <c r="I736" s="3"/>
    </row>
    <row r="737" spans="1:9" x14ac:dyDescent="0.25">
      <c r="A737" s="166">
        <v>729</v>
      </c>
      <c r="B737" s="168"/>
      <c r="C737" s="169"/>
      <c r="D737" s="169"/>
      <c r="E737" s="169"/>
      <c r="F737" s="169"/>
      <c r="G737" s="169"/>
      <c r="H737" s="3"/>
      <c r="I737" s="3"/>
    </row>
    <row r="738" spans="1:9" x14ac:dyDescent="0.25">
      <c r="A738" s="166">
        <v>730</v>
      </c>
      <c r="B738" s="168"/>
      <c r="C738" s="169"/>
      <c r="D738" s="169"/>
      <c r="E738" s="169"/>
      <c r="F738" s="169"/>
      <c r="G738" s="169"/>
      <c r="H738" s="3"/>
      <c r="I738" s="3"/>
    </row>
    <row r="739" spans="1:9" x14ac:dyDescent="0.25">
      <c r="A739" s="166">
        <v>731</v>
      </c>
      <c r="B739" s="168"/>
      <c r="C739" s="169"/>
      <c r="D739" s="169"/>
      <c r="E739" s="169"/>
      <c r="F739" s="169"/>
      <c r="G739" s="169"/>
      <c r="H739" s="3"/>
      <c r="I739" s="3"/>
    </row>
    <row r="740" spans="1:9" x14ac:dyDescent="0.25">
      <c r="A740" s="166">
        <v>732</v>
      </c>
      <c r="B740" s="168"/>
      <c r="C740" s="169"/>
      <c r="D740" s="169"/>
      <c r="E740" s="169"/>
      <c r="F740" s="169"/>
      <c r="G740" s="169"/>
      <c r="H740" s="3"/>
      <c r="I740" s="3"/>
    </row>
    <row r="741" spans="1:9" x14ac:dyDescent="0.25">
      <c r="A741" s="166">
        <v>733</v>
      </c>
      <c r="B741" s="168"/>
      <c r="C741" s="169"/>
      <c r="D741" s="169"/>
      <c r="E741" s="169"/>
      <c r="F741" s="169"/>
      <c r="G741" s="169"/>
      <c r="H741" s="3"/>
      <c r="I741" s="3"/>
    </row>
    <row r="742" spans="1:9" x14ac:dyDescent="0.25">
      <c r="A742" s="166">
        <v>734</v>
      </c>
      <c r="B742" s="168"/>
      <c r="C742" s="169"/>
      <c r="D742" s="169"/>
      <c r="E742" s="169"/>
      <c r="F742" s="169"/>
      <c r="G742" s="169"/>
      <c r="H742" s="3"/>
      <c r="I742" s="3"/>
    </row>
    <row r="743" spans="1:9" x14ac:dyDescent="0.25">
      <c r="A743" s="166">
        <v>735</v>
      </c>
      <c r="B743" s="168"/>
      <c r="C743" s="169"/>
      <c r="D743" s="169"/>
      <c r="E743" s="169"/>
      <c r="F743" s="169"/>
      <c r="G743" s="169"/>
      <c r="H743" s="3"/>
      <c r="I743" s="3"/>
    </row>
    <row r="744" spans="1:9" x14ac:dyDescent="0.25">
      <c r="A744" s="166">
        <v>736</v>
      </c>
      <c r="B744" s="168"/>
      <c r="C744" s="169"/>
      <c r="D744" s="169"/>
      <c r="E744" s="169"/>
      <c r="F744" s="169"/>
      <c r="G744" s="169"/>
      <c r="H744" s="3"/>
      <c r="I744" s="3"/>
    </row>
    <row r="745" spans="1:9" x14ac:dyDescent="0.25">
      <c r="A745" s="166">
        <v>737</v>
      </c>
      <c r="B745" s="168"/>
      <c r="C745" s="169"/>
      <c r="D745" s="169"/>
      <c r="E745" s="169"/>
      <c r="F745" s="169"/>
      <c r="G745" s="169"/>
      <c r="H745" s="3"/>
      <c r="I745" s="3"/>
    </row>
    <row r="746" spans="1:9" x14ac:dyDescent="0.25">
      <c r="A746" s="166">
        <v>738</v>
      </c>
      <c r="B746" s="168"/>
      <c r="C746" s="169"/>
      <c r="D746" s="169"/>
      <c r="E746" s="169"/>
      <c r="F746" s="169"/>
      <c r="G746" s="169"/>
      <c r="H746" s="3"/>
      <c r="I746" s="3"/>
    </row>
    <row r="747" spans="1:9" x14ac:dyDescent="0.25">
      <c r="A747" s="166">
        <v>739</v>
      </c>
      <c r="B747" s="168"/>
      <c r="C747" s="169"/>
      <c r="D747" s="169"/>
      <c r="E747" s="169"/>
      <c r="F747" s="169"/>
      <c r="G747" s="169"/>
      <c r="H747" s="3"/>
      <c r="I747" s="3"/>
    </row>
    <row r="748" spans="1:9" x14ac:dyDescent="0.25">
      <c r="A748" s="166">
        <v>740</v>
      </c>
      <c r="B748" s="168"/>
      <c r="C748" s="169"/>
      <c r="D748" s="169"/>
      <c r="E748" s="169"/>
      <c r="F748" s="169"/>
      <c r="G748" s="169"/>
      <c r="H748" s="3"/>
      <c r="I748" s="3"/>
    </row>
    <row r="749" spans="1:9" x14ac:dyDescent="0.25">
      <c r="A749" s="166">
        <v>741</v>
      </c>
      <c r="B749" s="168"/>
      <c r="C749" s="169"/>
      <c r="D749" s="169"/>
      <c r="E749" s="169"/>
      <c r="F749" s="169"/>
      <c r="G749" s="169"/>
      <c r="H749" s="3"/>
      <c r="I749" s="3"/>
    </row>
    <row r="750" spans="1:9" x14ac:dyDescent="0.25">
      <c r="A750" s="166">
        <v>742</v>
      </c>
      <c r="B750" s="168"/>
      <c r="C750" s="169"/>
      <c r="D750" s="169"/>
      <c r="E750" s="169"/>
      <c r="F750" s="169"/>
      <c r="G750" s="169"/>
      <c r="H750" s="3"/>
      <c r="I750" s="3"/>
    </row>
    <row r="751" spans="1:9" x14ac:dyDescent="0.25">
      <c r="A751" s="166">
        <v>743</v>
      </c>
      <c r="B751" s="168"/>
      <c r="C751" s="169"/>
      <c r="D751" s="169"/>
      <c r="E751" s="169"/>
      <c r="F751" s="169"/>
      <c r="G751" s="169"/>
      <c r="H751" s="3"/>
      <c r="I751" s="3"/>
    </row>
    <row r="752" spans="1:9" x14ac:dyDescent="0.25">
      <c r="A752" s="166">
        <v>744</v>
      </c>
      <c r="B752" s="168"/>
      <c r="C752" s="169"/>
      <c r="D752" s="169"/>
      <c r="E752" s="169"/>
      <c r="F752" s="169"/>
      <c r="G752" s="169"/>
      <c r="H752" s="3"/>
      <c r="I752" s="3"/>
    </row>
    <row r="753" spans="1:9" x14ac:dyDescent="0.25">
      <c r="A753" s="166">
        <v>745</v>
      </c>
      <c r="B753" s="168"/>
      <c r="C753" s="169"/>
      <c r="D753" s="169"/>
      <c r="E753" s="169"/>
      <c r="F753" s="169"/>
      <c r="G753" s="169"/>
      <c r="H753" s="3"/>
      <c r="I753" s="3"/>
    </row>
    <row r="754" spans="1:9" x14ac:dyDescent="0.25">
      <c r="A754" s="166">
        <v>746</v>
      </c>
      <c r="B754" s="168"/>
      <c r="C754" s="169"/>
      <c r="D754" s="169"/>
      <c r="E754" s="169"/>
      <c r="F754" s="169"/>
      <c r="G754" s="169"/>
      <c r="H754" s="3"/>
      <c r="I754" s="3"/>
    </row>
    <row r="755" spans="1:9" x14ac:dyDescent="0.25">
      <c r="A755" s="166">
        <v>747</v>
      </c>
      <c r="B755" s="168"/>
      <c r="C755" s="169"/>
      <c r="D755" s="169"/>
      <c r="E755" s="169"/>
      <c r="F755" s="169"/>
      <c r="G755" s="169"/>
      <c r="H755" s="3"/>
      <c r="I755" s="3"/>
    </row>
    <row r="756" spans="1:9" x14ac:dyDescent="0.25">
      <c r="A756" s="166">
        <v>748</v>
      </c>
      <c r="B756" s="168"/>
      <c r="C756" s="169"/>
      <c r="D756" s="169"/>
      <c r="E756" s="169"/>
      <c r="F756" s="169"/>
      <c r="G756" s="169"/>
      <c r="H756" s="3"/>
      <c r="I756" s="3"/>
    </row>
    <row r="757" spans="1:9" x14ac:dyDescent="0.25">
      <c r="A757" s="166">
        <v>749</v>
      </c>
      <c r="B757" s="168"/>
      <c r="C757" s="169"/>
      <c r="D757" s="169"/>
      <c r="E757" s="169"/>
      <c r="F757" s="169"/>
      <c r="G757" s="169"/>
      <c r="H757" s="3"/>
      <c r="I757" s="3"/>
    </row>
    <row r="758" spans="1:9" x14ac:dyDescent="0.25">
      <c r="A758" s="166">
        <v>750</v>
      </c>
      <c r="B758" s="168"/>
      <c r="C758" s="169"/>
      <c r="D758" s="169"/>
      <c r="E758" s="169"/>
      <c r="F758" s="169"/>
      <c r="G758" s="169"/>
      <c r="H758" s="3"/>
      <c r="I758" s="3"/>
    </row>
    <row r="759" spans="1:9" x14ac:dyDescent="0.25">
      <c r="A759" s="166">
        <v>751</v>
      </c>
      <c r="B759" s="168"/>
      <c r="C759" s="169"/>
      <c r="D759" s="169"/>
      <c r="E759" s="169"/>
      <c r="F759" s="169"/>
      <c r="G759" s="169"/>
      <c r="H759" s="3"/>
      <c r="I759" s="3"/>
    </row>
    <row r="760" spans="1:9" x14ac:dyDescent="0.25">
      <c r="A760" s="166">
        <v>752</v>
      </c>
      <c r="B760" s="168"/>
      <c r="C760" s="169"/>
      <c r="D760" s="169"/>
      <c r="E760" s="169"/>
      <c r="F760" s="169"/>
      <c r="G760" s="169"/>
      <c r="H760" s="3"/>
      <c r="I760" s="3"/>
    </row>
    <row r="761" spans="1:9" x14ac:dyDescent="0.25">
      <c r="A761" s="166">
        <v>753</v>
      </c>
      <c r="B761" s="168"/>
      <c r="C761" s="169"/>
      <c r="D761" s="169"/>
      <c r="E761" s="169"/>
      <c r="F761" s="169"/>
      <c r="G761" s="169"/>
      <c r="H761" s="3"/>
      <c r="I761" s="3"/>
    </row>
    <row r="762" spans="1:9" x14ac:dyDescent="0.25">
      <c r="A762" s="166">
        <v>754</v>
      </c>
      <c r="B762" s="168"/>
      <c r="C762" s="169"/>
      <c r="D762" s="169"/>
      <c r="E762" s="169"/>
      <c r="F762" s="169"/>
      <c r="G762" s="169"/>
      <c r="H762" s="3"/>
      <c r="I762" s="3"/>
    </row>
    <row r="763" spans="1:9" x14ac:dyDescent="0.25">
      <c r="A763" s="166">
        <v>755</v>
      </c>
      <c r="B763" s="168"/>
      <c r="C763" s="169"/>
      <c r="D763" s="169"/>
      <c r="E763" s="169"/>
      <c r="F763" s="169"/>
      <c r="G763" s="169"/>
      <c r="H763" s="3"/>
      <c r="I763" s="3"/>
    </row>
    <row r="764" spans="1:9" x14ac:dyDescent="0.25">
      <c r="A764" s="166">
        <v>756</v>
      </c>
      <c r="B764" s="168"/>
      <c r="C764" s="169"/>
      <c r="D764" s="169"/>
      <c r="E764" s="169"/>
      <c r="F764" s="169"/>
      <c r="G764" s="169"/>
      <c r="H764" s="3"/>
      <c r="I764" s="3"/>
    </row>
    <row r="765" spans="1:9" x14ac:dyDescent="0.25">
      <c r="A765" s="166">
        <v>757</v>
      </c>
      <c r="B765" s="168"/>
      <c r="C765" s="169"/>
      <c r="D765" s="169"/>
      <c r="E765" s="169"/>
      <c r="F765" s="169"/>
      <c r="G765" s="169"/>
      <c r="H765" s="3"/>
      <c r="I765" s="3"/>
    </row>
    <row r="766" spans="1:9" x14ac:dyDescent="0.25">
      <c r="A766" s="166">
        <v>758</v>
      </c>
      <c r="B766" s="168"/>
      <c r="C766" s="169"/>
      <c r="D766" s="169"/>
      <c r="E766" s="169"/>
      <c r="F766" s="169"/>
      <c r="G766" s="169"/>
      <c r="H766" s="3"/>
      <c r="I766" s="3"/>
    </row>
    <row r="767" spans="1:9" x14ac:dyDescent="0.25">
      <c r="A767" s="166">
        <v>759</v>
      </c>
      <c r="B767" s="168"/>
      <c r="C767" s="169"/>
      <c r="D767" s="169"/>
      <c r="E767" s="169"/>
      <c r="F767" s="169"/>
      <c r="G767" s="169"/>
      <c r="H767" s="3"/>
      <c r="I767" s="3"/>
    </row>
    <row r="768" spans="1:9" x14ac:dyDescent="0.25">
      <c r="A768" s="166">
        <v>760</v>
      </c>
      <c r="B768" s="168"/>
      <c r="C768" s="169"/>
      <c r="D768" s="169"/>
      <c r="E768" s="169"/>
      <c r="F768" s="169"/>
      <c r="G768" s="169"/>
      <c r="H768" s="3"/>
      <c r="I768" s="3"/>
    </row>
    <row r="769" spans="1:9" x14ac:dyDescent="0.25">
      <c r="A769" s="166">
        <v>761</v>
      </c>
      <c r="B769" s="168"/>
      <c r="C769" s="169"/>
      <c r="D769" s="169"/>
      <c r="E769" s="169"/>
      <c r="F769" s="169"/>
      <c r="G769" s="169"/>
      <c r="H769" s="3"/>
      <c r="I769" s="3"/>
    </row>
    <row r="770" spans="1:9" x14ac:dyDescent="0.25">
      <c r="A770" s="166">
        <v>762</v>
      </c>
      <c r="B770" s="168"/>
      <c r="C770" s="169"/>
      <c r="D770" s="169"/>
      <c r="E770" s="169"/>
      <c r="F770" s="169"/>
      <c r="G770" s="169"/>
      <c r="H770" s="3"/>
      <c r="I770" s="3"/>
    </row>
    <row r="771" spans="1:9" x14ac:dyDescent="0.25">
      <c r="A771" s="166">
        <v>763</v>
      </c>
      <c r="B771" s="168"/>
      <c r="C771" s="169"/>
      <c r="D771" s="169"/>
      <c r="E771" s="169"/>
      <c r="F771" s="169"/>
      <c r="G771" s="169"/>
      <c r="H771" s="3"/>
      <c r="I771" s="3"/>
    </row>
    <row r="772" spans="1:9" x14ac:dyDescent="0.25">
      <c r="A772" s="166">
        <v>764</v>
      </c>
      <c r="B772" s="168"/>
      <c r="C772" s="169"/>
      <c r="D772" s="169"/>
      <c r="E772" s="169"/>
      <c r="F772" s="169"/>
      <c r="G772" s="169"/>
      <c r="H772" s="3"/>
      <c r="I772" s="3"/>
    </row>
    <row r="773" spans="1:9" x14ac:dyDescent="0.25">
      <c r="A773" s="166">
        <v>765</v>
      </c>
      <c r="B773" s="168"/>
      <c r="C773" s="169"/>
      <c r="D773" s="169"/>
      <c r="E773" s="169"/>
      <c r="F773" s="169"/>
      <c r="G773" s="169"/>
      <c r="H773" s="3"/>
      <c r="I773" s="3"/>
    </row>
    <row r="774" spans="1:9" x14ac:dyDescent="0.25">
      <c r="A774" s="166">
        <v>766</v>
      </c>
      <c r="B774" s="168"/>
      <c r="C774" s="169"/>
      <c r="D774" s="169"/>
      <c r="E774" s="169"/>
      <c r="F774" s="169"/>
      <c r="G774" s="169"/>
      <c r="H774" s="3"/>
      <c r="I774" s="3"/>
    </row>
    <row r="775" spans="1:9" x14ac:dyDescent="0.25">
      <c r="A775" s="166">
        <v>767</v>
      </c>
      <c r="B775" s="168"/>
      <c r="C775" s="169"/>
      <c r="D775" s="169"/>
      <c r="E775" s="169"/>
      <c r="F775" s="169"/>
      <c r="G775" s="169"/>
      <c r="H775" s="3"/>
      <c r="I775" s="3"/>
    </row>
    <row r="776" spans="1:9" x14ac:dyDescent="0.25">
      <c r="A776" s="166">
        <v>768</v>
      </c>
      <c r="B776" s="168"/>
      <c r="C776" s="169"/>
      <c r="D776" s="169"/>
      <c r="E776" s="169"/>
      <c r="F776" s="169"/>
      <c r="G776" s="169"/>
      <c r="H776" s="3"/>
      <c r="I776" s="3"/>
    </row>
    <row r="777" spans="1:9" x14ac:dyDescent="0.25">
      <c r="A777" s="166">
        <v>769</v>
      </c>
      <c r="B777" s="168"/>
      <c r="C777" s="169"/>
      <c r="D777" s="169"/>
      <c r="E777" s="169"/>
      <c r="F777" s="169"/>
      <c r="G777" s="169"/>
      <c r="H777" s="3"/>
      <c r="I777" s="3"/>
    </row>
    <row r="778" spans="1:9" x14ac:dyDescent="0.25">
      <c r="A778" s="166">
        <v>770</v>
      </c>
      <c r="B778" s="168"/>
      <c r="C778" s="169"/>
      <c r="D778" s="169"/>
      <c r="E778" s="169"/>
      <c r="F778" s="169"/>
      <c r="G778" s="169"/>
      <c r="H778" s="3"/>
      <c r="I778" s="3"/>
    </row>
    <row r="779" spans="1:9" x14ac:dyDescent="0.25">
      <c r="A779" s="166">
        <v>771</v>
      </c>
      <c r="B779" s="168"/>
      <c r="C779" s="169"/>
      <c r="D779" s="169"/>
      <c r="E779" s="169"/>
      <c r="F779" s="169"/>
      <c r="G779" s="169"/>
      <c r="H779" s="3"/>
      <c r="I779" s="3"/>
    </row>
    <row r="780" spans="1:9" x14ac:dyDescent="0.25">
      <c r="A780" s="166">
        <v>772</v>
      </c>
      <c r="B780" s="168"/>
      <c r="C780" s="169"/>
      <c r="D780" s="169"/>
      <c r="E780" s="169"/>
      <c r="F780" s="169"/>
      <c r="G780" s="169"/>
      <c r="H780" s="3"/>
      <c r="I780" s="3"/>
    </row>
    <row r="781" spans="1:9" x14ac:dyDescent="0.25">
      <c r="A781" s="166">
        <v>773</v>
      </c>
      <c r="B781" s="168"/>
      <c r="C781" s="169"/>
      <c r="D781" s="169"/>
      <c r="E781" s="169"/>
      <c r="F781" s="169"/>
      <c r="G781" s="169"/>
      <c r="H781" s="3"/>
      <c r="I781" s="3"/>
    </row>
    <row r="782" spans="1:9" x14ac:dyDescent="0.25">
      <c r="A782" s="166">
        <v>774</v>
      </c>
      <c r="B782" s="168"/>
      <c r="C782" s="169"/>
      <c r="D782" s="169"/>
      <c r="E782" s="169"/>
      <c r="F782" s="169"/>
      <c r="G782" s="169"/>
      <c r="H782" s="3"/>
      <c r="I782" s="3"/>
    </row>
    <row r="783" spans="1:9" ht="34.5" customHeight="1" x14ac:dyDescent="0.25">
      <c r="A783" s="166">
        <v>775</v>
      </c>
      <c r="B783" s="168"/>
      <c r="C783" s="169"/>
      <c r="D783" s="169"/>
      <c r="E783" s="169"/>
      <c r="F783" s="169"/>
      <c r="G783" s="169"/>
      <c r="H783" s="3"/>
      <c r="I783" s="3"/>
    </row>
    <row r="784" spans="1:9" x14ac:dyDescent="0.25">
      <c r="A784" s="166">
        <v>776</v>
      </c>
      <c r="B784" s="168"/>
      <c r="C784" s="169"/>
      <c r="D784" s="169"/>
      <c r="E784" s="169"/>
      <c r="F784" s="169"/>
      <c r="G784" s="169"/>
      <c r="H784" s="3"/>
      <c r="I784" s="3"/>
    </row>
    <row r="785" spans="1:9" x14ac:dyDescent="0.25">
      <c r="A785" s="166">
        <v>777</v>
      </c>
      <c r="B785" s="168"/>
      <c r="C785" s="169"/>
      <c r="D785" s="169"/>
      <c r="E785" s="169"/>
      <c r="F785" s="169"/>
      <c r="G785" s="169"/>
      <c r="H785" s="3"/>
      <c r="I785" s="3"/>
    </row>
    <row r="786" spans="1:9" x14ac:dyDescent="0.25">
      <c r="A786" s="166">
        <v>778</v>
      </c>
      <c r="B786" s="168"/>
      <c r="C786" s="169"/>
      <c r="D786" s="169"/>
      <c r="E786" s="169"/>
      <c r="F786" s="169"/>
      <c r="G786" s="169"/>
      <c r="H786" s="3"/>
      <c r="I786" s="3"/>
    </row>
    <row r="787" spans="1:9" ht="33.75" customHeight="1" x14ac:dyDescent="0.25">
      <c r="A787" s="166">
        <v>779</v>
      </c>
      <c r="B787" s="168"/>
      <c r="C787" s="169"/>
      <c r="D787" s="169"/>
      <c r="E787" s="169"/>
      <c r="F787" s="169"/>
      <c r="G787" s="169"/>
      <c r="H787" s="3"/>
      <c r="I787" s="3"/>
    </row>
    <row r="788" spans="1:9" x14ac:dyDescent="0.25">
      <c r="A788" s="166">
        <v>780</v>
      </c>
      <c r="B788" s="168"/>
      <c r="C788" s="169"/>
      <c r="D788" s="169"/>
      <c r="E788" s="169"/>
      <c r="F788" s="169"/>
      <c r="G788" s="169"/>
      <c r="H788" s="3"/>
      <c r="I788" s="3"/>
    </row>
    <row r="789" spans="1:9" x14ac:dyDescent="0.25">
      <c r="A789" s="166">
        <v>781</v>
      </c>
      <c r="B789" s="168"/>
      <c r="C789" s="169"/>
      <c r="D789" s="169"/>
      <c r="E789" s="169"/>
      <c r="F789" s="169"/>
      <c r="G789" s="169"/>
      <c r="H789" s="3"/>
      <c r="I789" s="3"/>
    </row>
    <row r="790" spans="1:9" x14ac:dyDescent="0.25">
      <c r="A790" s="166">
        <v>782</v>
      </c>
      <c r="B790" s="168"/>
      <c r="C790" s="169"/>
      <c r="D790" s="169"/>
      <c r="E790" s="169"/>
      <c r="F790" s="169"/>
      <c r="G790" s="169"/>
      <c r="H790" s="3"/>
      <c r="I790" s="3"/>
    </row>
    <row r="791" spans="1:9" x14ac:dyDescent="0.25">
      <c r="A791" s="166">
        <v>783</v>
      </c>
      <c r="B791" s="168"/>
      <c r="C791" s="169"/>
      <c r="D791" s="169"/>
      <c r="E791" s="169"/>
      <c r="F791" s="169"/>
      <c r="G791" s="169"/>
      <c r="H791" s="3"/>
      <c r="I791" s="3"/>
    </row>
    <row r="792" spans="1:9" x14ac:dyDescent="0.25">
      <c r="A792" s="166">
        <v>784</v>
      </c>
      <c r="B792" s="168"/>
      <c r="C792" s="169"/>
      <c r="D792" s="169"/>
      <c r="E792" s="169"/>
      <c r="F792" s="169"/>
      <c r="G792" s="169"/>
      <c r="H792" s="3"/>
      <c r="I792" s="3"/>
    </row>
    <row r="793" spans="1:9" x14ac:dyDescent="0.25">
      <c r="A793" s="166">
        <v>785</v>
      </c>
      <c r="B793" s="168"/>
      <c r="C793" s="169"/>
      <c r="D793" s="169"/>
      <c r="E793" s="169"/>
      <c r="F793" s="169"/>
      <c r="G793" s="169"/>
      <c r="H793" s="3"/>
      <c r="I793" s="3"/>
    </row>
    <row r="794" spans="1:9" x14ac:dyDescent="0.25">
      <c r="A794" s="166">
        <v>786</v>
      </c>
      <c r="B794" s="168"/>
      <c r="C794" s="169"/>
      <c r="D794" s="169"/>
      <c r="E794" s="169"/>
      <c r="F794" s="169"/>
      <c r="G794" s="169"/>
      <c r="H794" s="3"/>
      <c r="I794" s="3"/>
    </row>
    <row r="795" spans="1:9" x14ac:dyDescent="0.25">
      <c r="A795" s="166">
        <v>787</v>
      </c>
      <c r="B795" s="168"/>
      <c r="C795" s="169"/>
      <c r="D795" s="169"/>
      <c r="E795" s="169"/>
      <c r="F795" s="169"/>
      <c r="G795" s="169"/>
      <c r="H795" s="3"/>
      <c r="I795" s="3"/>
    </row>
    <row r="796" spans="1:9" x14ac:dyDescent="0.25">
      <c r="A796" s="166">
        <v>788</v>
      </c>
      <c r="B796" s="168"/>
      <c r="C796" s="169"/>
      <c r="D796" s="169"/>
      <c r="E796" s="169"/>
      <c r="F796" s="169"/>
      <c r="G796" s="169"/>
      <c r="H796" s="3"/>
      <c r="I796" s="3"/>
    </row>
    <row r="797" spans="1:9" x14ac:dyDescent="0.25">
      <c r="A797" s="166">
        <v>789</v>
      </c>
      <c r="B797" s="168"/>
      <c r="C797" s="169"/>
      <c r="D797" s="169"/>
      <c r="E797" s="169"/>
      <c r="F797" s="169"/>
      <c r="G797" s="169"/>
      <c r="H797" s="3"/>
      <c r="I797" s="3"/>
    </row>
    <row r="798" spans="1:9" x14ac:dyDescent="0.25">
      <c r="A798" s="166">
        <v>790</v>
      </c>
      <c r="B798" s="168"/>
      <c r="C798" s="169"/>
      <c r="D798" s="169"/>
      <c r="E798" s="169"/>
      <c r="F798" s="169"/>
      <c r="G798" s="169"/>
      <c r="H798" s="3"/>
      <c r="I798" s="3"/>
    </row>
    <row r="799" spans="1:9" x14ac:dyDescent="0.25">
      <c r="A799" s="166">
        <v>791</v>
      </c>
      <c r="B799" s="168"/>
      <c r="C799" s="169"/>
      <c r="D799" s="169"/>
      <c r="E799" s="169"/>
      <c r="F799" s="169"/>
      <c r="G799" s="169"/>
      <c r="H799" s="3"/>
      <c r="I799" s="3"/>
    </row>
    <row r="800" spans="1:9" x14ac:dyDescent="0.25">
      <c r="A800" s="166">
        <v>792</v>
      </c>
      <c r="B800" s="168"/>
      <c r="C800" s="169"/>
      <c r="D800" s="169"/>
      <c r="E800" s="169"/>
      <c r="F800" s="169"/>
      <c r="G800" s="169"/>
      <c r="H800" s="3"/>
      <c r="I800" s="3"/>
    </row>
    <row r="801" spans="1:9" x14ac:dyDescent="0.25">
      <c r="A801" s="166">
        <v>793</v>
      </c>
      <c r="B801" s="168"/>
      <c r="C801" s="169"/>
      <c r="D801" s="169"/>
      <c r="E801" s="169"/>
      <c r="F801" s="169"/>
      <c r="G801" s="169"/>
      <c r="H801" s="3"/>
      <c r="I801" s="3"/>
    </row>
    <row r="802" spans="1:9" x14ac:dyDescent="0.25">
      <c r="A802" s="166">
        <v>794</v>
      </c>
      <c r="B802" s="168"/>
      <c r="C802" s="169"/>
      <c r="D802" s="169"/>
      <c r="E802" s="169"/>
      <c r="F802" s="169"/>
      <c r="G802" s="169"/>
      <c r="H802" s="3"/>
      <c r="I802" s="3"/>
    </row>
    <row r="803" spans="1:9" x14ac:dyDescent="0.25">
      <c r="A803" s="166">
        <v>795</v>
      </c>
      <c r="B803" s="168"/>
      <c r="C803" s="169"/>
      <c r="D803" s="169"/>
      <c r="E803" s="169"/>
      <c r="F803" s="169"/>
      <c r="G803" s="169"/>
      <c r="H803" s="3"/>
      <c r="I803" s="3"/>
    </row>
    <row r="804" spans="1:9" x14ac:dyDescent="0.25">
      <c r="A804" s="166">
        <v>796</v>
      </c>
      <c r="B804" s="168"/>
      <c r="C804" s="169"/>
      <c r="D804" s="169"/>
      <c r="E804" s="169"/>
      <c r="F804" s="169"/>
      <c r="G804" s="169"/>
      <c r="H804" s="3"/>
      <c r="I804" s="3"/>
    </row>
    <row r="805" spans="1:9" x14ac:dyDescent="0.25">
      <c r="A805" s="166">
        <v>797</v>
      </c>
      <c r="B805" s="168"/>
      <c r="C805" s="169"/>
      <c r="D805" s="169"/>
      <c r="E805" s="169"/>
      <c r="F805" s="169"/>
      <c r="G805" s="169"/>
      <c r="H805" s="3"/>
      <c r="I805" s="3"/>
    </row>
    <row r="806" spans="1:9" x14ac:dyDescent="0.25">
      <c r="A806" s="166">
        <v>798</v>
      </c>
      <c r="B806" s="168"/>
      <c r="C806" s="169"/>
      <c r="D806" s="169"/>
      <c r="E806" s="169"/>
      <c r="F806" s="169"/>
      <c r="G806" s="169"/>
      <c r="H806" s="3"/>
      <c r="I806" s="3"/>
    </row>
    <row r="807" spans="1:9" x14ac:dyDescent="0.25">
      <c r="A807" s="166">
        <v>799</v>
      </c>
      <c r="B807" s="168"/>
      <c r="C807" s="169"/>
      <c r="D807" s="169"/>
      <c r="E807" s="169"/>
      <c r="F807" s="169"/>
      <c r="G807" s="169"/>
      <c r="H807" s="3"/>
      <c r="I807" s="3"/>
    </row>
    <row r="808" spans="1:9" x14ac:dyDescent="0.25">
      <c r="A808" s="166">
        <v>800</v>
      </c>
      <c r="B808" s="168"/>
      <c r="C808" s="169"/>
      <c r="D808" s="169"/>
      <c r="E808" s="169"/>
      <c r="F808" s="169"/>
      <c r="G808" s="169"/>
      <c r="H808" s="3"/>
      <c r="I808" s="3"/>
    </row>
    <row r="809" spans="1:9" x14ac:dyDescent="0.25">
      <c r="A809" s="166">
        <v>801</v>
      </c>
      <c r="B809" s="168"/>
      <c r="C809" s="169"/>
      <c r="D809" s="169"/>
      <c r="E809" s="169"/>
      <c r="F809" s="169"/>
      <c r="G809" s="169"/>
      <c r="H809" s="3"/>
      <c r="I809" s="3"/>
    </row>
    <row r="810" spans="1:9" x14ac:dyDescent="0.25">
      <c r="A810" s="166">
        <v>802</v>
      </c>
      <c r="B810" s="168"/>
      <c r="C810" s="169"/>
      <c r="D810" s="169"/>
      <c r="E810" s="169"/>
      <c r="F810" s="169"/>
      <c r="G810" s="169"/>
      <c r="H810" s="3"/>
      <c r="I810" s="3"/>
    </row>
    <row r="811" spans="1:9" x14ac:dyDescent="0.25">
      <c r="A811" s="166">
        <v>803</v>
      </c>
      <c r="B811" s="168"/>
      <c r="C811" s="169"/>
      <c r="D811" s="169"/>
      <c r="E811" s="169"/>
      <c r="F811" s="169"/>
      <c r="G811" s="169"/>
      <c r="H811" s="3"/>
      <c r="I811" s="3"/>
    </row>
    <row r="812" spans="1:9" x14ac:dyDescent="0.25">
      <c r="A812" s="166">
        <v>804</v>
      </c>
      <c r="B812" s="168"/>
      <c r="C812" s="169"/>
      <c r="D812" s="169"/>
      <c r="E812" s="169"/>
      <c r="F812" s="169"/>
      <c r="G812" s="169"/>
      <c r="H812" s="3"/>
      <c r="I812" s="3"/>
    </row>
    <row r="813" spans="1:9" x14ac:dyDescent="0.25">
      <c r="A813" s="166">
        <v>805</v>
      </c>
      <c r="B813" s="168"/>
      <c r="C813" s="169"/>
      <c r="D813" s="169"/>
      <c r="E813" s="169"/>
      <c r="F813" s="169"/>
      <c r="G813" s="169"/>
      <c r="H813" s="3"/>
      <c r="I813" s="3"/>
    </row>
    <row r="814" spans="1:9" x14ac:dyDescent="0.25">
      <c r="A814" s="166">
        <v>806</v>
      </c>
      <c r="B814" s="168"/>
      <c r="C814" s="169"/>
      <c r="D814" s="169"/>
      <c r="E814" s="169"/>
      <c r="F814" s="169"/>
      <c r="G814" s="169"/>
      <c r="H814" s="3"/>
      <c r="I814" s="3"/>
    </row>
    <row r="815" spans="1:9" x14ac:dyDescent="0.25">
      <c r="A815" s="166">
        <v>807</v>
      </c>
      <c r="B815" s="168"/>
      <c r="C815" s="169"/>
      <c r="D815" s="169"/>
      <c r="E815" s="169"/>
      <c r="F815" s="169"/>
      <c r="G815" s="169"/>
      <c r="H815" s="3"/>
      <c r="I815" s="3"/>
    </row>
    <row r="816" spans="1:9" x14ac:dyDescent="0.25">
      <c r="A816" s="166">
        <v>808</v>
      </c>
      <c r="B816" s="168"/>
      <c r="C816" s="169"/>
      <c r="D816" s="169"/>
      <c r="E816" s="169"/>
      <c r="F816" s="169"/>
      <c r="G816" s="169"/>
      <c r="H816" s="3"/>
      <c r="I816" s="3"/>
    </row>
    <row r="817" spans="1:9" x14ac:dyDescent="0.25">
      <c r="A817" s="166">
        <v>809</v>
      </c>
      <c r="B817" s="168"/>
      <c r="C817" s="169"/>
      <c r="D817" s="169"/>
      <c r="E817" s="169"/>
      <c r="F817" s="169"/>
      <c r="G817" s="169"/>
      <c r="H817" s="3"/>
      <c r="I817" s="3"/>
    </row>
    <row r="818" spans="1:9" x14ac:dyDescent="0.25">
      <c r="A818" s="166">
        <v>810</v>
      </c>
      <c r="B818" s="168"/>
      <c r="C818" s="169"/>
      <c r="D818" s="169"/>
      <c r="E818" s="169"/>
      <c r="F818" s="169"/>
      <c r="G818" s="169"/>
      <c r="H818" s="3"/>
      <c r="I818" s="3"/>
    </row>
    <row r="819" spans="1:9" x14ac:dyDescent="0.25">
      <c r="A819" s="166">
        <v>811</v>
      </c>
      <c r="B819" s="168"/>
      <c r="C819" s="169"/>
      <c r="D819" s="169"/>
      <c r="E819" s="169"/>
      <c r="F819" s="169"/>
      <c r="G819" s="169"/>
      <c r="H819" s="3"/>
      <c r="I819" s="3"/>
    </row>
    <row r="820" spans="1:9" x14ac:dyDescent="0.25">
      <c r="A820" s="166">
        <v>812</v>
      </c>
      <c r="B820" s="168"/>
      <c r="C820" s="169"/>
      <c r="D820" s="169"/>
      <c r="E820" s="169"/>
      <c r="F820" s="169"/>
      <c r="G820" s="169"/>
      <c r="H820" s="3"/>
      <c r="I820" s="3"/>
    </row>
    <row r="821" spans="1:9" x14ac:dyDescent="0.25">
      <c r="A821" s="166">
        <v>813</v>
      </c>
      <c r="B821" s="168"/>
      <c r="C821" s="169"/>
      <c r="D821" s="169"/>
      <c r="E821" s="169"/>
      <c r="F821" s="169"/>
      <c r="G821" s="169"/>
      <c r="H821" s="3"/>
      <c r="I821" s="3"/>
    </row>
    <row r="822" spans="1:9" x14ac:dyDescent="0.25">
      <c r="A822" s="166">
        <v>814</v>
      </c>
      <c r="B822" s="168"/>
      <c r="C822" s="169"/>
      <c r="D822" s="169"/>
      <c r="E822" s="169"/>
      <c r="F822" s="169"/>
      <c r="G822" s="169"/>
      <c r="H822" s="3"/>
      <c r="I822" s="3"/>
    </row>
    <row r="823" spans="1:9" x14ac:dyDescent="0.25">
      <c r="A823" s="166">
        <v>815</v>
      </c>
      <c r="B823" s="168"/>
      <c r="C823" s="169"/>
      <c r="D823" s="169"/>
      <c r="E823" s="169"/>
      <c r="F823" s="169"/>
      <c r="G823" s="169"/>
      <c r="H823" s="3"/>
      <c r="I823" s="3"/>
    </row>
    <row r="824" spans="1:9" x14ac:dyDescent="0.25">
      <c r="A824" s="166">
        <v>816</v>
      </c>
      <c r="B824" s="168"/>
      <c r="C824" s="169"/>
      <c r="D824" s="169"/>
      <c r="E824" s="169"/>
      <c r="F824" s="169"/>
      <c r="G824" s="169"/>
      <c r="H824" s="3"/>
      <c r="I824" s="3"/>
    </row>
    <row r="825" spans="1:9" x14ac:dyDescent="0.25">
      <c r="A825" s="166">
        <v>817</v>
      </c>
      <c r="B825" s="168"/>
      <c r="C825" s="169"/>
      <c r="D825" s="169"/>
      <c r="E825" s="169"/>
      <c r="F825" s="169"/>
      <c r="G825" s="169"/>
      <c r="H825" s="3"/>
      <c r="I825" s="3"/>
    </row>
    <row r="826" spans="1:9" x14ac:dyDescent="0.25">
      <c r="A826" s="166">
        <v>818</v>
      </c>
      <c r="B826" s="168"/>
      <c r="C826" s="169"/>
      <c r="D826" s="169"/>
      <c r="E826" s="169"/>
      <c r="F826" s="169"/>
      <c r="G826" s="169"/>
      <c r="H826" s="3"/>
      <c r="I826" s="3"/>
    </row>
    <row r="827" spans="1:9" x14ac:dyDescent="0.25">
      <c r="A827" s="166">
        <v>819</v>
      </c>
      <c r="B827" s="168"/>
      <c r="C827" s="169"/>
      <c r="D827" s="169"/>
      <c r="E827" s="169"/>
      <c r="F827" s="169"/>
      <c r="G827" s="169"/>
      <c r="H827" s="3"/>
      <c r="I827" s="3"/>
    </row>
    <row r="828" spans="1:9" x14ac:dyDescent="0.25">
      <c r="A828" s="166">
        <v>820</v>
      </c>
      <c r="B828" s="168"/>
      <c r="C828" s="169"/>
      <c r="D828" s="169"/>
      <c r="E828" s="169"/>
      <c r="F828" s="169"/>
      <c r="G828" s="169"/>
      <c r="H828" s="3"/>
      <c r="I828" s="3"/>
    </row>
    <row r="829" spans="1:9" x14ac:dyDescent="0.25">
      <c r="A829" s="166">
        <v>821</v>
      </c>
      <c r="B829" s="168"/>
      <c r="C829" s="169"/>
      <c r="D829" s="169"/>
      <c r="E829" s="169"/>
      <c r="F829" s="169"/>
      <c r="G829" s="169"/>
      <c r="H829" s="3"/>
      <c r="I829" s="3"/>
    </row>
    <row r="830" spans="1:9" x14ac:dyDescent="0.25">
      <c r="A830" s="166">
        <v>822</v>
      </c>
      <c r="B830" s="168"/>
      <c r="C830" s="169"/>
      <c r="D830" s="169"/>
      <c r="E830" s="169"/>
      <c r="F830" s="169"/>
      <c r="G830" s="169"/>
      <c r="H830" s="3"/>
      <c r="I830" s="3"/>
    </row>
    <row r="831" spans="1:9" x14ac:dyDescent="0.25">
      <c r="A831" s="166">
        <v>823</v>
      </c>
      <c r="B831" s="168"/>
      <c r="C831" s="169"/>
      <c r="D831" s="169"/>
      <c r="E831" s="169"/>
      <c r="F831" s="169"/>
      <c r="G831" s="169"/>
      <c r="H831" s="3"/>
      <c r="I831" s="3"/>
    </row>
    <row r="832" spans="1:9" x14ac:dyDescent="0.25">
      <c r="A832" s="166">
        <v>824</v>
      </c>
      <c r="B832" s="168"/>
      <c r="C832" s="169"/>
      <c r="D832" s="169"/>
      <c r="E832" s="169"/>
      <c r="F832" s="169"/>
      <c r="G832" s="169"/>
      <c r="H832" s="3"/>
      <c r="I832" s="3"/>
    </row>
    <row r="833" spans="1:9" x14ac:dyDescent="0.25">
      <c r="A833" s="166">
        <v>825</v>
      </c>
      <c r="B833" s="168"/>
      <c r="C833" s="169"/>
      <c r="D833" s="169"/>
      <c r="E833" s="169"/>
      <c r="F833" s="169"/>
      <c r="G833" s="169"/>
      <c r="H833" s="3"/>
      <c r="I833" s="3"/>
    </row>
    <row r="834" spans="1:9" x14ac:dyDescent="0.25">
      <c r="A834" s="166">
        <v>826</v>
      </c>
      <c r="B834" s="168"/>
      <c r="C834" s="169"/>
      <c r="D834" s="169"/>
      <c r="E834" s="169"/>
      <c r="F834" s="169"/>
      <c r="G834" s="169"/>
      <c r="H834" s="3"/>
      <c r="I834" s="3"/>
    </row>
    <row r="835" spans="1:9" x14ac:dyDescent="0.25">
      <c r="A835" s="166">
        <v>827</v>
      </c>
      <c r="B835" s="168"/>
      <c r="C835" s="169"/>
      <c r="D835" s="169"/>
      <c r="E835" s="169"/>
      <c r="F835" s="169"/>
      <c r="G835" s="169"/>
      <c r="H835" s="3"/>
      <c r="I835" s="3"/>
    </row>
    <row r="836" spans="1:9" x14ac:dyDescent="0.25">
      <c r="A836" s="166">
        <v>828</v>
      </c>
      <c r="B836" s="168"/>
      <c r="C836" s="169"/>
      <c r="D836" s="169"/>
      <c r="E836" s="169"/>
      <c r="F836" s="169"/>
      <c r="G836" s="169"/>
      <c r="H836" s="3"/>
      <c r="I836" s="3"/>
    </row>
    <row r="837" spans="1:9" x14ac:dyDescent="0.25">
      <c r="A837" s="166">
        <v>829</v>
      </c>
      <c r="B837" s="168"/>
      <c r="C837" s="169"/>
      <c r="D837" s="169"/>
      <c r="E837" s="169"/>
      <c r="F837" s="169"/>
      <c r="G837" s="169"/>
      <c r="H837" s="3"/>
      <c r="I837" s="3"/>
    </row>
    <row r="838" spans="1:9" x14ac:dyDescent="0.25">
      <c r="A838" s="166">
        <v>830</v>
      </c>
      <c r="B838" s="168"/>
      <c r="C838" s="169"/>
      <c r="D838" s="169"/>
      <c r="E838" s="169"/>
      <c r="F838" s="169"/>
      <c r="G838" s="169"/>
      <c r="H838" s="3"/>
      <c r="I838" s="3"/>
    </row>
    <row r="839" spans="1:9" x14ac:dyDescent="0.25">
      <c r="A839" s="166">
        <v>831</v>
      </c>
      <c r="B839" s="168"/>
      <c r="C839" s="169"/>
      <c r="D839" s="169"/>
      <c r="E839" s="169"/>
      <c r="F839" s="169"/>
      <c r="G839" s="169"/>
      <c r="H839" s="3"/>
      <c r="I839" s="3"/>
    </row>
    <row r="840" spans="1:9" x14ac:dyDescent="0.25">
      <c r="A840" s="166">
        <v>832</v>
      </c>
      <c r="B840" s="168"/>
      <c r="C840" s="169"/>
      <c r="D840" s="169"/>
      <c r="E840" s="169"/>
      <c r="F840" s="169"/>
      <c r="G840" s="169"/>
      <c r="H840" s="3"/>
      <c r="I840" s="3"/>
    </row>
    <row r="841" spans="1:9" x14ac:dyDescent="0.25">
      <c r="A841" s="166">
        <v>833</v>
      </c>
      <c r="B841" s="168"/>
      <c r="C841" s="169"/>
      <c r="D841" s="169"/>
      <c r="E841" s="169"/>
      <c r="F841" s="169"/>
      <c r="G841" s="169"/>
      <c r="H841" s="3"/>
      <c r="I841" s="3"/>
    </row>
    <row r="842" spans="1:9" x14ac:dyDescent="0.25">
      <c r="A842" s="166">
        <v>834</v>
      </c>
      <c r="B842" s="168"/>
      <c r="C842" s="169"/>
      <c r="D842" s="169"/>
      <c r="E842" s="169"/>
      <c r="F842" s="169"/>
      <c r="G842" s="169"/>
      <c r="H842" s="3"/>
      <c r="I842" s="3"/>
    </row>
    <row r="843" spans="1:9" x14ac:dyDescent="0.25">
      <c r="A843" s="166">
        <v>835</v>
      </c>
      <c r="B843" s="168"/>
      <c r="C843" s="169"/>
      <c r="D843" s="169"/>
      <c r="E843" s="169"/>
      <c r="F843" s="169"/>
      <c r="G843" s="169"/>
      <c r="H843" s="3"/>
      <c r="I843" s="3"/>
    </row>
    <row r="844" spans="1:9" x14ac:dyDescent="0.25">
      <c r="A844" s="166">
        <v>836</v>
      </c>
      <c r="B844" s="168"/>
      <c r="C844" s="169"/>
      <c r="D844" s="169"/>
      <c r="E844" s="169"/>
      <c r="F844" s="169"/>
      <c r="G844" s="169"/>
      <c r="H844" s="3"/>
      <c r="I844" s="3"/>
    </row>
    <row r="845" spans="1:9" x14ac:dyDescent="0.25">
      <c r="A845" s="166">
        <v>837</v>
      </c>
      <c r="B845" s="168"/>
      <c r="C845" s="169"/>
      <c r="D845" s="169"/>
      <c r="E845" s="169"/>
      <c r="F845" s="169"/>
      <c r="G845" s="169"/>
      <c r="H845" s="3"/>
      <c r="I845" s="3"/>
    </row>
    <row r="846" spans="1:9" x14ac:dyDescent="0.25">
      <c r="A846" s="166">
        <v>838</v>
      </c>
      <c r="B846" s="168"/>
      <c r="C846" s="169"/>
      <c r="D846" s="169"/>
      <c r="E846" s="169"/>
      <c r="F846" s="169"/>
      <c r="G846" s="169"/>
      <c r="H846" s="3"/>
      <c r="I846" s="3"/>
    </row>
    <row r="847" spans="1:9" x14ac:dyDescent="0.25">
      <c r="A847" s="166">
        <v>839</v>
      </c>
      <c r="B847" s="168"/>
      <c r="C847" s="169"/>
      <c r="D847" s="169"/>
      <c r="E847" s="169"/>
      <c r="F847" s="169"/>
      <c r="G847" s="169"/>
      <c r="H847" s="3"/>
      <c r="I847" s="3"/>
    </row>
    <row r="848" spans="1:9" x14ac:dyDescent="0.25">
      <c r="A848" s="166">
        <v>840</v>
      </c>
      <c r="B848" s="168"/>
      <c r="C848" s="169"/>
      <c r="D848" s="169"/>
      <c r="E848" s="169"/>
      <c r="F848" s="169"/>
      <c r="G848" s="169"/>
      <c r="H848" s="3"/>
      <c r="I848" s="3"/>
    </row>
    <row r="849" spans="1:9" x14ac:dyDescent="0.25">
      <c r="A849" s="166">
        <v>841</v>
      </c>
      <c r="B849" s="168"/>
      <c r="C849" s="169"/>
      <c r="D849" s="169"/>
      <c r="E849" s="169"/>
      <c r="F849" s="169"/>
      <c r="G849" s="169"/>
      <c r="H849" s="3"/>
      <c r="I849" s="3"/>
    </row>
    <row r="850" spans="1:9" x14ac:dyDescent="0.25">
      <c r="A850" s="166">
        <v>842</v>
      </c>
      <c r="B850" s="168"/>
      <c r="C850" s="169"/>
      <c r="D850" s="169"/>
      <c r="E850" s="169"/>
      <c r="F850" s="169"/>
      <c r="G850" s="169"/>
      <c r="H850" s="3"/>
      <c r="I850" s="3"/>
    </row>
    <row r="851" spans="1:9" x14ac:dyDescent="0.25">
      <c r="A851" s="166">
        <v>843</v>
      </c>
      <c r="B851" s="168"/>
      <c r="C851" s="169"/>
      <c r="D851" s="169"/>
      <c r="E851" s="169"/>
      <c r="F851" s="169"/>
      <c r="G851" s="169"/>
      <c r="H851" s="3"/>
      <c r="I851" s="3"/>
    </row>
    <row r="852" spans="1:9" x14ac:dyDescent="0.25">
      <c r="A852" s="166">
        <v>844</v>
      </c>
      <c r="B852" s="168"/>
      <c r="C852" s="169"/>
      <c r="D852" s="169"/>
      <c r="E852" s="169"/>
      <c r="F852" s="169"/>
      <c r="G852" s="169"/>
      <c r="H852" s="3"/>
      <c r="I852" s="3"/>
    </row>
    <row r="853" spans="1:9" x14ac:dyDescent="0.25">
      <c r="A853" s="166">
        <v>845</v>
      </c>
      <c r="B853" s="168"/>
      <c r="C853" s="169"/>
      <c r="D853" s="169"/>
      <c r="E853" s="169"/>
      <c r="F853" s="169"/>
      <c r="G853" s="169"/>
      <c r="H853" s="3"/>
      <c r="I853" s="3"/>
    </row>
    <row r="854" spans="1:9" x14ac:dyDescent="0.25">
      <c r="A854" s="166">
        <v>846</v>
      </c>
      <c r="B854" s="168"/>
      <c r="C854" s="169"/>
      <c r="D854" s="169"/>
      <c r="E854" s="169"/>
      <c r="F854" s="169"/>
      <c r="G854" s="169"/>
      <c r="H854" s="3"/>
      <c r="I854" s="3"/>
    </row>
    <row r="855" spans="1:9" x14ac:dyDescent="0.25">
      <c r="A855" s="166">
        <v>847</v>
      </c>
      <c r="B855" s="168"/>
      <c r="C855" s="169"/>
      <c r="D855" s="169"/>
      <c r="E855" s="169"/>
      <c r="F855" s="169"/>
      <c r="G855" s="169"/>
      <c r="H855" s="3"/>
      <c r="I855" s="3"/>
    </row>
    <row r="856" spans="1:9" x14ac:dyDescent="0.25">
      <c r="A856" s="166">
        <v>848</v>
      </c>
      <c r="B856" s="168"/>
      <c r="C856" s="169"/>
      <c r="D856" s="169"/>
      <c r="E856" s="169"/>
      <c r="F856" s="169"/>
      <c r="G856" s="169"/>
      <c r="H856" s="3"/>
      <c r="I856" s="3"/>
    </row>
    <row r="857" spans="1:9" x14ac:dyDescent="0.25">
      <c r="A857" s="166">
        <v>849</v>
      </c>
      <c r="B857" s="168"/>
      <c r="C857" s="169"/>
      <c r="D857" s="169"/>
      <c r="E857" s="169"/>
      <c r="F857" s="169"/>
      <c r="G857" s="169"/>
      <c r="H857" s="3"/>
      <c r="I857" s="3"/>
    </row>
    <row r="858" spans="1:9" x14ac:dyDescent="0.25">
      <c r="A858" s="166">
        <v>850</v>
      </c>
      <c r="B858" s="168"/>
      <c r="C858" s="169"/>
      <c r="D858" s="169"/>
      <c r="E858" s="169"/>
      <c r="F858" s="169"/>
      <c r="G858" s="169"/>
      <c r="H858" s="3"/>
      <c r="I858" s="3"/>
    </row>
    <row r="859" spans="1:9" x14ac:dyDescent="0.25">
      <c r="A859" s="166">
        <v>851</v>
      </c>
      <c r="B859" s="168"/>
      <c r="C859" s="169"/>
      <c r="D859" s="169"/>
      <c r="E859" s="169"/>
      <c r="F859" s="169"/>
      <c r="G859" s="169"/>
      <c r="H859" s="3"/>
      <c r="I859" s="3"/>
    </row>
    <row r="860" spans="1:9" x14ac:dyDescent="0.25">
      <c r="A860" s="166">
        <v>852</v>
      </c>
      <c r="B860" s="168"/>
      <c r="C860" s="169"/>
      <c r="D860" s="169"/>
      <c r="E860" s="169"/>
      <c r="F860" s="169"/>
      <c r="G860" s="169"/>
      <c r="H860" s="3"/>
      <c r="I860" s="3"/>
    </row>
    <row r="861" spans="1:9" x14ac:dyDescent="0.25">
      <c r="A861" s="166">
        <v>853</v>
      </c>
      <c r="B861" s="168"/>
      <c r="C861" s="169"/>
      <c r="D861" s="169"/>
      <c r="E861" s="169"/>
      <c r="F861" s="169"/>
      <c r="G861" s="169"/>
      <c r="H861" s="3"/>
      <c r="I861" s="3"/>
    </row>
    <row r="862" spans="1:9" x14ac:dyDescent="0.25">
      <c r="A862" s="166">
        <v>854</v>
      </c>
      <c r="B862" s="168"/>
      <c r="C862" s="169"/>
      <c r="D862" s="169"/>
      <c r="E862" s="169"/>
      <c r="F862" s="169"/>
      <c r="G862" s="169"/>
      <c r="H862" s="3"/>
      <c r="I862" s="3"/>
    </row>
    <row r="863" spans="1:9" x14ac:dyDescent="0.25">
      <c r="A863" s="166">
        <v>855</v>
      </c>
      <c r="B863" s="168"/>
      <c r="C863" s="169"/>
      <c r="D863" s="169"/>
      <c r="E863" s="169"/>
      <c r="F863" s="169"/>
      <c r="G863" s="169"/>
      <c r="H863" s="3"/>
      <c r="I863" s="3"/>
    </row>
    <row r="864" spans="1:9" x14ac:dyDescent="0.25">
      <c r="A864" s="166">
        <v>856</v>
      </c>
      <c r="B864" s="168"/>
      <c r="C864" s="169"/>
      <c r="D864" s="169"/>
      <c r="E864" s="169"/>
      <c r="F864" s="169"/>
      <c r="G864" s="169"/>
      <c r="H864" s="3"/>
      <c r="I864" s="3"/>
    </row>
    <row r="865" spans="1:9" x14ac:dyDescent="0.25">
      <c r="A865" s="166">
        <v>857</v>
      </c>
      <c r="B865" s="168"/>
      <c r="C865" s="169"/>
      <c r="D865" s="169"/>
      <c r="E865" s="169"/>
      <c r="F865" s="169"/>
      <c r="G865" s="169"/>
      <c r="H865" s="3"/>
      <c r="I865" s="3"/>
    </row>
    <row r="866" spans="1:9" x14ac:dyDescent="0.25">
      <c r="A866" s="166">
        <v>858</v>
      </c>
      <c r="B866" s="168"/>
      <c r="C866" s="169"/>
      <c r="D866" s="169"/>
      <c r="E866" s="169"/>
      <c r="F866" s="169"/>
      <c r="G866" s="169"/>
      <c r="H866" s="3"/>
      <c r="I866" s="3"/>
    </row>
    <row r="867" spans="1:9" x14ac:dyDescent="0.25">
      <c r="A867" s="166">
        <v>859</v>
      </c>
      <c r="B867" s="168"/>
      <c r="C867" s="169"/>
      <c r="D867" s="169"/>
      <c r="E867" s="169"/>
      <c r="F867" s="169"/>
      <c r="G867" s="169"/>
      <c r="H867" s="3"/>
      <c r="I867" s="3"/>
    </row>
    <row r="868" spans="1:9" x14ac:dyDescent="0.25">
      <c r="A868" s="166">
        <v>860</v>
      </c>
      <c r="B868" s="168"/>
      <c r="C868" s="169"/>
      <c r="D868" s="169"/>
      <c r="E868" s="169"/>
      <c r="F868" s="169"/>
      <c r="G868" s="169"/>
      <c r="H868" s="3"/>
      <c r="I868" s="3"/>
    </row>
    <row r="869" spans="1:9" x14ac:dyDescent="0.25">
      <c r="A869" s="166">
        <v>861</v>
      </c>
      <c r="B869" s="168"/>
      <c r="C869" s="169"/>
      <c r="D869" s="169"/>
      <c r="E869" s="169"/>
      <c r="F869" s="169"/>
      <c r="G869" s="169"/>
      <c r="H869" s="3"/>
      <c r="I869" s="3"/>
    </row>
    <row r="870" spans="1:9" x14ac:dyDescent="0.25">
      <c r="A870" s="166">
        <v>862</v>
      </c>
      <c r="B870" s="168"/>
      <c r="C870" s="169"/>
      <c r="D870" s="169"/>
      <c r="E870" s="169"/>
      <c r="F870" s="169"/>
      <c r="G870" s="169"/>
      <c r="H870" s="3"/>
      <c r="I870" s="3"/>
    </row>
    <row r="871" spans="1:9" x14ac:dyDescent="0.25">
      <c r="A871" s="166">
        <v>863</v>
      </c>
      <c r="B871" s="168"/>
      <c r="C871" s="169"/>
      <c r="D871" s="169"/>
      <c r="E871" s="169"/>
      <c r="F871" s="169"/>
      <c r="G871" s="169"/>
      <c r="H871" s="3"/>
      <c r="I871" s="3"/>
    </row>
    <row r="872" spans="1:9" x14ac:dyDescent="0.25">
      <c r="A872" s="166">
        <v>864</v>
      </c>
      <c r="B872" s="168"/>
      <c r="C872" s="169"/>
      <c r="D872" s="169"/>
      <c r="E872" s="169"/>
      <c r="F872" s="169"/>
      <c r="G872" s="169"/>
      <c r="H872" s="3"/>
      <c r="I872" s="3"/>
    </row>
    <row r="873" spans="1:9" x14ac:dyDescent="0.25">
      <c r="A873" s="166">
        <v>865</v>
      </c>
      <c r="B873" s="168"/>
      <c r="C873" s="169"/>
      <c r="D873" s="169"/>
      <c r="E873" s="169"/>
      <c r="F873" s="169"/>
      <c r="G873" s="169"/>
      <c r="H873" s="3"/>
      <c r="I873" s="3"/>
    </row>
    <row r="874" spans="1:9" x14ac:dyDescent="0.25">
      <c r="A874" s="166">
        <v>866</v>
      </c>
      <c r="B874" s="168"/>
      <c r="C874" s="169"/>
      <c r="D874" s="169"/>
      <c r="E874" s="169"/>
      <c r="F874" s="169"/>
      <c r="G874" s="169"/>
      <c r="H874" s="3"/>
      <c r="I874" s="3"/>
    </row>
    <row r="875" spans="1:9" x14ac:dyDescent="0.25">
      <c r="A875" s="166">
        <v>867</v>
      </c>
      <c r="B875" s="168"/>
      <c r="C875" s="169"/>
      <c r="D875" s="169"/>
      <c r="E875" s="169"/>
      <c r="F875" s="169"/>
      <c r="G875" s="169"/>
      <c r="H875" s="3"/>
      <c r="I875" s="3"/>
    </row>
    <row r="876" spans="1:9" x14ac:dyDescent="0.25">
      <c r="A876" s="166">
        <v>868</v>
      </c>
      <c r="B876" s="168"/>
      <c r="C876" s="169"/>
      <c r="D876" s="169"/>
      <c r="E876" s="169"/>
      <c r="F876" s="169"/>
      <c r="G876" s="169"/>
      <c r="H876" s="3"/>
      <c r="I876" s="3"/>
    </row>
    <row r="877" spans="1:9" x14ac:dyDescent="0.25">
      <c r="A877" s="166">
        <v>869</v>
      </c>
      <c r="B877" s="168"/>
      <c r="C877" s="169"/>
      <c r="D877" s="169"/>
      <c r="E877" s="169"/>
      <c r="F877" s="169"/>
      <c r="G877" s="169"/>
      <c r="H877" s="3"/>
      <c r="I877" s="3"/>
    </row>
    <row r="878" spans="1:9" x14ac:dyDescent="0.25">
      <c r="A878" s="166">
        <v>870</v>
      </c>
      <c r="B878" s="168"/>
      <c r="C878" s="169"/>
      <c r="D878" s="169"/>
      <c r="E878" s="169"/>
      <c r="F878" s="169"/>
      <c r="G878" s="169"/>
      <c r="H878" s="3"/>
      <c r="I878" s="3"/>
    </row>
    <row r="879" spans="1:9" x14ac:dyDescent="0.25">
      <c r="A879" s="166">
        <v>871</v>
      </c>
      <c r="B879" s="168"/>
      <c r="C879" s="169"/>
      <c r="D879" s="169"/>
      <c r="E879" s="169"/>
      <c r="F879" s="169"/>
      <c r="G879" s="169"/>
      <c r="H879" s="3"/>
      <c r="I879" s="3"/>
    </row>
    <row r="880" spans="1:9" x14ac:dyDescent="0.25">
      <c r="A880" s="166">
        <v>872</v>
      </c>
      <c r="B880" s="168"/>
      <c r="C880" s="169"/>
      <c r="D880" s="169"/>
      <c r="E880" s="169"/>
      <c r="F880" s="169"/>
      <c r="G880" s="169"/>
      <c r="H880" s="3"/>
      <c r="I880" s="3"/>
    </row>
    <row r="881" spans="1:9" x14ac:dyDescent="0.25">
      <c r="A881" s="166">
        <v>873</v>
      </c>
      <c r="B881" s="168"/>
      <c r="C881" s="169"/>
      <c r="D881" s="169"/>
      <c r="E881" s="169"/>
      <c r="F881" s="169"/>
      <c r="G881" s="169"/>
      <c r="H881" s="3"/>
      <c r="I881" s="3"/>
    </row>
    <row r="882" spans="1:9" x14ac:dyDescent="0.25">
      <c r="A882" s="166">
        <v>874</v>
      </c>
      <c r="B882" s="168"/>
      <c r="C882" s="169"/>
      <c r="D882" s="169"/>
      <c r="E882" s="169"/>
      <c r="F882" s="169"/>
      <c r="G882" s="169"/>
      <c r="H882" s="3"/>
      <c r="I882" s="3"/>
    </row>
    <row r="883" spans="1:9" x14ac:dyDescent="0.25">
      <c r="A883" s="166">
        <v>875</v>
      </c>
      <c r="B883" s="168"/>
      <c r="C883" s="169"/>
      <c r="D883" s="169"/>
      <c r="E883" s="169"/>
      <c r="F883" s="169"/>
      <c r="G883" s="169"/>
      <c r="H883" s="3"/>
      <c r="I883" s="3"/>
    </row>
    <row r="884" spans="1:9" x14ac:dyDescent="0.25">
      <c r="A884" s="166">
        <v>876</v>
      </c>
      <c r="B884" s="168"/>
      <c r="C884" s="169"/>
      <c r="D884" s="169"/>
      <c r="E884" s="169"/>
      <c r="F884" s="169"/>
      <c r="G884" s="169"/>
      <c r="H884" s="3"/>
      <c r="I884" s="3"/>
    </row>
    <row r="885" spans="1:9" x14ac:dyDescent="0.25">
      <c r="A885" s="166">
        <v>877</v>
      </c>
      <c r="B885" s="168"/>
      <c r="C885" s="169"/>
      <c r="D885" s="169"/>
      <c r="E885" s="169"/>
      <c r="F885" s="169"/>
      <c r="G885" s="169"/>
      <c r="H885" s="3"/>
      <c r="I885" s="3"/>
    </row>
    <row r="886" spans="1:9" x14ac:dyDescent="0.25">
      <c r="A886" s="166">
        <v>878</v>
      </c>
      <c r="B886" s="168"/>
      <c r="C886" s="169"/>
      <c r="D886" s="169"/>
      <c r="E886" s="169"/>
      <c r="F886" s="169"/>
      <c r="G886" s="169"/>
      <c r="H886" s="3"/>
      <c r="I886" s="3"/>
    </row>
    <row r="887" spans="1:9" x14ac:dyDescent="0.25">
      <c r="A887" s="166">
        <v>879</v>
      </c>
      <c r="B887" s="168"/>
      <c r="C887" s="169"/>
      <c r="D887" s="169"/>
      <c r="E887" s="169"/>
      <c r="F887" s="169"/>
      <c r="G887" s="169"/>
      <c r="H887" s="3"/>
      <c r="I887" s="3"/>
    </row>
    <row r="888" spans="1:9" x14ac:dyDescent="0.25">
      <c r="A888" s="166">
        <v>880</v>
      </c>
      <c r="B888" s="168"/>
      <c r="C888" s="169"/>
      <c r="D888" s="169"/>
      <c r="E888" s="169"/>
      <c r="F888" s="169"/>
      <c r="G888" s="169"/>
      <c r="H888" s="3"/>
      <c r="I888" s="3"/>
    </row>
    <row r="889" spans="1:9" x14ac:dyDescent="0.25">
      <c r="A889" s="166">
        <v>881</v>
      </c>
      <c r="B889" s="168"/>
      <c r="C889" s="169"/>
      <c r="D889" s="169"/>
      <c r="E889" s="169"/>
      <c r="F889" s="169"/>
      <c r="G889" s="169"/>
      <c r="H889" s="3"/>
      <c r="I889" s="3"/>
    </row>
    <row r="890" spans="1:9" x14ac:dyDescent="0.25">
      <c r="A890" s="166">
        <v>882</v>
      </c>
      <c r="B890" s="168"/>
      <c r="C890" s="169"/>
      <c r="D890" s="169"/>
      <c r="E890" s="169"/>
      <c r="F890" s="169"/>
      <c r="G890" s="169"/>
      <c r="H890" s="3"/>
      <c r="I890" s="3"/>
    </row>
    <row r="891" spans="1:9" x14ac:dyDescent="0.25">
      <c r="A891" s="166">
        <v>883</v>
      </c>
      <c r="B891" s="168"/>
      <c r="C891" s="169"/>
      <c r="D891" s="169"/>
      <c r="E891" s="169"/>
      <c r="F891" s="169"/>
      <c r="G891" s="169"/>
      <c r="H891" s="3"/>
      <c r="I891" s="3"/>
    </row>
    <row r="892" spans="1:9" x14ac:dyDescent="0.25">
      <c r="A892" s="166">
        <v>884</v>
      </c>
      <c r="B892" s="168"/>
      <c r="C892" s="169"/>
      <c r="D892" s="169"/>
      <c r="E892" s="169"/>
      <c r="F892" s="169"/>
      <c r="G892" s="169"/>
      <c r="H892" s="3"/>
      <c r="I892" s="3"/>
    </row>
    <row r="893" spans="1:9" x14ac:dyDescent="0.25">
      <c r="A893" s="166">
        <v>885</v>
      </c>
      <c r="B893" s="168"/>
      <c r="C893" s="169"/>
      <c r="D893" s="169"/>
      <c r="E893" s="169"/>
      <c r="F893" s="169"/>
      <c r="G893" s="169"/>
      <c r="H893" s="3"/>
      <c r="I893" s="3"/>
    </row>
    <row r="894" spans="1:9" x14ac:dyDescent="0.25">
      <c r="A894" s="166">
        <v>886</v>
      </c>
      <c r="B894" s="168"/>
      <c r="C894" s="169"/>
      <c r="D894" s="169"/>
      <c r="E894" s="169"/>
      <c r="F894" s="169"/>
      <c r="G894" s="169"/>
      <c r="H894" s="3"/>
      <c r="I894" s="3"/>
    </row>
    <row r="895" spans="1:9" x14ac:dyDescent="0.25">
      <c r="A895" s="166">
        <v>887</v>
      </c>
      <c r="B895" s="168"/>
      <c r="C895" s="169"/>
      <c r="D895" s="169"/>
      <c r="E895" s="169"/>
      <c r="F895" s="169"/>
      <c r="G895" s="169"/>
      <c r="H895" s="3"/>
      <c r="I895" s="3"/>
    </row>
    <row r="896" spans="1:9" x14ac:dyDescent="0.25">
      <c r="A896" s="166">
        <v>888</v>
      </c>
      <c r="B896" s="168"/>
      <c r="C896" s="169"/>
      <c r="D896" s="169"/>
      <c r="E896" s="169"/>
      <c r="F896" s="169"/>
      <c r="G896" s="169"/>
      <c r="H896" s="3"/>
      <c r="I896" s="3"/>
    </row>
    <row r="897" spans="1:9" x14ac:dyDescent="0.25">
      <c r="A897" s="166">
        <v>889</v>
      </c>
      <c r="B897" s="168"/>
      <c r="C897" s="169"/>
      <c r="D897" s="169"/>
      <c r="E897" s="169"/>
      <c r="F897" s="169"/>
      <c r="G897" s="169"/>
      <c r="H897" s="3"/>
      <c r="I897" s="3"/>
    </row>
    <row r="898" spans="1:9" x14ac:dyDescent="0.25">
      <c r="A898" s="166">
        <v>890</v>
      </c>
      <c r="B898" s="168"/>
      <c r="C898" s="169"/>
      <c r="D898" s="169"/>
      <c r="E898" s="169"/>
      <c r="F898" s="169"/>
      <c r="G898" s="169"/>
      <c r="H898" s="3"/>
      <c r="I898" s="3"/>
    </row>
    <row r="899" spans="1:9" x14ac:dyDescent="0.25">
      <c r="A899" s="166">
        <v>891</v>
      </c>
      <c r="B899" s="168"/>
      <c r="C899" s="169"/>
      <c r="D899" s="169"/>
      <c r="E899" s="169"/>
      <c r="F899" s="169"/>
      <c r="G899" s="169"/>
      <c r="H899" s="3"/>
      <c r="I899" s="3"/>
    </row>
    <row r="900" spans="1:9" x14ac:dyDescent="0.25">
      <c r="A900" s="166">
        <v>892</v>
      </c>
      <c r="B900" s="168"/>
      <c r="C900" s="169"/>
      <c r="D900" s="169"/>
      <c r="E900" s="169"/>
      <c r="F900" s="169"/>
      <c r="G900" s="169"/>
      <c r="H900" s="3"/>
      <c r="I900" s="3"/>
    </row>
    <row r="901" spans="1:9" x14ac:dyDescent="0.25">
      <c r="A901" s="166">
        <v>893</v>
      </c>
      <c r="B901" s="168"/>
      <c r="C901" s="169"/>
      <c r="D901" s="169"/>
      <c r="E901" s="169"/>
      <c r="F901" s="169"/>
      <c r="G901" s="169"/>
      <c r="H901" s="3"/>
      <c r="I901" s="3"/>
    </row>
    <row r="902" spans="1:9" x14ac:dyDescent="0.25">
      <c r="A902" s="166">
        <v>894</v>
      </c>
      <c r="B902" s="168"/>
      <c r="C902" s="169"/>
      <c r="D902" s="169"/>
      <c r="E902" s="169"/>
      <c r="F902" s="169"/>
      <c r="G902" s="169"/>
      <c r="H902" s="3"/>
      <c r="I902" s="3"/>
    </row>
    <row r="903" spans="1:9" x14ac:dyDescent="0.25">
      <c r="A903" s="166">
        <v>895</v>
      </c>
      <c r="B903" s="168"/>
      <c r="C903" s="169"/>
      <c r="D903" s="169"/>
      <c r="E903" s="169"/>
      <c r="F903" s="169"/>
      <c r="G903" s="169"/>
      <c r="H903" s="3"/>
      <c r="I903" s="3"/>
    </row>
    <row r="904" spans="1:9" x14ac:dyDescent="0.25">
      <c r="A904" s="166">
        <v>896</v>
      </c>
      <c r="B904" s="168"/>
      <c r="C904" s="169"/>
      <c r="D904" s="169"/>
      <c r="E904" s="169"/>
      <c r="F904" s="169"/>
      <c r="G904" s="169"/>
      <c r="H904" s="3"/>
      <c r="I904" s="3"/>
    </row>
    <row r="905" spans="1:9" x14ac:dyDescent="0.25">
      <c r="A905" s="166">
        <v>897</v>
      </c>
      <c r="B905" s="168"/>
      <c r="C905" s="169"/>
      <c r="D905" s="169"/>
      <c r="E905" s="169"/>
      <c r="F905" s="169"/>
      <c r="G905" s="169"/>
      <c r="H905" s="3"/>
      <c r="I905" s="3"/>
    </row>
    <row r="906" spans="1:9" x14ac:dyDescent="0.25">
      <c r="A906" s="166">
        <v>898</v>
      </c>
      <c r="B906" s="168"/>
      <c r="C906" s="169"/>
      <c r="D906" s="169"/>
      <c r="E906" s="169"/>
      <c r="F906" s="169"/>
      <c r="G906" s="169"/>
      <c r="H906" s="3"/>
      <c r="I906" s="3"/>
    </row>
    <row r="907" spans="1:9" x14ac:dyDescent="0.25">
      <c r="A907" s="166">
        <v>899</v>
      </c>
      <c r="B907" s="168"/>
      <c r="C907" s="169"/>
      <c r="D907" s="169"/>
      <c r="E907" s="169"/>
      <c r="F907" s="169"/>
      <c r="G907" s="169"/>
      <c r="H907" s="3"/>
      <c r="I907" s="3"/>
    </row>
    <row r="908" spans="1:9" x14ac:dyDescent="0.25">
      <c r="A908" s="166">
        <v>900</v>
      </c>
      <c r="B908" s="168"/>
      <c r="C908" s="169"/>
      <c r="D908" s="169"/>
      <c r="E908" s="169"/>
      <c r="F908" s="169"/>
      <c r="G908" s="169"/>
      <c r="H908" s="3"/>
      <c r="I908" s="3"/>
    </row>
    <row r="909" spans="1:9" x14ac:dyDescent="0.25">
      <c r="A909" s="166">
        <v>901</v>
      </c>
      <c r="B909" s="168"/>
      <c r="C909" s="169"/>
      <c r="D909" s="169"/>
      <c r="E909" s="169"/>
      <c r="F909" s="169"/>
      <c r="G909" s="169"/>
      <c r="H909" s="3"/>
      <c r="I909" s="3"/>
    </row>
    <row r="910" spans="1:9" x14ac:dyDescent="0.25">
      <c r="A910" s="166">
        <v>902</v>
      </c>
      <c r="B910" s="168"/>
      <c r="C910" s="169"/>
      <c r="D910" s="169"/>
      <c r="E910" s="169"/>
      <c r="F910" s="169"/>
      <c r="G910" s="169"/>
      <c r="H910" s="3"/>
      <c r="I910" s="3"/>
    </row>
    <row r="911" spans="1:9" x14ac:dyDescent="0.25">
      <c r="A911" s="166">
        <v>903</v>
      </c>
      <c r="B911" s="168"/>
      <c r="C911" s="169"/>
      <c r="D911" s="169"/>
      <c r="E911" s="169"/>
      <c r="F911" s="169"/>
      <c r="G911" s="169"/>
      <c r="H911" s="3"/>
      <c r="I911" s="3"/>
    </row>
    <row r="912" spans="1:9" x14ac:dyDescent="0.25">
      <c r="A912" s="166">
        <v>904</v>
      </c>
      <c r="B912" s="168"/>
      <c r="C912" s="169"/>
      <c r="D912" s="169"/>
      <c r="E912" s="169"/>
      <c r="F912" s="169"/>
      <c r="G912" s="169"/>
      <c r="H912" s="3"/>
      <c r="I912" s="3"/>
    </row>
    <row r="913" spans="1:9" x14ac:dyDescent="0.25">
      <c r="A913" s="166">
        <v>905</v>
      </c>
      <c r="B913" s="168"/>
      <c r="C913" s="169"/>
      <c r="D913" s="169"/>
      <c r="E913" s="169"/>
      <c r="F913" s="169"/>
      <c r="G913" s="169"/>
      <c r="H913" s="3"/>
      <c r="I913" s="3"/>
    </row>
    <row r="914" spans="1:9" x14ac:dyDescent="0.25">
      <c r="A914" s="166">
        <v>906</v>
      </c>
      <c r="B914" s="168"/>
      <c r="C914" s="169"/>
      <c r="D914" s="169"/>
      <c r="E914" s="169"/>
      <c r="F914" s="169"/>
      <c r="G914" s="169"/>
      <c r="H914" s="3"/>
      <c r="I914" s="3"/>
    </row>
    <row r="915" spans="1:9" x14ac:dyDescent="0.25">
      <c r="A915" s="166">
        <v>907</v>
      </c>
      <c r="B915" s="168"/>
      <c r="C915" s="169"/>
      <c r="D915" s="169"/>
      <c r="E915" s="169"/>
      <c r="F915" s="169"/>
      <c r="G915" s="169"/>
      <c r="H915" s="3"/>
      <c r="I915" s="3"/>
    </row>
    <row r="916" spans="1:9" x14ac:dyDescent="0.25">
      <c r="A916" s="166">
        <v>908</v>
      </c>
      <c r="B916" s="168"/>
      <c r="C916" s="169"/>
      <c r="D916" s="169"/>
      <c r="E916" s="169"/>
      <c r="F916" s="169"/>
      <c r="G916" s="169"/>
      <c r="H916" s="3"/>
      <c r="I916" s="3"/>
    </row>
    <row r="917" spans="1:9" x14ac:dyDescent="0.25">
      <c r="A917" s="166">
        <v>909</v>
      </c>
      <c r="B917" s="168"/>
      <c r="C917" s="169"/>
      <c r="D917" s="169"/>
      <c r="E917" s="169"/>
      <c r="F917" s="169"/>
      <c r="G917" s="169"/>
      <c r="H917" s="3"/>
      <c r="I917" s="3"/>
    </row>
    <row r="918" spans="1:9" x14ac:dyDescent="0.25">
      <c r="A918" s="166">
        <v>910</v>
      </c>
      <c r="B918" s="168"/>
      <c r="C918" s="169"/>
      <c r="D918" s="169"/>
      <c r="E918" s="169"/>
      <c r="F918" s="169"/>
      <c r="G918" s="169"/>
      <c r="H918" s="3"/>
      <c r="I918" s="3"/>
    </row>
    <row r="919" spans="1:9" x14ac:dyDescent="0.25">
      <c r="A919" s="166">
        <v>911</v>
      </c>
      <c r="B919" s="168"/>
      <c r="C919" s="169"/>
      <c r="D919" s="169"/>
      <c r="E919" s="169"/>
      <c r="F919" s="169"/>
      <c r="G919" s="169"/>
      <c r="H919" s="3"/>
      <c r="I919" s="3"/>
    </row>
    <row r="920" spans="1:9" x14ac:dyDescent="0.25">
      <c r="A920" s="166">
        <v>912</v>
      </c>
      <c r="B920" s="168"/>
      <c r="C920" s="169"/>
      <c r="D920" s="169"/>
      <c r="E920" s="169"/>
      <c r="F920" s="169"/>
      <c r="G920" s="169"/>
      <c r="H920" s="3"/>
      <c r="I920" s="3"/>
    </row>
    <row r="921" spans="1:9" x14ac:dyDescent="0.25">
      <c r="A921" s="166">
        <v>913</v>
      </c>
      <c r="B921" s="168"/>
      <c r="C921" s="169"/>
      <c r="D921" s="169"/>
      <c r="E921" s="169"/>
      <c r="F921" s="169"/>
      <c r="G921" s="169"/>
      <c r="H921" s="3"/>
      <c r="I921" s="3"/>
    </row>
    <row r="922" spans="1:9" x14ac:dyDescent="0.25">
      <c r="A922" s="166">
        <v>914</v>
      </c>
      <c r="B922" s="168"/>
      <c r="C922" s="169"/>
      <c r="D922" s="169"/>
      <c r="E922" s="169"/>
      <c r="F922" s="169"/>
      <c r="G922" s="169"/>
      <c r="H922" s="3"/>
      <c r="I922" s="3"/>
    </row>
    <row r="923" spans="1:9" x14ac:dyDescent="0.25">
      <c r="A923" s="166">
        <v>915</v>
      </c>
      <c r="B923" s="168"/>
      <c r="C923" s="169"/>
      <c r="D923" s="169"/>
      <c r="E923" s="169"/>
      <c r="F923" s="169"/>
      <c r="G923" s="169"/>
      <c r="H923" s="3"/>
      <c r="I923" s="3"/>
    </row>
    <row r="924" spans="1:9" x14ac:dyDescent="0.25">
      <c r="A924" s="166">
        <v>916</v>
      </c>
      <c r="B924" s="168"/>
      <c r="C924" s="169"/>
      <c r="D924" s="169"/>
      <c r="E924" s="169"/>
      <c r="F924" s="169"/>
      <c r="G924" s="169"/>
      <c r="H924" s="3"/>
      <c r="I924" s="3"/>
    </row>
    <row r="925" spans="1:9" x14ac:dyDescent="0.25">
      <c r="A925" s="166">
        <v>917</v>
      </c>
      <c r="B925" s="168"/>
      <c r="C925" s="169"/>
      <c r="D925" s="169"/>
      <c r="E925" s="169"/>
      <c r="F925" s="169"/>
      <c r="G925" s="169"/>
      <c r="H925" s="3"/>
      <c r="I925" s="3"/>
    </row>
    <row r="926" spans="1:9" x14ac:dyDescent="0.25">
      <c r="A926" s="166">
        <v>918</v>
      </c>
      <c r="B926" s="168"/>
      <c r="C926" s="169"/>
      <c r="D926" s="169"/>
      <c r="E926" s="169"/>
      <c r="F926" s="169"/>
      <c r="G926" s="169"/>
      <c r="H926" s="3"/>
      <c r="I926" s="3"/>
    </row>
    <row r="927" spans="1:9" x14ac:dyDescent="0.25">
      <c r="A927" s="166">
        <v>919</v>
      </c>
      <c r="B927" s="168"/>
      <c r="C927" s="169"/>
      <c r="D927" s="169"/>
      <c r="E927" s="169"/>
      <c r="F927" s="169"/>
      <c r="G927" s="169"/>
      <c r="H927" s="3"/>
      <c r="I927" s="3"/>
    </row>
    <row r="928" spans="1:9" x14ac:dyDescent="0.25">
      <c r="A928" s="166">
        <v>920</v>
      </c>
      <c r="B928" s="168"/>
      <c r="C928" s="169"/>
      <c r="D928" s="169"/>
      <c r="E928" s="169"/>
      <c r="F928" s="169"/>
      <c r="G928" s="169"/>
      <c r="H928" s="3"/>
      <c r="I928" s="3"/>
    </row>
    <row r="929" spans="1:9" x14ac:dyDescent="0.25">
      <c r="A929" s="166">
        <v>921</v>
      </c>
      <c r="B929" s="168"/>
      <c r="C929" s="169"/>
      <c r="D929" s="169"/>
      <c r="E929" s="169"/>
      <c r="F929" s="169"/>
      <c r="G929" s="169"/>
      <c r="H929" s="3"/>
      <c r="I929" s="3"/>
    </row>
    <row r="930" spans="1:9" x14ac:dyDescent="0.25">
      <c r="A930" s="166">
        <v>922</v>
      </c>
      <c r="B930" s="168"/>
      <c r="C930" s="169"/>
      <c r="D930" s="169"/>
      <c r="E930" s="169"/>
      <c r="F930" s="169"/>
      <c r="G930" s="169"/>
      <c r="H930" s="3"/>
      <c r="I930" s="3"/>
    </row>
    <row r="931" spans="1:9" x14ac:dyDescent="0.25">
      <c r="A931" s="166">
        <v>923</v>
      </c>
      <c r="B931" s="168"/>
      <c r="C931" s="169"/>
      <c r="D931" s="169"/>
      <c r="E931" s="169"/>
      <c r="F931" s="169"/>
      <c r="G931" s="169"/>
      <c r="H931" s="3"/>
      <c r="I931" s="3"/>
    </row>
    <row r="932" spans="1:9" x14ac:dyDescent="0.25">
      <c r="A932" s="166">
        <v>924</v>
      </c>
      <c r="B932" s="168"/>
      <c r="C932" s="169"/>
      <c r="D932" s="169"/>
      <c r="E932" s="169"/>
      <c r="F932" s="169"/>
      <c r="G932" s="169"/>
      <c r="H932" s="3"/>
      <c r="I932" s="3"/>
    </row>
    <row r="933" spans="1:9" x14ac:dyDescent="0.25">
      <c r="A933" s="166">
        <v>925</v>
      </c>
      <c r="B933" s="168"/>
      <c r="C933" s="169"/>
      <c r="D933" s="169"/>
      <c r="E933" s="169"/>
      <c r="F933" s="169"/>
      <c r="G933" s="169"/>
      <c r="H933" s="3"/>
      <c r="I933" s="3"/>
    </row>
    <row r="934" spans="1:9" x14ac:dyDescent="0.25">
      <c r="A934" s="166">
        <v>926</v>
      </c>
      <c r="B934" s="168"/>
      <c r="C934" s="169"/>
      <c r="D934" s="169"/>
      <c r="E934" s="169"/>
      <c r="F934" s="169"/>
      <c r="G934" s="169"/>
      <c r="H934" s="3"/>
      <c r="I934" s="3"/>
    </row>
    <row r="935" spans="1:9" x14ac:dyDescent="0.25">
      <c r="A935" s="166">
        <v>927</v>
      </c>
      <c r="B935" s="168"/>
      <c r="C935" s="169"/>
      <c r="D935" s="169"/>
      <c r="E935" s="169"/>
      <c r="F935" s="169"/>
      <c r="G935" s="169"/>
      <c r="H935" s="3"/>
      <c r="I935" s="3"/>
    </row>
    <row r="936" spans="1:9" x14ac:dyDescent="0.25">
      <c r="A936" s="166">
        <v>928</v>
      </c>
      <c r="B936" s="168"/>
      <c r="C936" s="169"/>
      <c r="D936" s="169"/>
      <c r="E936" s="169"/>
      <c r="F936" s="169"/>
      <c r="G936" s="169"/>
      <c r="H936" s="3"/>
      <c r="I936" s="3"/>
    </row>
    <row r="937" spans="1:9" x14ac:dyDescent="0.25">
      <c r="A937" s="166">
        <v>929</v>
      </c>
      <c r="B937" s="168"/>
      <c r="C937" s="169"/>
      <c r="D937" s="169"/>
      <c r="E937" s="169"/>
      <c r="F937" s="169"/>
      <c r="G937" s="169"/>
      <c r="H937" s="3"/>
      <c r="I937" s="3"/>
    </row>
    <row r="938" spans="1:9" x14ac:dyDescent="0.25">
      <c r="A938" s="166">
        <v>930</v>
      </c>
      <c r="B938" s="168"/>
      <c r="C938" s="169"/>
      <c r="D938" s="169"/>
      <c r="E938" s="169"/>
      <c r="F938" s="169"/>
      <c r="G938" s="169"/>
      <c r="H938" s="3"/>
      <c r="I938" s="3"/>
    </row>
    <row r="939" spans="1:9" x14ac:dyDescent="0.25">
      <c r="A939" s="166">
        <v>931</v>
      </c>
      <c r="B939" s="168"/>
      <c r="C939" s="169"/>
      <c r="D939" s="169"/>
      <c r="E939" s="169"/>
      <c r="F939" s="169"/>
      <c r="G939" s="169"/>
      <c r="H939" s="3"/>
      <c r="I939" s="3"/>
    </row>
    <row r="940" spans="1:9" x14ac:dyDescent="0.25">
      <c r="A940" s="166">
        <v>932</v>
      </c>
      <c r="B940" s="168"/>
      <c r="C940" s="169"/>
      <c r="D940" s="169"/>
      <c r="E940" s="169"/>
      <c r="F940" s="169"/>
      <c r="G940" s="169"/>
      <c r="H940" s="3"/>
      <c r="I940" s="3"/>
    </row>
    <row r="941" spans="1:9" x14ac:dyDescent="0.25">
      <c r="A941" s="166">
        <v>933</v>
      </c>
      <c r="B941" s="168"/>
      <c r="C941" s="169"/>
      <c r="D941" s="169"/>
      <c r="E941" s="169"/>
      <c r="F941" s="169"/>
      <c r="G941" s="169"/>
      <c r="H941" s="3"/>
      <c r="I941" s="3"/>
    </row>
    <row r="942" spans="1:9" x14ac:dyDescent="0.25">
      <c r="A942" s="166">
        <v>934</v>
      </c>
      <c r="B942" s="168"/>
      <c r="C942" s="169"/>
      <c r="D942" s="169"/>
      <c r="E942" s="169"/>
      <c r="F942" s="169"/>
      <c r="G942" s="169"/>
      <c r="H942" s="3"/>
      <c r="I942" s="3"/>
    </row>
    <row r="943" spans="1:9" x14ac:dyDescent="0.25">
      <c r="A943" s="166">
        <v>935</v>
      </c>
      <c r="B943" s="168"/>
      <c r="C943" s="169"/>
      <c r="D943" s="169"/>
      <c r="E943" s="169"/>
      <c r="F943" s="169"/>
      <c r="G943" s="169"/>
      <c r="H943" s="3"/>
      <c r="I943" s="3"/>
    </row>
    <row r="944" spans="1:9" x14ac:dyDescent="0.25">
      <c r="A944" s="166">
        <v>936</v>
      </c>
      <c r="B944" s="168"/>
      <c r="C944" s="169"/>
      <c r="D944" s="169"/>
      <c r="E944" s="169"/>
      <c r="F944" s="169"/>
      <c r="G944" s="169"/>
      <c r="H944" s="3"/>
      <c r="I944" s="3"/>
    </row>
    <row r="945" spans="1:9" x14ac:dyDescent="0.25">
      <c r="A945" s="166">
        <v>937</v>
      </c>
      <c r="B945" s="168"/>
      <c r="C945" s="169"/>
      <c r="D945" s="169"/>
      <c r="E945" s="169"/>
      <c r="F945" s="169"/>
      <c r="G945" s="169"/>
      <c r="H945" s="3"/>
      <c r="I945" s="3"/>
    </row>
    <row r="946" spans="1:9" x14ac:dyDescent="0.25">
      <c r="A946" s="166">
        <v>938</v>
      </c>
      <c r="B946" s="168"/>
      <c r="C946" s="169"/>
      <c r="D946" s="169"/>
      <c r="E946" s="169"/>
      <c r="F946" s="169"/>
      <c r="G946" s="169"/>
      <c r="H946" s="3"/>
      <c r="I946" s="3"/>
    </row>
    <row r="947" spans="1:9" x14ac:dyDescent="0.25">
      <c r="A947" s="166">
        <v>939</v>
      </c>
      <c r="B947" s="168"/>
      <c r="C947" s="169"/>
      <c r="D947" s="169"/>
      <c r="E947" s="169"/>
      <c r="F947" s="169"/>
      <c r="G947" s="169"/>
      <c r="H947" s="3"/>
      <c r="I947" s="3"/>
    </row>
    <row r="948" spans="1:9" x14ac:dyDescent="0.25">
      <c r="A948" s="166">
        <v>940</v>
      </c>
      <c r="B948" s="168"/>
      <c r="C948" s="169"/>
      <c r="D948" s="169"/>
      <c r="E948" s="169"/>
      <c r="F948" s="169"/>
      <c r="G948" s="169"/>
      <c r="H948" s="3"/>
      <c r="I948" s="3"/>
    </row>
    <row r="949" spans="1:9" x14ac:dyDescent="0.25">
      <c r="A949" s="166">
        <v>941</v>
      </c>
      <c r="B949" s="168"/>
      <c r="C949" s="169"/>
      <c r="D949" s="169"/>
      <c r="E949" s="169"/>
      <c r="F949" s="169"/>
      <c r="G949" s="169"/>
      <c r="H949" s="3"/>
      <c r="I949" s="3"/>
    </row>
    <row r="950" spans="1:9" x14ac:dyDescent="0.25">
      <c r="A950" s="166">
        <v>942</v>
      </c>
      <c r="B950" s="168"/>
      <c r="C950" s="169"/>
      <c r="D950" s="169"/>
      <c r="E950" s="169"/>
      <c r="F950" s="169"/>
      <c r="G950" s="169"/>
      <c r="H950" s="3"/>
      <c r="I950" s="3"/>
    </row>
    <row r="951" spans="1:9" x14ac:dyDescent="0.25">
      <c r="A951" s="166">
        <v>943</v>
      </c>
      <c r="B951" s="168"/>
      <c r="C951" s="169"/>
      <c r="D951" s="169"/>
      <c r="E951" s="169"/>
      <c r="F951" s="169"/>
      <c r="G951" s="169"/>
      <c r="H951" s="3"/>
      <c r="I951" s="3"/>
    </row>
    <row r="952" spans="1:9" x14ac:dyDescent="0.25">
      <c r="A952" s="166">
        <v>944</v>
      </c>
      <c r="B952" s="168"/>
      <c r="C952" s="169"/>
      <c r="D952" s="169"/>
      <c r="E952" s="169"/>
      <c r="F952" s="169"/>
      <c r="G952" s="169"/>
      <c r="H952" s="3"/>
      <c r="I952" s="3"/>
    </row>
    <row r="953" spans="1:9" x14ac:dyDescent="0.25">
      <c r="A953" s="166">
        <v>945</v>
      </c>
      <c r="B953" s="168"/>
      <c r="C953" s="169"/>
      <c r="D953" s="169"/>
      <c r="E953" s="169"/>
      <c r="F953" s="169"/>
      <c r="G953" s="169"/>
      <c r="H953" s="3"/>
      <c r="I953" s="3"/>
    </row>
    <row r="954" spans="1:9" x14ac:dyDescent="0.25">
      <c r="A954" s="166">
        <v>946</v>
      </c>
      <c r="B954" s="168"/>
      <c r="C954" s="169"/>
      <c r="D954" s="169"/>
      <c r="E954" s="169"/>
      <c r="F954" s="169"/>
      <c r="G954" s="169"/>
      <c r="H954" s="3"/>
      <c r="I954" s="3"/>
    </row>
    <row r="955" spans="1:9" x14ac:dyDescent="0.25">
      <c r="A955" s="166">
        <v>947</v>
      </c>
      <c r="B955" s="168"/>
      <c r="C955" s="169"/>
      <c r="D955" s="169"/>
      <c r="E955" s="169"/>
      <c r="F955" s="169"/>
      <c r="G955" s="169"/>
      <c r="H955" s="3"/>
      <c r="I955" s="3"/>
    </row>
    <row r="956" spans="1:9" x14ac:dyDescent="0.25">
      <c r="A956" s="166">
        <v>948</v>
      </c>
      <c r="B956" s="168"/>
      <c r="C956" s="169"/>
      <c r="D956" s="169"/>
      <c r="E956" s="169"/>
      <c r="F956" s="169"/>
      <c r="G956" s="169"/>
      <c r="H956" s="3"/>
      <c r="I956" s="3"/>
    </row>
    <row r="957" spans="1:9" x14ac:dyDescent="0.25">
      <c r="A957" s="166">
        <v>949</v>
      </c>
      <c r="B957" s="168"/>
      <c r="C957" s="169"/>
      <c r="D957" s="169"/>
      <c r="E957" s="169"/>
      <c r="F957" s="169"/>
      <c r="G957" s="169"/>
      <c r="H957" s="3"/>
      <c r="I957" s="3"/>
    </row>
    <row r="958" spans="1:9" x14ac:dyDescent="0.25">
      <c r="A958" s="166">
        <v>950</v>
      </c>
      <c r="B958" s="168"/>
      <c r="C958" s="169"/>
      <c r="D958" s="169"/>
      <c r="E958" s="169"/>
      <c r="F958" s="169"/>
      <c r="G958" s="169"/>
      <c r="H958" s="3"/>
      <c r="I958" s="3"/>
    </row>
    <row r="959" spans="1:9" x14ac:dyDescent="0.25">
      <c r="A959" s="166">
        <v>951</v>
      </c>
      <c r="B959" s="168"/>
      <c r="C959" s="169"/>
      <c r="D959" s="169"/>
      <c r="E959" s="169"/>
      <c r="F959" s="169"/>
      <c r="G959" s="169"/>
      <c r="H959" s="3"/>
      <c r="I959" s="3"/>
    </row>
    <row r="960" spans="1:9" x14ac:dyDescent="0.25">
      <c r="A960" s="166">
        <v>952</v>
      </c>
      <c r="B960" s="168"/>
      <c r="C960" s="169"/>
      <c r="D960" s="169"/>
      <c r="E960" s="169"/>
      <c r="F960" s="169"/>
      <c r="G960" s="169"/>
      <c r="H960" s="3"/>
      <c r="I960" s="3"/>
    </row>
    <row r="961" spans="1:9" x14ac:dyDescent="0.25">
      <c r="A961" s="166">
        <v>953</v>
      </c>
      <c r="B961" s="168"/>
      <c r="C961" s="169"/>
      <c r="D961" s="169"/>
      <c r="E961" s="169"/>
      <c r="F961" s="169"/>
      <c r="G961" s="169"/>
      <c r="H961" s="3"/>
      <c r="I961" s="3"/>
    </row>
    <row r="962" spans="1:9" x14ac:dyDescent="0.25">
      <c r="A962" s="166">
        <v>954</v>
      </c>
      <c r="B962" s="168"/>
      <c r="C962" s="169"/>
      <c r="D962" s="169"/>
      <c r="E962" s="169"/>
      <c r="F962" s="169"/>
      <c r="G962" s="169"/>
      <c r="H962" s="3"/>
      <c r="I962" s="3"/>
    </row>
    <row r="963" spans="1:9" x14ac:dyDescent="0.25">
      <c r="A963" s="166">
        <v>955</v>
      </c>
      <c r="B963" s="168"/>
      <c r="C963" s="169"/>
      <c r="D963" s="169"/>
      <c r="E963" s="169"/>
      <c r="F963" s="169"/>
      <c r="G963" s="169"/>
      <c r="H963" s="3"/>
      <c r="I963" s="3"/>
    </row>
    <row r="964" spans="1:9" x14ac:dyDescent="0.25">
      <c r="A964" s="166">
        <v>956</v>
      </c>
      <c r="B964" s="168"/>
      <c r="C964" s="169"/>
      <c r="D964" s="169"/>
      <c r="E964" s="169"/>
      <c r="F964" s="169"/>
      <c r="G964" s="169"/>
      <c r="H964" s="3"/>
      <c r="I964" s="3"/>
    </row>
    <row r="965" spans="1:9" x14ac:dyDescent="0.25">
      <c r="A965" s="166">
        <v>957</v>
      </c>
      <c r="B965" s="168"/>
      <c r="C965" s="169"/>
      <c r="D965" s="169"/>
      <c r="E965" s="169"/>
      <c r="F965" s="169"/>
      <c r="G965" s="169"/>
      <c r="H965" s="3"/>
      <c r="I965" s="3"/>
    </row>
    <row r="966" spans="1:9" x14ac:dyDescent="0.25">
      <c r="A966" s="166">
        <v>958</v>
      </c>
      <c r="B966" s="168"/>
      <c r="C966" s="169"/>
      <c r="D966" s="169"/>
      <c r="E966" s="169"/>
      <c r="F966" s="169"/>
      <c r="G966" s="169"/>
      <c r="H966" s="3"/>
      <c r="I966" s="3"/>
    </row>
    <row r="967" spans="1:9" x14ac:dyDescent="0.25">
      <c r="A967" s="166">
        <v>959</v>
      </c>
      <c r="B967" s="168"/>
      <c r="C967" s="169"/>
      <c r="D967" s="169"/>
      <c r="E967" s="169"/>
      <c r="F967" s="169"/>
      <c r="G967" s="169"/>
      <c r="H967" s="3"/>
      <c r="I967" s="3"/>
    </row>
    <row r="968" spans="1:9" x14ac:dyDescent="0.25">
      <c r="A968" s="166">
        <v>960</v>
      </c>
      <c r="B968" s="168"/>
      <c r="C968" s="169"/>
      <c r="D968" s="169"/>
      <c r="E968" s="169"/>
      <c r="F968" s="169"/>
      <c r="G968" s="169"/>
      <c r="H968" s="3"/>
      <c r="I968" s="3"/>
    </row>
    <row r="969" spans="1:9" x14ac:dyDescent="0.25">
      <c r="A969" s="166">
        <v>961</v>
      </c>
      <c r="B969" s="168"/>
      <c r="C969" s="169"/>
      <c r="D969" s="169"/>
      <c r="E969" s="169"/>
      <c r="F969" s="169"/>
      <c r="G969" s="169"/>
      <c r="H969" s="3"/>
      <c r="I969" s="3"/>
    </row>
    <row r="970" spans="1:9" x14ac:dyDescent="0.25">
      <c r="A970" s="166">
        <v>962</v>
      </c>
      <c r="B970" s="168"/>
      <c r="C970" s="169"/>
      <c r="D970" s="169"/>
      <c r="E970" s="169"/>
      <c r="F970" s="169"/>
      <c r="G970" s="169"/>
      <c r="H970" s="3"/>
      <c r="I970" s="3"/>
    </row>
    <row r="971" spans="1:9" x14ac:dyDescent="0.25">
      <c r="A971" s="166">
        <v>963</v>
      </c>
      <c r="B971" s="168"/>
      <c r="C971" s="169"/>
      <c r="D971" s="169"/>
      <c r="E971" s="169"/>
      <c r="F971" s="169"/>
      <c r="G971" s="169"/>
      <c r="H971" s="3"/>
      <c r="I971" s="3"/>
    </row>
    <row r="972" spans="1:9" x14ac:dyDescent="0.25">
      <c r="A972" s="166">
        <v>964</v>
      </c>
      <c r="B972" s="168"/>
      <c r="C972" s="169"/>
      <c r="D972" s="169"/>
      <c r="E972" s="169"/>
      <c r="F972" s="169"/>
      <c r="G972" s="169"/>
      <c r="H972" s="3"/>
      <c r="I972" s="3"/>
    </row>
    <row r="973" spans="1:9" x14ac:dyDescent="0.25">
      <c r="A973" s="166">
        <v>965</v>
      </c>
      <c r="B973" s="168"/>
      <c r="C973" s="169"/>
      <c r="D973" s="169"/>
      <c r="E973" s="169"/>
      <c r="F973" s="169"/>
      <c r="G973" s="169"/>
      <c r="H973" s="3"/>
      <c r="I973" s="3"/>
    </row>
    <row r="974" spans="1:9" x14ac:dyDescent="0.25">
      <c r="A974" s="166">
        <v>966</v>
      </c>
      <c r="B974" s="168"/>
      <c r="C974" s="169"/>
      <c r="D974" s="169"/>
      <c r="E974" s="169"/>
      <c r="F974" s="169"/>
      <c r="G974" s="169"/>
      <c r="H974" s="3"/>
      <c r="I974" s="3"/>
    </row>
    <row r="975" spans="1:9" x14ac:dyDescent="0.25">
      <c r="A975" s="166">
        <v>967</v>
      </c>
      <c r="B975" s="168"/>
      <c r="C975" s="169"/>
      <c r="D975" s="169"/>
      <c r="E975" s="169"/>
      <c r="F975" s="169"/>
      <c r="G975" s="169"/>
      <c r="H975" s="3"/>
      <c r="I975" s="3"/>
    </row>
    <row r="976" spans="1:9" x14ac:dyDescent="0.25">
      <c r="A976" s="166">
        <v>968</v>
      </c>
      <c r="B976" s="168"/>
      <c r="C976" s="169"/>
      <c r="D976" s="169"/>
      <c r="E976" s="169"/>
      <c r="F976" s="169"/>
      <c r="G976" s="169"/>
      <c r="H976" s="3"/>
      <c r="I976" s="3"/>
    </row>
    <row r="977" spans="1:9" x14ac:dyDescent="0.25">
      <c r="A977" s="166">
        <v>969</v>
      </c>
      <c r="B977" s="168"/>
      <c r="C977" s="169"/>
      <c r="D977" s="169"/>
      <c r="E977" s="169"/>
      <c r="F977" s="169"/>
      <c r="G977" s="169"/>
      <c r="H977" s="3"/>
      <c r="I977" s="3"/>
    </row>
    <row r="978" spans="1:9" x14ac:dyDescent="0.25">
      <c r="A978" s="166">
        <v>970</v>
      </c>
      <c r="B978" s="168"/>
      <c r="C978" s="169"/>
      <c r="D978" s="169"/>
      <c r="E978" s="169"/>
      <c r="F978" s="169"/>
      <c r="G978" s="169"/>
      <c r="H978" s="3"/>
      <c r="I978" s="3"/>
    </row>
    <row r="979" spans="1:9" x14ac:dyDescent="0.25">
      <c r="A979" s="166">
        <v>971</v>
      </c>
      <c r="B979" s="168"/>
      <c r="C979" s="169"/>
      <c r="D979" s="169"/>
      <c r="E979" s="169"/>
      <c r="F979" s="169"/>
      <c r="G979" s="169"/>
      <c r="H979" s="3"/>
      <c r="I979" s="3"/>
    </row>
    <row r="980" spans="1:9" x14ac:dyDescent="0.25">
      <c r="A980" s="166">
        <v>972</v>
      </c>
      <c r="B980" s="168"/>
      <c r="C980" s="169"/>
      <c r="D980" s="169"/>
      <c r="E980" s="169"/>
      <c r="F980" s="169"/>
      <c r="G980" s="169"/>
      <c r="H980" s="3"/>
      <c r="I980" s="3"/>
    </row>
    <row r="981" spans="1:9" x14ac:dyDescent="0.25">
      <c r="A981" s="166">
        <v>973</v>
      </c>
      <c r="B981" s="168"/>
      <c r="C981" s="169"/>
      <c r="D981" s="169"/>
      <c r="E981" s="169"/>
      <c r="F981" s="169"/>
      <c r="G981" s="169"/>
      <c r="H981" s="3"/>
      <c r="I981" s="3"/>
    </row>
    <row r="982" spans="1:9" x14ac:dyDescent="0.25">
      <c r="A982" s="166">
        <v>974</v>
      </c>
      <c r="B982" s="168"/>
      <c r="C982" s="169"/>
      <c r="D982" s="169"/>
      <c r="E982" s="169"/>
      <c r="F982" s="169"/>
      <c r="G982" s="169"/>
      <c r="H982" s="3"/>
      <c r="I982" s="3"/>
    </row>
    <row r="983" spans="1:9" x14ac:dyDescent="0.25">
      <c r="A983" s="166">
        <v>975</v>
      </c>
      <c r="B983" s="168"/>
      <c r="C983" s="169"/>
      <c r="D983" s="169"/>
      <c r="E983" s="169"/>
      <c r="F983" s="169"/>
      <c r="G983" s="169"/>
      <c r="H983" s="3"/>
      <c r="I983" s="3"/>
    </row>
    <row r="984" spans="1:9" x14ac:dyDescent="0.25">
      <c r="A984" s="166">
        <v>976</v>
      </c>
      <c r="B984" s="168"/>
      <c r="C984" s="169"/>
      <c r="D984" s="169"/>
      <c r="E984" s="169"/>
      <c r="F984" s="169"/>
      <c r="G984" s="169"/>
      <c r="H984" s="3"/>
      <c r="I984" s="3"/>
    </row>
    <row r="985" spans="1:9" x14ac:dyDescent="0.25">
      <c r="A985" s="166">
        <v>977</v>
      </c>
      <c r="B985" s="168"/>
      <c r="C985" s="169"/>
      <c r="D985" s="169"/>
      <c r="E985" s="169"/>
      <c r="F985" s="169"/>
      <c r="G985" s="169"/>
      <c r="H985" s="3"/>
      <c r="I985" s="3"/>
    </row>
    <row r="986" spans="1:9" x14ac:dyDescent="0.25">
      <c r="A986" s="166">
        <v>978</v>
      </c>
      <c r="B986" s="168"/>
      <c r="C986" s="169"/>
      <c r="D986" s="169"/>
      <c r="E986" s="169"/>
      <c r="F986" s="169"/>
      <c r="G986" s="169"/>
      <c r="H986" s="3"/>
      <c r="I986" s="3"/>
    </row>
    <row r="987" spans="1:9" x14ac:dyDescent="0.25">
      <c r="A987" s="166">
        <v>979</v>
      </c>
      <c r="B987" s="168"/>
      <c r="C987" s="169"/>
      <c r="D987" s="169"/>
      <c r="E987" s="169"/>
      <c r="F987" s="169"/>
      <c r="G987" s="169"/>
      <c r="H987" s="3"/>
      <c r="I987" s="3"/>
    </row>
    <row r="988" spans="1:9" x14ac:dyDescent="0.25">
      <c r="A988" s="166">
        <v>980</v>
      </c>
      <c r="B988" s="168"/>
      <c r="C988" s="169"/>
      <c r="D988" s="169"/>
      <c r="E988" s="169"/>
      <c r="F988" s="169"/>
      <c r="G988" s="169"/>
      <c r="H988" s="3"/>
      <c r="I988" s="3"/>
    </row>
    <row r="989" spans="1:9" x14ac:dyDescent="0.25">
      <c r="A989" s="166">
        <v>981</v>
      </c>
      <c r="B989" s="168"/>
      <c r="C989" s="169"/>
      <c r="D989" s="169"/>
      <c r="E989" s="169"/>
      <c r="F989" s="169"/>
      <c r="G989" s="169"/>
      <c r="H989" s="3"/>
      <c r="I989" s="3"/>
    </row>
    <row r="990" spans="1:9" x14ac:dyDescent="0.25">
      <c r="A990" s="166">
        <v>982</v>
      </c>
      <c r="B990" s="168"/>
      <c r="C990" s="169"/>
      <c r="D990" s="169"/>
      <c r="E990" s="169"/>
      <c r="F990" s="169"/>
      <c r="G990" s="169"/>
      <c r="H990" s="3"/>
      <c r="I990" s="3"/>
    </row>
    <row r="991" spans="1:9" x14ac:dyDescent="0.25">
      <c r="A991" s="166">
        <v>983</v>
      </c>
      <c r="B991" s="168"/>
      <c r="C991" s="169"/>
      <c r="D991" s="169"/>
      <c r="E991" s="169"/>
      <c r="F991" s="169"/>
      <c r="G991" s="169"/>
      <c r="H991" s="3"/>
      <c r="I991" s="3"/>
    </row>
    <row r="992" spans="1:9" x14ac:dyDescent="0.25">
      <c r="A992" s="166">
        <v>984</v>
      </c>
      <c r="B992" s="168"/>
      <c r="C992" s="169"/>
      <c r="D992" s="169"/>
      <c r="E992" s="169"/>
      <c r="F992" s="169"/>
      <c r="G992" s="169"/>
      <c r="H992" s="3"/>
      <c r="I992" s="3"/>
    </row>
    <row r="993" spans="1:9" x14ac:dyDescent="0.25">
      <c r="A993" s="166">
        <v>985</v>
      </c>
      <c r="B993" s="168"/>
      <c r="C993" s="169"/>
      <c r="D993" s="169"/>
      <c r="E993" s="169"/>
      <c r="F993" s="169"/>
      <c r="G993" s="169"/>
      <c r="H993" s="3"/>
      <c r="I993" s="3"/>
    </row>
    <row r="994" spans="1:9" x14ac:dyDescent="0.25">
      <c r="A994" s="166">
        <v>986</v>
      </c>
      <c r="B994" s="168"/>
      <c r="C994" s="169"/>
      <c r="D994" s="169"/>
      <c r="E994" s="169"/>
      <c r="F994" s="169"/>
      <c r="G994" s="169"/>
      <c r="H994" s="3"/>
      <c r="I994" s="3"/>
    </row>
    <row r="995" spans="1:9" x14ac:dyDescent="0.25">
      <c r="A995" s="166">
        <v>987</v>
      </c>
      <c r="B995" s="168"/>
      <c r="C995" s="169"/>
      <c r="D995" s="169"/>
      <c r="E995" s="169"/>
      <c r="F995" s="169"/>
      <c r="G995" s="169"/>
      <c r="H995" s="3"/>
      <c r="I995" s="3"/>
    </row>
    <row r="996" spans="1:9" x14ac:dyDescent="0.25">
      <c r="A996" s="166">
        <v>988</v>
      </c>
      <c r="B996" s="168"/>
      <c r="C996" s="169"/>
      <c r="D996" s="169"/>
      <c r="E996" s="169"/>
      <c r="F996" s="169"/>
      <c r="G996" s="169"/>
      <c r="H996" s="3"/>
      <c r="I996" s="3"/>
    </row>
    <row r="997" spans="1:9" x14ac:dyDescent="0.25">
      <c r="A997" s="166">
        <v>989</v>
      </c>
      <c r="B997" s="168"/>
      <c r="C997" s="169"/>
      <c r="D997" s="169"/>
      <c r="E997" s="169"/>
      <c r="F997" s="169"/>
      <c r="G997" s="169"/>
      <c r="H997" s="3"/>
      <c r="I997" s="3"/>
    </row>
    <row r="998" spans="1:9" x14ac:dyDescent="0.25">
      <c r="A998" s="166">
        <v>990</v>
      </c>
      <c r="B998" s="168"/>
      <c r="C998" s="169"/>
      <c r="D998" s="169"/>
      <c r="E998" s="169"/>
      <c r="F998" s="169"/>
      <c r="G998" s="169"/>
      <c r="H998" s="3"/>
      <c r="I998" s="3"/>
    </row>
    <row r="999" spans="1:9" x14ac:dyDescent="0.25">
      <c r="A999" s="166">
        <v>991</v>
      </c>
      <c r="B999" s="168"/>
      <c r="C999" s="169"/>
      <c r="D999" s="169"/>
      <c r="E999" s="169"/>
      <c r="F999" s="169"/>
      <c r="G999" s="169"/>
      <c r="H999" s="3"/>
      <c r="I999" s="3"/>
    </row>
    <row r="1000" spans="1:9" x14ac:dyDescent="0.25">
      <c r="A1000" s="166">
        <v>992</v>
      </c>
      <c r="B1000" s="168"/>
      <c r="C1000" s="169"/>
      <c r="D1000" s="169"/>
      <c r="E1000" s="169"/>
      <c r="F1000" s="169"/>
      <c r="G1000" s="169"/>
      <c r="H1000" s="3"/>
      <c r="I1000" s="3"/>
    </row>
    <row r="1001" spans="1:9" x14ac:dyDescent="0.25">
      <c r="A1001" s="166">
        <v>993</v>
      </c>
      <c r="B1001" s="168"/>
      <c r="C1001" s="169"/>
      <c r="D1001" s="169"/>
      <c r="E1001" s="169"/>
      <c r="F1001" s="169"/>
      <c r="G1001" s="169"/>
      <c r="H1001" s="3"/>
      <c r="I1001" s="3"/>
    </row>
    <row r="1002" spans="1:9" x14ac:dyDescent="0.25">
      <c r="A1002" s="166">
        <v>994</v>
      </c>
      <c r="B1002" s="168"/>
      <c r="C1002" s="169"/>
      <c r="D1002" s="169"/>
      <c r="E1002" s="169"/>
      <c r="F1002" s="169"/>
      <c r="G1002" s="169"/>
      <c r="H1002" s="3"/>
      <c r="I1002" s="3"/>
    </row>
    <row r="1003" spans="1:9" x14ac:dyDescent="0.25">
      <c r="A1003" s="166">
        <v>995</v>
      </c>
      <c r="B1003" s="168"/>
      <c r="C1003" s="169"/>
      <c r="D1003" s="169"/>
      <c r="E1003" s="169"/>
      <c r="F1003" s="169"/>
      <c r="G1003" s="169"/>
      <c r="H1003" s="3"/>
      <c r="I1003" s="3"/>
    </row>
    <row r="1004" spans="1:9" x14ac:dyDescent="0.25">
      <c r="A1004" s="166">
        <v>996</v>
      </c>
      <c r="B1004" s="168"/>
      <c r="C1004" s="169"/>
      <c r="D1004" s="169"/>
      <c r="E1004" s="169"/>
      <c r="F1004" s="169"/>
      <c r="G1004" s="169"/>
      <c r="H1004" s="3"/>
      <c r="I1004" s="3"/>
    </row>
    <row r="1005" spans="1:9" x14ac:dyDescent="0.25">
      <c r="A1005" s="166">
        <v>997</v>
      </c>
      <c r="B1005" s="168"/>
      <c r="C1005" s="169"/>
      <c r="D1005" s="169"/>
      <c r="E1005" s="169"/>
      <c r="F1005" s="169"/>
      <c r="G1005" s="169"/>
      <c r="H1005" s="3"/>
      <c r="I1005" s="3"/>
    </row>
    <row r="1006" spans="1:9" x14ac:dyDescent="0.25">
      <c r="A1006" s="166">
        <v>998</v>
      </c>
      <c r="B1006" s="168"/>
      <c r="C1006" s="169"/>
      <c r="D1006" s="169"/>
      <c r="E1006" s="169"/>
      <c r="F1006" s="169"/>
      <c r="G1006" s="169"/>
      <c r="H1006" s="3"/>
      <c r="I1006" s="3"/>
    </row>
    <row r="1007" spans="1:9" x14ac:dyDescent="0.25">
      <c r="A1007" s="166">
        <v>999</v>
      </c>
      <c r="B1007" s="168"/>
      <c r="C1007" s="169"/>
      <c r="D1007" s="169"/>
      <c r="E1007" s="169"/>
      <c r="F1007" s="169"/>
      <c r="G1007" s="169"/>
      <c r="H1007" s="3"/>
      <c r="I1007" s="3"/>
    </row>
    <row r="1008" spans="1:9" x14ac:dyDescent="0.25">
      <c r="A1008" s="166">
        <v>1000</v>
      </c>
      <c r="B1008" s="168"/>
      <c r="C1008" s="169"/>
      <c r="D1008" s="169"/>
      <c r="E1008" s="169"/>
      <c r="F1008" s="169"/>
      <c r="G1008" s="169"/>
      <c r="H1008" s="3"/>
      <c r="I1008" s="3"/>
    </row>
    <row r="1009" spans="1:9" x14ac:dyDescent="0.25">
      <c r="A1009" s="166">
        <v>1001</v>
      </c>
      <c r="B1009" s="168"/>
      <c r="C1009" s="169"/>
      <c r="D1009" s="169"/>
      <c r="E1009" s="169"/>
      <c r="F1009" s="169"/>
      <c r="G1009" s="169"/>
      <c r="H1009" s="3"/>
      <c r="I1009" s="3"/>
    </row>
    <row r="1010" spans="1:9" x14ac:dyDescent="0.25">
      <c r="A1010" s="166">
        <v>1002</v>
      </c>
      <c r="B1010" s="168"/>
      <c r="C1010" s="169"/>
      <c r="D1010" s="169"/>
      <c r="E1010" s="169"/>
      <c r="F1010" s="169"/>
      <c r="G1010" s="169"/>
      <c r="H1010" s="3"/>
      <c r="I1010" s="3"/>
    </row>
    <row r="1011" spans="1:9" x14ac:dyDescent="0.25">
      <c r="A1011" s="166">
        <v>1003</v>
      </c>
      <c r="B1011" s="168"/>
      <c r="C1011" s="169"/>
      <c r="D1011" s="169"/>
      <c r="E1011" s="169"/>
      <c r="F1011" s="169"/>
      <c r="G1011" s="169"/>
      <c r="H1011" s="3"/>
      <c r="I1011" s="3"/>
    </row>
    <row r="1012" spans="1:9" x14ac:dyDescent="0.25">
      <c r="A1012" s="166">
        <v>1004</v>
      </c>
      <c r="B1012" s="168"/>
      <c r="C1012" s="169"/>
      <c r="D1012" s="169"/>
      <c r="E1012" s="169"/>
      <c r="F1012" s="169"/>
      <c r="G1012" s="169"/>
      <c r="H1012" s="3"/>
      <c r="I1012" s="3"/>
    </row>
    <row r="1013" spans="1:9" x14ac:dyDescent="0.25">
      <c r="A1013" s="166">
        <v>1005</v>
      </c>
      <c r="B1013" s="168"/>
      <c r="C1013" s="169"/>
      <c r="D1013" s="169"/>
      <c r="E1013" s="169"/>
      <c r="F1013" s="169"/>
      <c r="G1013" s="169"/>
      <c r="H1013" s="3"/>
      <c r="I1013" s="3"/>
    </row>
    <row r="1014" spans="1:9" x14ac:dyDescent="0.25">
      <c r="A1014" s="166">
        <v>1006</v>
      </c>
      <c r="B1014" s="168"/>
      <c r="C1014" s="169"/>
      <c r="D1014" s="169"/>
      <c r="E1014" s="169"/>
      <c r="F1014" s="169"/>
      <c r="G1014" s="169"/>
      <c r="H1014" s="3"/>
      <c r="I1014" s="3"/>
    </row>
    <row r="1015" spans="1:9" x14ac:dyDescent="0.25">
      <c r="A1015" s="166">
        <v>1007</v>
      </c>
      <c r="B1015" s="168"/>
      <c r="C1015" s="169"/>
      <c r="D1015" s="169"/>
      <c r="E1015" s="169"/>
      <c r="F1015" s="169"/>
      <c r="G1015" s="169"/>
      <c r="H1015" s="3"/>
      <c r="I1015" s="3"/>
    </row>
    <row r="1016" spans="1:9" x14ac:dyDescent="0.25">
      <c r="A1016" s="166">
        <v>1008</v>
      </c>
      <c r="B1016" s="168"/>
      <c r="C1016" s="169"/>
      <c r="D1016" s="169"/>
      <c r="E1016" s="169"/>
      <c r="F1016" s="169"/>
      <c r="G1016" s="169"/>
      <c r="H1016" s="3"/>
      <c r="I1016" s="3"/>
    </row>
    <row r="1017" spans="1:9" x14ac:dyDescent="0.25">
      <c r="A1017" s="166">
        <v>1009</v>
      </c>
      <c r="B1017" s="168"/>
      <c r="C1017" s="169"/>
      <c r="D1017" s="169"/>
      <c r="E1017" s="169"/>
      <c r="F1017" s="169"/>
      <c r="G1017" s="169"/>
      <c r="H1017" s="3"/>
      <c r="I1017" s="3"/>
    </row>
    <row r="1018" spans="1:9" x14ac:dyDescent="0.25">
      <c r="A1018" s="166">
        <v>1010</v>
      </c>
      <c r="B1018" s="168"/>
      <c r="C1018" s="169"/>
      <c r="D1018" s="169"/>
      <c r="E1018" s="169"/>
      <c r="F1018" s="169"/>
      <c r="G1018" s="169"/>
      <c r="H1018" s="3"/>
      <c r="I1018" s="3"/>
    </row>
    <row r="1019" spans="1:9" x14ac:dyDescent="0.25">
      <c r="A1019" s="166">
        <v>1011</v>
      </c>
      <c r="B1019" s="168"/>
      <c r="C1019" s="169"/>
      <c r="D1019" s="169"/>
      <c r="E1019" s="169"/>
      <c r="F1019" s="169"/>
      <c r="G1019" s="169"/>
      <c r="H1019" s="3"/>
      <c r="I1019" s="3"/>
    </row>
    <row r="1020" spans="1:9" x14ac:dyDescent="0.25">
      <c r="A1020" s="166">
        <v>1012</v>
      </c>
      <c r="B1020" s="168"/>
      <c r="C1020" s="169"/>
      <c r="D1020" s="169"/>
      <c r="E1020" s="169"/>
      <c r="F1020" s="169"/>
      <c r="G1020" s="169"/>
      <c r="H1020" s="3"/>
      <c r="I1020" s="3"/>
    </row>
    <row r="1021" spans="1:9" x14ac:dyDescent="0.25">
      <c r="A1021" s="166">
        <v>1013</v>
      </c>
      <c r="B1021" s="168"/>
      <c r="C1021" s="169"/>
      <c r="D1021" s="169"/>
      <c r="E1021" s="169"/>
      <c r="F1021" s="169"/>
      <c r="G1021" s="169"/>
      <c r="H1021" s="3"/>
      <c r="I1021" s="3"/>
    </row>
    <row r="1022" spans="1:9" x14ac:dyDescent="0.25">
      <c r="A1022" s="166">
        <v>1014</v>
      </c>
      <c r="B1022" s="168"/>
      <c r="C1022" s="169"/>
      <c r="D1022" s="169"/>
      <c r="E1022" s="169"/>
      <c r="F1022" s="169"/>
      <c r="G1022" s="169"/>
      <c r="H1022" s="3"/>
      <c r="I1022" s="3"/>
    </row>
    <row r="1023" spans="1:9" x14ac:dyDescent="0.25">
      <c r="A1023" s="166">
        <v>1015</v>
      </c>
      <c r="B1023" s="168"/>
      <c r="C1023" s="169"/>
      <c r="D1023" s="169"/>
      <c r="E1023" s="169"/>
      <c r="F1023" s="169"/>
      <c r="G1023" s="169"/>
      <c r="H1023" s="3"/>
      <c r="I1023" s="3"/>
    </row>
    <row r="1024" spans="1:9" x14ac:dyDescent="0.25">
      <c r="A1024" s="166">
        <v>1016</v>
      </c>
      <c r="B1024" s="168"/>
      <c r="C1024" s="169"/>
      <c r="D1024" s="169"/>
      <c r="E1024" s="169"/>
      <c r="F1024" s="169"/>
      <c r="G1024" s="169"/>
      <c r="H1024" s="3"/>
      <c r="I1024" s="3"/>
    </row>
    <row r="1025" spans="1:9" x14ac:dyDescent="0.25">
      <c r="A1025" s="166">
        <v>1017</v>
      </c>
      <c r="B1025" s="168"/>
      <c r="C1025" s="169"/>
      <c r="D1025" s="169"/>
      <c r="E1025" s="169"/>
      <c r="F1025" s="169"/>
      <c r="G1025" s="169"/>
      <c r="H1025" s="3"/>
      <c r="I1025" s="3"/>
    </row>
    <row r="1026" spans="1:9" x14ac:dyDescent="0.25">
      <c r="A1026" s="166">
        <v>1018</v>
      </c>
      <c r="B1026" s="168"/>
      <c r="C1026" s="169"/>
      <c r="D1026" s="169"/>
      <c r="E1026" s="169"/>
      <c r="F1026" s="169"/>
      <c r="G1026" s="169"/>
      <c r="H1026" s="3"/>
      <c r="I1026" s="3"/>
    </row>
    <row r="1027" spans="1:9" x14ac:dyDescent="0.25">
      <c r="A1027" s="166">
        <v>1019</v>
      </c>
      <c r="B1027" s="168"/>
      <c r="C1027" s="169"/>
      <c r="D1027" s="169"/>
      <c r="E1027" s="169"/>
      <c r="F1027" s="169"/>
      <c r="G1027" s="169"/>
      <c r="H1027" s="3"/>
      <c r="I1027" s="3"/>
    </row>
    <row r="1028" spans="1:9" x14ac:dyDescent="0.25">
      <c r="A1028" s="166">
        <v>1020</v>
      </c>
      <c r="B1028" s="168"/>
      <c r="C1028" s="169"/>
      <c r="D1028" s="169"/>
      <c r="E1028" s="169"/>
      <c r="F1028" s="169"/>
      <c r="G1028" s="169"/>
      <c r="H1028" s="3"/>
      <c r="I1028" s="3"/>
    </row>
    <row r="1029" spans="1:9" x14ac:dyDescent="0.25">
      <c r="A1029" s="166">
        <v>1021</v>
      </c>
      <c r="B1029" s="168"/>
      <c r="C1029" s="169"/>
      <c r="D1029" s="169"/>
      <c r="E1029" s="169"/>
      <c r="F1029" s="169"/>
      <c r="G1029" s="169"/>
      <c r="H1029" s="3"/>
      <c r="I1029" s="3"/>
    </row>
    <row r="1030" spans="1:9" x14ac:dyDescent="0.25">
      <c r="A1030" s="166">
        <v>1022</v>
      </c>
      <c r="B1030" s="168"/>
      <c r="C1030" s="169"/>
      <c r="D1030" s="169"/>
      <c r="E1030" s="169"/>
      <c r="F1030" s="169"/>
      <c r="G1030" s="169"/>
      <c r="H1030" s="3"/>
      <c r="I1030" s="3"/>
    </row>
    <row r="1031" spans="1:9" x14ac:dyDescent="0.25">
      <c r="A1031" s="166">
        <v>1023</v>
      </c>
      <c r="B1031" s="168"/>
      <c r="C1031" s="169"/>
      <c r="D1031" s="169"/>
      <c r="E1031" s="169"/>
      <c r="F1031" s="169"/>
      <c r="G1031" s="169"/>
      <c r="H1031" s="3"/>
      <c r="I1031" s="3"/>
    </row>
    <row r="1032" spans="1:9" x14ac:dyDescent="0.25">
      <c r="A1032" s="166">
        <v>1024</v>
      </c>
      <c r="B1032" s="168"/>
      <c r="C1032" s="169"/>
      <c r="D1032" s="169"/>
      <c r="E1032" s="169"/>
      <c r="F1032" s="169"/>
      <c r="G1032" s="169"/>
      <c r="H1032" s="3"/>
      <c r="I1032" s="3"/>
    </row>
    <row r="1033" spans="1:9" x14ac:dyDescent="0.25">
      <c r="A1033" s="166">
        <v>1025</v>
      </c>
      <c r="B1033" s="168"/>
      <c r="C1033" s="169"/>
      <c r="D1033" s="169"/>
      <c r="E1033" s="169"/>
      <c r="F1033" s="169"/>
      <c r="G1033" s="169"/>
      <c r="H1033" s="3"/>
      <c r="I1033" s="3"/>
    </row>
    <row r="1034" spans="1:9" x14ac:dyDescent="0.25">
      <c r="A1034" s="166">
        <v>1026</v>
      </c>
      <c r="B1034" s="168"/>
      <c r="C1034" s="169"/>
      <c r="D1034" s="169"/>
      <c r="E1034" s="169"/>
      <c r="F1034" s="169"/>
      <c r="G1034" s="169"/>
      <c r="H1034" s="3"/>
      <c r="I1034" s="3"/>
    </row>
    <row r="1035" spans="1:9" x14ac:dyDescent="0.25">
      <c r="A1035" s="166">
        <v>1027</v>
      </c>
      <c r="B1035" s="168"/>
      <c r="C1035" s="169"/>
      <c r="D1035" s="169"/>
      <c r="E1035" s="169"/>
      <c r="F1035" s="169"/>
      <c r="G1035" s="169"/>
      <c r="H1035" s="3"/>
      <c r="I1035" s="3"/>
    </row>
    <row r="1036" spans="1:9" x14ac:dyDescent="0.25">
      <c r="A1036" s="166">
        <v>1028</v>
      </c>
      <c r="B1036" s="168"/>
      <c r="C1036" s="169"/>
      <c r="D1036" s="169"/>
      <c r="E1036" s="169"/>
      <c r="F1036" s="169"/>
      <c r="G1036" s="169"/>
      <c r="H1036" s="3"/>
      <c r="I1036" s="3"/>
    </row>
    <row r="1037" spans="1:9" x14ac:dyDescent="0.25">
      <c r="A1037" s="166">
        <v>1029</v>
      </c>
      <c r="B1037" s="168"/>
      <c r="C1037" s="169"/>
      <c r="D1037" s="169"/>
      <c r="E1037" s="169"/>
      <c r="F1037" s="169"/>
      <c r="G1037" s="169"/>
      <c r="H1037" s="3"/>
      <c r="I1037" s="3"/>
    </row>
    <row r="1038" spans="1:9" x14ac:dyDescent="0.25">
      <c r="A1038" s="166">
        <v>1030</v>
      </c>
      <c r="B1038" s="168"/>
      <c r="C1038" s="169"/>
      <c r="D1038" s="169"/>
      <c r="E1038" s="169"/>
      <c r="F1038" s="169"/>
      <c r="G1038" s="169"/>
      <c r="H1038" s="3"/>
      <c r="I1038" s="3"/>
    </row>
    <row r="1039" spans="1:9" x14ac:dyDescent="0.25">
      <c r="A1039" s="166">
        <v>1031</v>
      </c>
      <c r="B1039" s="168"/>
      <c r="C1039" s="169"/>
      <c r="D1039" s="169"/>
      <c r="E1039" s="169"/>
      <c r="F1039" s="169"/>
      <c r="G1039" s="169"/>
      <c r="H1039" s="3"/>
      <c r="I1039" s="3"/>
    </row>
    <row r="1040" spans="1:9" x14ac:dyDescent="0.25">
      <c r="A1040" s="166">
        <v>1032</v>
      </c>
      <c r="B1040" s="168"/>
      <c r="C1040" s="169"/>
      <c r="D1040" s="169"/>
      <c r="E1040" s="169"/>
      <c r="F1040" s="169"/>
      <c r="G1040" s="169"/>
      <c r="H1040" s="3"/>
      <c r="I1040" s="3"/>
    </row>
    <row r="1041" spans="1:9" x14ac:dyDescent="0.25">
      <c r="A1041" s="166">
        <v>1033</v>
      </c>
      <c r="B1041" s="168"/>
      <c r="C1041" s="169"/>
      <c r="D1041" s="169"/>
      <c r="E1041" s="169"/>
      <c r="F1041" s="169"/>
      <c r="G1041" s="169"/>
      <c r="H1041" s="3"/>
      <c r="I1041" s="3"/>
    </row>
    <row r="1042" spans="1:9" x14ac:dyDescent="0.25">
      <c r="A1042" s="166">
        <v>1034</v>
      </c>
      <c r="B1042" s="168"/>
      <c r="C1042" s="169"/>
      <c r="D1042" s="169"/>
      <c r="E1042" s="169"/>
      <c r="F1042" s="169"/>
      <c r="G1042" s="169"/>
      <c r="H1042" s="3"/>
      <c r="I1042" s="3"/>
    </row>
    <row r="1043" spans="1:9" x14ac:dyDescent="0.25">
      <c r="A1043" s="166">
        <v>1035</v>
      </c>
      <c r="B1043" s="168"/>
      <c r="C1043" s="169"/>
      <c r="D1043" s="169"/>
      <c r="E1043" s="169"/>
      <c r="F1043" s="169"/>
      <c r="G1043" s="169"/>
      <c r="H1043" s="3"/>
      <c r="I1043" s="3"/>
    </row>
    <row r="1044" spans="1:9" x14ac:dyDescent="0.25">
      <c r="A1044" s="166">
        <v>1036</v>
      </c>
      <c r="B1044" s="168"/>
      <c r="C1044" s="169"/>
      <c r="D1044" s="169"/>
      <c r="E1044" s="169"/>
      <c r="F1044" s="169"/>
      <c r="G1044" s="169"/>
      <c r="H1044" s="3"/>
      <c r="I1044" s="3"/>
    </row>
    <row r="1045" spans="1:9" x14ac:dyDescent="0.25">
      <c r="A1045" s="166">
        <v>1037</v>
      </c>
      <c r="B1045" s="168"/>
      <c r="C1045" s="169"/>
      <c r="D1045" s="169"/>
      <c r="E1045" s="169"/>
      <c r="F1045" s="169"/>
      <c r="G1045" s="169"/>
      <c r="H1045" s="3"/>
      <c r="I1045" s="3"/>
    </row>
    <row r="1046" spans="1:9" x14ac:dyDescent="0.25">
      <c r="A1046" s="166">
        <v>1038</v>
      </c>
      <c r="B1046" s="168"/>
      <c r="C1046" s="169"/>
      <c r="D1046" s="169"/>
      <c r="E1046" s="169"/>
      <c r="F1046" s="169"/>
      <c r="G1046" s="169"/>
      <c r="H1046" s="3"/>
      <c r="I1046" s="3"/>
    </row>
    <row r="1047" spans="1:9" x14ac:dyDescent="0.25">
      <c r="A1047" s="166">
        <v>1039</v>
      </c>
      <c r="B1047" s="168"/>
      <c r="C1047" s="169"/>
      <c r="D1047" s="169"/>
      <c r="E1047" s="169"/>
      <c r="F1047" s="169"/>
      <c r="G1047" s="169"/>
      <c r="H1047" s="3"/>
      <c r="I1047" s="3"/>
    </row>
    <row r="1048" spans="1:9" x14ac:dyDescent="0.25">
      <c r="A1048" s="166">
        <v>1040</v>
      </c>
      <c r="B1048" s="168"/>
      <c r="C1048" s="169"/>
      <c r="D1048" s="169"/>
      <c r="E1048" s="169"/>
      <c r="F1048" s="169"/>
      <c r="G1048" s="169"/>
      <c r="H1048" s="3"/>
      <c r="I1048" s="3"/>
    </row>
    <row r="1049" spans="1:9" x14ac:dyDescent="0.25">
      <c r="A1049" s="166">
        <v>1041</v>
      </c>
      <c r="B1049" s="168"/>
      <c r="C1049" s="169"/>
      <c r="D1049" s="169"/>
      <c r="E1049" s="169"/>
      <c r="F1049" s="169"/>
      <c r="G1049" s="169"/>
      <c r="H1049" s="3"/>
      <c r="I1049" s="3"/>
    </row>
    <row r="1050" spans="1:9" x14ac:dyDescent="0.25">
      <c r="A1050" s="166">
        <v>1042</v>
      </c>
      <c r="B1050" s="168"/>
      <c r="C1050" s="169"/>
      <c r="D1050" s="169"/>
      <c r="E1050" s="169"/>
      <c r="F1050" s="169"/>
      <c r="G1050" s="169"/>
      <c r="H1050" s="3"/>
      <c r="I1050" s="3"/>
    </row>
    <row r="1051" spans="1:9" x14ac:dyDescent="0.25">
      <c r="A1051" s="166">
        <v>1043</v>
      </c>
      <c r="B1051" s="168"/>
      <c r="C1051" s="169"/>
      <c r="D1051" s="169"/>
      <c r="E1051" s="169"/>
      <c r="F1051" s="169"/>
      <c r="G1051" s="169"/>
      <c r="H1051" s="3"/>
      <c r="I1051" s="3"/>
    </row>
    <row r="1052" spans="1:9" x14ac:dyDescent="0.25">
      <c r="A1052" s="166">
        <v>1044</v>
      </c>
      <c r="B1052" s="168"/>
      <c r="C1052" s="169"/>
      <c r="D1052" s="169"/>
      <c r="E1052" s="169"/>
      <c r="F1052" s="169"/>
      <c r="G1052" s="169"/>
      <c r="H1052" s="3"/>
      <c r="I1052" s="3"/>
    </row>
    <row r="1053" spans="1:9" x14ac:dyDescent="0.25">
      <c r="A1053" s="166">
        <v>1045</v>
      </c>
      <c r="B1053" s="168"/>
      <c r="C1053" s="169"/>
      <c r="D1053" s="169"/>
      <c r="E1053" s="169"/>
      <c r="F1053" s="169"/>
      <c r="G1053" s="169"/>
      <c r="H1053" s="3"/>
      <c r="I1053" s="3"/>
    </row>
    <row r="1054" spans="1:9" x14ac:dyDescent="0.25">
      <c r="A1054" s="166">
        <v>1046</v>
      </c>
      <c r="B1054" s="168"/>
      <c r="C1054" s="169"/>
      <c r="D1054" s="169"/>
      <c r="E1054" s="169"/>
      <c r="F1054" s="169"/>
      <c r="G1054" s="169"/>
      <c r="H1054" s="3"/>
      <c r="I1054" s="3"/>
    </row>
    <row r="1055" spans="1:9" x14ac:dyDescent="0.25">
      <c r="A1055" s="166">
        <v>1047</v>
      </c>
      <c r="B1055" s="168"/>
      <c r="C1055" s="169"/>
      <c r="D1055" s="169"/>
      <c r="E1055" s="169"/>
      <c r="F1055" s="169"/>
      <c r="G1055" s="169"/>
      <c r="H1055" s="3"/>
      <c r="I1055" s="3"/>
    </row>
    <row r="1056" spans="1:9" x14ac:dyDescent="0.25">
      <c r="A1056" s="166">
        <v>1048</v>
      </c>
      <c r="B1056" s="168"/>
      <c r="C1056" s="169"/>
      <c r="D1056" s="169"/>
      <c r="E1056" s="169"/>
      <c r="F1056" s="169"/>
      <c r="G1056" s="169"/>
      <c r="H1056" s="3"/>
      <c r="I1056" s="3"/>
    </row>
    <row r="1057" spans="1:9" x14ac:dyDescent="0.25">
      <c r="A1057" s="166">
        <v>1049</v>
      </c>
      <c r="B1057" s="168"/>
      <c r="C1057" s="169"/>
      <c r="D1057" s="169"/>
      <c r="E1057" s="169"/>
      <c r="F1057" s="169"/>
      <c r="G1057" s="169"/>
      <c r="H1057" s="3"/>
      <c r="I1057" s="3"/>
    </row>
    <row r="1058" spans="1:9" x14ac:dyDescent="0.25">
      <c r="A1058" s="166">
        <v>1050</v>
      </c>
      <c r="B1058" s="168"/>
      <c r="C1058" s="169"/>
      <c r="D1058" s="169"/>
      <c r="E1058" s="169"/>
      <c r="F1058" s="169"/>
      <c r="G1058" s="169"/>
      <c r="H1058" s="3"/>
      <c r="I1058" s="3"/>
    </row>
    <row r="1059" spans="1:9" x14ac:dyDescent="0.25">
      <c r="A1059" s="166">
        <v>1051</v>
      </c>
      <c r="B1059" s="168"/>
      <c r="C1059" s="169"/>
      <c r="D1059" s="169"/>
      <c r="E1059" s="169"/>
      <c r="F1059" s="169"/>
      <c r="G1059" s="169"/>
      <c r="H1059" s="3"/>
      <c r="I1059" s="3"/>
    </row>
    <row r="1060" spans="1:9" x14ac:dyDescent="0.25">
      <c r="A1060" s="166">
        <v>1052</v>
      </c>
      <c r="B1060" s="168"/>
      <c r="C1060" s="169"/>
      <c r="D1060" s="169"/>
      <c r="E1060" s="169"/>
      <c r="F1060" s="169"/>
      <c r="G1060" s="169"/>
      <c r="H1060" s="3"/>
      <c r="I1060" s="3"/>
    </row>
    <row r="1061" spans="1:9" x14ac:dyDescent="0.25">
      <c r="A1061" s="166">
        <v>1053</v>
      </c>
      <c r="B1061" s="168"/>
      <c r="C1061" s="169"/>
      <c r="D1061" s="169"/>
      <c r="E1061" s="169"/>
      <c r="F1061" s="169"/>
      <c r="G1061" s="169"/>
      <c r="H1061" s="3"/>
      <c r="I1061" s="3"/>
    </row>
    <row r="1062" spans="1:9" x14ac:dyDescent="0.25">
      <c r="A1062" s="166">
        <v>1054</v>
      </c>
      <c r="B1062" s="168"/>
      <c r="C1062" s="169"/>
      <c r="D1062" s="169"/>
      <c r="E1062" s="169"/>
      <c r="F1062" s="169"/>
      <c r="G1062" s="169"/>
      <c r="H1062" s="3"/>
      <c r="I1062" s="3"/>
    </row>
    <row r="1063" spans="1:9" x14ac:dyDescent="0.25">
      <c r="A1063" s="166">
        <v>1055</v>
      </c>
      <c r="B1063" s="168"/>
      <c r="C1063" s="169"/>
      <c r="D1063" s="169"/>
      <c r="E1063" s="169"/>
      <c r="F1063" s="169"/>
      <c r="G1063" s="169"/>
      <c r="H1063" s="3"/>
      <c r="I1063" s="3"/>
    </row>
    <row r="1064" spans="1:9" x14ac:dyDescent="0.25">
      <c r="A1064" s="166">
        <v>1056</v>
      </c>
      <c r="B1064" s="168"/>
      <c r="C1064" s="169"/>
      <c r="D1064" s="169"/>
      <c r="E1064" s="169"/>
      <c r="F1064" s="169"/>
      <c r="G1064" s="169"/>
      <c r="H1064" s="3"/>
      <c r="I1064" s="3"/>
    </row>
    <row r="1065" spans="1:9" x14ac:dyDescent="0.25">
      <c r="A1065" s="166">
        <v>1057</v>
      </c>
      <c r="B1065" s="168"/>
      <c r="C1065" s="169"/>
      <c r="D1065" s="169"/>
      <c r="E1065" s="169"/>
      <c r="F1065" s="169"/>
      <c r="G1065" s="169"/>
      <c r="H1065" s="3"/>
      <c r="I1065" s="3"/>
    </row>
    <row r="1066" spans="1:9" x14ac:dyDescent="0.25">
      <c r="A1066" s="166">
        <v>1058</v>
      </c>
      <c r="B1066" s="168"/>
      <c r="C1066" s="169"/>
      <c r="D1066" s="169"/>
      <c r="E1066" s="169"/>
      <c r="F1066" s="169"/>
      <c r="G1066" s="169"/>
      <c r="H1066" s="3"/>
      <c r="I1066" s="3"/>
    </row>
    <row r="1067" spans="1:9" x14ac:dyDescent="0.25">
      <c r="A1067" s="166">
        <v>1059</v>
      </c>
      <c r="B1067" s="168"/>
      <c r="C1067" s="169"/>
      <c r="D1067" s="169"/>
      <c r="E1067" s="169"/>
      <c r="F1067" s="169"/>
      <c r="G1067" s="169"/>
      <c r="H1067" s="3"/>
      <c r="I1067" s="3"/>
    </row>
    <row r="1068" spans="1:9" x14ac:dyDescent="0.25">
      <c r="A1068" s="166">
        <v>1060</v>
      </c>
      <c r="B1068" s="168"/>
      <c r="C1068" s="169"/>
      <c r="D1068" s="169"/>
      <c r="E1068" s="169"/>
      <c r="F1068" s="169"/>
      <c r="G1068" s="169"/>
      <c r="H1068" s="3"/>
      <c r="I1068" s="3"/>
    </row>
    <row r="1069" spans="1:9" x14ac:dyDescent="0.25">
      <c r="A1069" s="166">
        <v>1061</v>
      </c>
      <c r="B1069" s="168"/>
      <c r="C1069" s="169"/>
      <c r="D1069" s="169"/>
      <c r="E1069" s="169"/>
      <c r="F1069" s="169"/>
      <c r="G1069" s="169"/>
      <c r="H1069" s="3"/>
      <c r="I1069" s="3"/>
    </row>
    <row r="1070" spans="1:9" x14ac:dyDescent="0.25">
      <c r="A1070" s="166">
        <v>1062</v>
      </c>
      <c r="B1070" s="168"/>
      <c r="C1070" s="169"/>
      <c r="D1070" s="169"/>
      <c r="E1070" s="169"/>
      <c r="F1070" s="169"/>
      <c r="G1070" s="169"/>
      <c r="H1070" s="3"/>
      <c r="I1070" s="3"/>
    </row>
    <row r="1071" spans="1:9" x14ac:dyDescent="0.25">
      <c r="A1071" s="166">
        <v>1063</v>
      </c>
      <c r="B1071" s="168"/>
      <c r="C1071" s="169"/>
      <c r="D1071" s="169"/>
      <c r="E1071" s="169"/>
      <c r="F1071" s="169"/>
      <c r="G1071" s="169"/>
      <c r="H1071" s="3"/>
      <c r="I1071" s="3"/>
    </row>
    <row r="1072" spans="1:9" x14ac:dyDescent="0.25">
      <c r="A1072" s="166">
        <v>1064</v>
      </c>
      <c r="B1072" s="168"/>
      <c r="C1072" s="169"/>
      <c r="D1072" s="169"/>
      <c r="E1072" s="169"/>
      <c r="F1072" s="169"/>
      <c r="G1072" s="169"/>
      <c r="H1072" s="3"/>
      <c r="I1072" s="3"/>
    </row>
    <row r="1073" spans="1:9" x14ac:dyDescent="0.25">
      <c r="A1073" s="166">
        <v>1065</v>
      </c>
      <c r="B1073" s="168"/>
      <c r="C1073" s="169"/>
      <c r="D1073" s="169"/>
      <c r="E1073" s="169"/>
      <c r="F1073" s="169"/>
      <c r="G1073" s="169"/>
      <c r="H1073" s="3"/>
      <c r="I1073" s="3"/>
    </row>
    <row r="1074" spans="1:9" x14ac:dyDescent="0.25">
      <c r="A1074" s="166">
        <v>1066</v>
      </c>
      <c r="B1074" s="170"/>
      <c r="C1074" s="171"/>
      <c r="D1074" s="171"/>
      <c r="E1074" s="172"/>
      <c r="F1074" s="172"/>
      <c r="G1074" s="172"/>
      <c r="H1074" s="3"/>
      <c r="I1074" s="3"/>
    </row>
    <row r="1075" spans="1:9" x14ac:dyDescent="0.25">
      <c r="A1075" s="166">
        <v>1067</v>
      </c>
      <c r="B1075" s="170"/>
      <c r="C1075" s="171"/>
      <c r="D1075" s="171"/>
      <c r="E1075" s="172"/>
      <c r="F1075" s="172"/>
      <c r="G1075" s="172"/>
      <c r="H1075" s="3"/>
      <c r="I1075" s="3"/>
    </row>
    <row r="1076" spans="1:9" x14ac:dyDescent="0.25">
      <c r="A1076" s="166">
        <v>1068</v>
      </c>
      <c r="B1076" s="170"/>
      <c r="C1076" s="171"/>
      <c r="D1076" s="171"/>
      <c r="E1076" s="172"/>
      <c r="F1076" s="172"/>
      <c r="G1076" s="172"/>
      <c r="H1076" s="3"/>
      <c r="I1076" s="3"/>
    </row>
    <row r="1077" spans="1:9" x14ac:dyDescent="0.25">
      <c r="A1077" s="166">
        <v>1069</v>
      </c>
      <c r="B1077" s="170"/>
      <c r="C1077" s="171"/>
      <c r="D1077" s="171"/>
      <c r="E1077" s="172"/>
      <c r="F1077" s="172"/>
      <c r="G1077" s="172"/>
      <c r="H1077" s="3"/>
      <c r="I1077" s="3"/>
    </row>
    <row r="1078" spans="1:9" x14ac:dyDescent="0.25">
      <c r="A1078" s="166">
        <v>1070</v>
      </c>
      <c r="B1078" s="170"/>
      <c r="C1078" s="171"/>
      <c r="D1078" s="171"/>
      <c r="E1078" s="172"/>
      <c r="F1078" s="172"/>
      <c r="G1078" s="172"/>
      <c r="H1078" s="3"/>
      <c r="I1078" s="3"/>
    </row>
    <row r="1079" spans="1:9" x14ac:dyDescent="0.25">
      <c r="A1079" s="166">
        <v>1071</v>
      </c>
      <c r="B1079" s="170"/>
      <c r="C1079" s="171"/>
      <c r="D1079" s="171"/>
      <c r="E1079" s="172"/>
      <c r="F1079" s="172"/>
      <c r="G1079" s="172"/>
      <c r="H1079" s="3"/>
      <c r="I1079" s="3"/>
    </row>
    <row r="1080" spans="1:9" x14ac:dyDescent="0.25">
      <c r="A1080" s="166">
        <v>1072</v>
      </c>
      <c r="B1080" s="170"/>
      <c r="C1080" s="171"/>
      <c r="D1080" s="171"/>
      <c r="E1080" s="172"/>
      <c r="F1080" s="172"/>
      <c r="G1080" s="172"/>
      <c r="H1080" s="3"/>
      <c r="I1080" s="3"/>
    </row>
    <row r="1081" spans="1:9" x14ac:dyDescent="0.25">
      <c r="A1081" s="166">
        <v>1073</v>
      </c>
      <c r="B1081" s="170"/>
      <c r="C1081" s="171"/>
      <c r="D1081" s="171"/>
      <c r="E1081" s="172"/>
      <c r="F1081" s="172"/>
      <c r="G1081" s="172"/>
      <c r="H1081" s="3"/>
      <c r="I1081" s="3"/>
    </row>
    <row r="1082" spans="1:9" x14ac:dyDescent="0.25">
      <c r="A1082" s="166">
        <v>1074</v>
      </c>
      <c r="B1082" s="170"/>
      <c r="C1082" s="171"/>
      <c r="D1082" s="171"/>
      <c r="E1082" s="172"/>
      <c r="F1082" s="172"/>
      <c r="G1082" s="172"/>
      <c r="H1082" s="3"/>
      <c r="I1082" s="3"/>
    </row>
    <row r="1083" spans="1:9" x14ac:dyDescent="0.25">
      <c r="A1083" s="166">
        <v>1075</v>
      </c>
      <c r="B1083" s="170"/>
      <c r="C1083" s="171"/>
      <c r="D1083" s="171"/>
      <c r="E1083" s="172"/>
      <c r="F1083" s="172"/>
      <c r="G1083" s="172"/>
      <c r="H1083" s="3"/>
      <c r="I1083" s="3"/>
    </row>
    <row r="1084" spans="1:9" x14ac:dyDescent="0.25">
      <c r="A1084" s="166">
        <v>1076</v>
      </c>
      <c r="B1084" s="170"/>
      <c r="C1084" s="171"/>
      <c r="D1084" s="171"/>
      <c r="E1084" s="172"/>
      <c r="F1084" s="172"/>
      <c r="G1084" s="172"/>
      <c r="H1084" s="3"/>
      <c r="I1084" s="3"/>
    </row>
    <row r="1085" spans="1:9" x14ac:dyDescent="0.25">
      <c r="A1085" s="166">
        <v>1077</v>
      </c>
      <c r="B1085" s="170"/>
      <c r="C1085" s="171"/>
      <c r="D1085" s="171"/>
      <c r="E1085" s="172"/>
      <c r="F1085" s="172"/>
      <c r="G1085" s="172"/>
      <c r="H1085" s="3"/>
      <c r="I1085" s="3"/>
    </row>
    <row r="1086" spans="1:9" x14ac:dyDescent="0.25">
      <c r="A1086" s="166">
        <v>1078</v>
      </c>
      <c r="B1086" s="170"/>
      <c r="C1086" s="171"/>
      <c r="D1086" s="171"/>
      <c r="E1086" s="172"/>
      <c r="F1086" s="172"/>
      <c r="G1086" s="172"/>
      <c r="H1086" s="3"/>
      <c r="I1086" s="3"/>
    </row>
    <row r="1087" spans="1:9" x14ac:dyDescent="0.25">
      <c r="A1087" s="166">
        <v>1079</v>
      </c>
      <c r="B1087" s="170"/>
      <c r="C1087" s="171"/>
      <c r="D1087" s="171"/>
      <c r="E1087" s="172"/>
      <c r="F1087" s="172"/>
      <c r="G1087" s="172"/>
      <c r="H1087" s="3"/>
      <c r="I1087" s="3"/>
    </row>
    <row r="1088" spans="1:9" x14ac:dyDescent="0.25">
      <c r="A1088" s="166">
        <v>1080</v>
      </c>
      <c r="B1088" s="170"/>
      <c r="C1088" s="171"/>
      <c r="D1088" s="171"/>
      <c r="E1088" s="172"/>
      <c r="F1088" s="172"/>
      <c r="G1088" s="172"/>
      <c r="H1088" s="3"/>
      <c r="I1088" s="3"/>
    </row>
    <row r="1089" spans="1:9" x14ac:dyDescent="0.25">
      <c r="A1089" s="166">
        <v>1081</v>
      </c>
      <c r="B1089" s="170"/>
      <c r="C1089" s="171"/>
      <c r="D1089" s="171"/>
      <c r="E1089" s="172"/>
      <c r="F1089" s="172"/>
      <c r="G1089" s="172"/>
      <c r="H1089" s="3"/>
      <c r="I1089" s="3"/>
    </row>
    <row r="1090" spans="1:9" x14ac:dyDescent="0.25">
      <c r="A1090" s="166">
        <v>1082</v>
      </c>
      <c r="B1090" s="170"/>
      <c r="C1090" s="171"/>
      <c r="D1090" s="171"/>
      <c r="E1090" s="172"/>
      <c r="F1090" s="172"/>
      <c r="G1090" s="172"/>
      <c r="H1090" s="3"/>
      <c r="I1090" s="3"/>
    </row>
    <row r="1091" spans="1:9" x14ac:dyDescent="0.25">
      <c r="A1091" s="166">
        <v>1083</v>
      </c>
      <c r="B1091" s="170"/>
      <c r="C1091" s="171"/>
      <c r="D1091" s="171"/>
      <c r="E1091" s="172"/>
      <c r="F1091" s="172"/>
      <c r="G1091" s="172"/>
      <c r="H1091" s="3"/>
      <c r="I1091" s="3"/>
    </row>
    <row r="1092" spans="1:9" x14ac:dyDescent="0.25">
      <c r="A1092" s="166">
        <v>1084</v>
      </c>
      <c r="B1092" s="170"/>
      <c r="C1092" s="171"/>
      <c r="D1092" s="171"/>
      <c r="E1092" s="172"/>
      <c r="F1092" s="172"/>
      <c r="G1092" s="172"/>
      <c r="H1092" s="3"/>
      <c r="I1092" s="3"/>
    </row>
    <row r="1093" spans="1:9" x14ac:dyDescent="0.25">
      <c r="A1093" s="166">
        <v>1085</v>
      </c>
      <c r="B1093" s="170"/>
      <c r="C1093" s="171"/>
      <c r="D1093" s="171"/>
      <c r="E1093" s="172"/>
      <c r="F1093" s="172"/>
      <c r="G1093" s="172"/>
      <c r="H1093" s="3"/>
      <c r="I1093" s="3"/>
    </row>
    <row r="1094" spans="1:9" x14ac:dyDescent="0.25">
      <c r="A1094" s="166">
        <v>1086</v>
      </c>
      <c r="B1094" s="170"/>
      <c r="C1094" s="171"/>
      <c r="D1094" s="171"/>
      <c r="E1094" s="172"/>
      <c r="F1094" s="172"/>
      <c r="G1094" s="172"/>
      <c r="H1094" s="3"/>
      <c r="I1094" s="3"/>
    </row>
    <row r="1095" spans="1:9" x14ac:dyDescent="0.25">
      <c r="A1095" s="166">
        <v>1087</v>
      </c>
      <c r="B1095" s="170"/>
      <c r="C1095" s="171"/>
      <c r="D1095" s="171"/>
      <c r="E1095" s="172"/>
      <c r="F1095" s="172"/>
      <c r="G1095" s="172"/>
      <c r="H1095" s="3"/>
      <c r="I1095" s="3"/>
    </row>
    <row r="1096" spans="1:9" x14ac:dyDescent="0.25">
      <c r="A1096" s="166">
        <v>1088</v>
      </c>
      <c r="B1096" s="170"/>
      <c r="C1096" s="171"/>
      <c r="D1096" s="171"/>
      <c r="E1096" s="172"/>
      <c r="F1096" s="172"/>
      <c r="G1096" s="172"/>
      <c r="H1096" s="3"/>
      <c r="I1096" s="3"/>
    </row>
    <row r="1097" spans="1:9" x14ac:dyDescent="0.25">
      <c r="A1097" s="166">
        <v>1089</v>
      </c>
      <c r="B1097" s="170"/>
      <c r="C1097" s="171"/>
      <c r="D1097" s="171"/>
      <c r="E1097" s="172"/>
      <c r="F1097" s="172"/>
      <c r="G1097" s="172"/>
      <c r="H1097" s="3"/>
      <c r="I1097" s="3"/>
    </row>
    <row r="1098" spans="1:9" x14ac:dyDescent="0.25">
      <c r="A1098" s="166">
        <v>1090</v>
      </c>
      <c r="B1098" s="170"/>
      <c r="C1098" s="171"/>
      <c r="D1098" s="171"/>
      <c r="E1098" s="172"/>
      <c r="F1098" s="172"/>
      <c r="G1098" s="172"/>
      <c r="H1098" s="3"/>
      <c r="I1098" s="3"/>
    </row>
    <row r="1099" spans="1:9" x14ac:dyDescent="0.25">
      <c r="A1099" s="166">
        <v>1091</v>
      </c>
      <c r="B1099" s="170"/>
      <c r="C1099" s="171"/>
      <c r="D1099" s="171"/>
      <c r="E1099" s="172"/>
      <c r="F1099" s="172"/>
      <c r="G1099" s="172"/>
      <c r="H1099" s="3"/>
      <c r="I1099" s="3"/>
    </row>
    <row r="1100" spans="1:9" x14ac:dyDescent="0.25">
      <c r="A1100" s="166">
        <v>1092</v>
      </c>
      <c r="B1100" s="170"/>
      <c r="C1100" s="171"/>
      <c r="D1100" s="171"/>
      <c r="E1100" s="172"/>
      <c r="F1100" s="172"/>
      <c r="G1100" s="172"/>
      <c r="H1100" s="3"/>
      <c r="I1100" s="3"/>
    </row>
    <row r="1101" spans="1:9" x14ac:dyDescent="0.25">
      <c r="A1101" s="166">
        <v>1093</v>
      </c>
      <c r="B1101" s="170"/>
      <c r="C1101" s="171"/>
      <c r="D1101" s="171"/>
      <c r="E1101" s="172"/>
      <c r="F1101" s="172"/>
      <c r="G1101" s="172"/>
      <c r="H1101" s="3"/>
      <c r="I1101" s="3"/>
    </row>
    <row r="1102" spans="1:9" x14ac:dyDescent="0.25">
      <c r="A1102" s="166">
        <v>1094</v>
      </c>
      <c r="B1102" s="170"/>
      <c r="C1102" s="171"/>
      <c r="D1102" s="171"/>
      <c r="E1102" s="172"/>
      <c r="F1102" s="172"/>
      <c r="G1102" s="172"/>
      <c r="H1102" s="3"/>
      <c r="I1102" s="3"/>
    </row>
    <row r="1103" spans="1:9" x14ac:dyDescent="0.25">
      <c r="A1103" s="166">
        <v>1095</v>
      </c>
      <c r="B1103" s="170"/>
      <c r="C1103" s="171"/>
      <c r="D1103" s="171"/>
      <c r="E1103" s="172"/>
      <c r="F1103" s="172"/>
      <c r="G1103" s="172"/>
      <c r="H1103" s="3"/>
      <c r="I1103" s="3"/>
    </row>
    <row r="1104" spans="1:9" x14ac:dyDescent="0.25">
      <c r="A1104" s="166">
        <v>1096</v>
      </c>
      <c r="B1104" s="170"/>
      <c r="C1104" s="171"/>
      <c r="D1104" s="171"/>
      <c r="E1104" s="172"/>
      <c r="F1104" s="172"/>
      <c r="G1104" s="172"/>
      <c r="H1104" s="3"/>
      <c r="I1104" s="3"/>
    </row>
    <row r="1105" spans="1:9" x14ac:dyDescent="0.25">
      <c r="A1105" s="166">
        <v>1097</v>
      </c>
      <c r="B1105" s="170"/>
      <c r="C1105" s="171"/>
      <c r="D1105" s="171"/>
      <c r="E1105" s="172"/>
      <c r="F1105" s="172"/>
      <c r="G1105" s="172"/>
      <c r="H1105" s="3"/>
      <c r="I1105" s="3"/>
    </row>
    <row r="1106" spans="1:9" x14ac:dyDescent="0.25">
      <c r="A1106" s="166">
        <v>1098</v>
      </c>
      <c r="B1106" s="170"/>
      <c r="C1106" s="171"/>
      <c r="D1106" s="171"/>
      <c r="E1106" s="172"/>
      <c r="F1106" s="172"/>
      <c r="G1106" s="172"/>
      <c r="H1106" s="3"/>
      <c r="I1106" s="3"/>
    </row>
    <row r="1107" spans="1:9" x14ac:dyDescent="0.25">
      <c r="A1107" s="166">
        <v>1099</v>
      </c>
      <c r="B1107" s="170"/>
      <c r="C1107" s="171"/>
      <c r="D1107" s="171"/>
      <c r="E1107" s="172"/>
      <c r="F1107" s="172"/>
      <c r="G1107" s="172"/>
      <c r="H1107" s="3"/>
      <c r="I1107" s="3"/>
    </row>
    <row r="1108" spans="1:9" x14ac:dyDescent="0.25">
      <c r="A1108" s="166">
        <v>1100</v>
      </c>
      <c r="B1108" s="170"/>
      <c r="C1108" s="171"/>
      <c r="D1108" s="171"/>
      <c r="E1108" s="172"/>
      <c r="F1108" s="172"/>
      <c r="G1108" s="172"/>
      <c r="H1108" s="3"/>
      <c r="I1108" s="3"/>
    </row>
    <row r="1109" spans="1:9" x14ac:dyDescent="0.25">
      <c r="A1109" s="166">
        <v>1101</v>
      </c>
      <c r="B1109" s="170"/>
      <c r="C1109" s="171"/>
      <c r="D1109" s="171"/>
      <c r="E1109" s="172"/>
      <c r="F1109" s="172"/>
      <c r="G1109" s="172"/>
      <c r="H1109" s="3"/>
      <c r="I1109" s="3"/>
    </row>
    <row r="1110" spans="1:9" x14ac:dyDescent="0.25">
      <c r="A1110" s="166">
        <v>1102</v>
      </c>
      <c r="B1110" s="170"/>
      <c r="C1110" s="171"/>
      <c r="D1110" s="171"/>
      <c r="E1110" s="172"/>
      <c r="F1110" s="172"/>
      <c r="G1110" s="172"/>
      <c r="H1110" s="3"/>
      <c r="I1110" s="3"/>
    </row>
    <row r="1111" spans="1:9" x14ac:dyDescent="0.25">
      <c r="A1111" s="166">
        <v>1103</v>
      </c>
      <c r="B1111" s="170"/>
      <c r="C1111" s="171"/>
      <c r="D1111" s="171"/>
      <c r="E1111" s="172"/>
      <c r="F1111" s="172"/>
      <c r="G1111" s="172"/>
      <c r="H1111" s="3"/>
      <c r="I1111" s="3"/>
    </row>
    <row r="1112" spans="1:9" x14ac:dyDescent="0.25">
      <c r="A1112" s="166">
        <v>1104</v>
      </c>
      <c r="B1112" s="170"/>
      <c r="C1112" s="171"/>
      <c r="D1112" s="171"/>
      <c r="E1112" s="172"/>
      <c r="F1112" s="172"/>
      <c r="G1112" s="172"/>
      <c r="H1112" s="3"/>
      <c r="I1112" s="3"/>
    </row>
    <row r="1113" spans="1:9" x14ac:dyDescent="0.25">
      <c r="A1113" s="166">
        <v>1105</v>
      </c>
      <c r="B1113" s="170"/>
      <c r="C1113" s="171"/>
      <c r="D1113" s="171"/>
      <c r="E1113" s="172"/>
      <c r="F1113" s="172"/>
      <c r="G1113" s="172"/>
      <c r="H1113" s="3"/>
      <c r="I1113" s="3"/>
    </row>
    <row r="1114" spans="1:9" x14ac:dyDescent="0.25">
      <c r="A1114" s="166">
        <v>1106</v>
      </c>
      <c r="B1114" s="170"/>
      <c r="C1114" s="171"/>
      <c r="D1114" s="171"/>
      <c r="E1114" s="172"/>
      <c r="F1114" s="172"/>
      <c r="G1114" s="172"/>
      <c r="H1114" s="3"/>
      <c r="I1114" s="3"/>
    </row>
    <row r="1115" spans="1:9" x14ac:dyDescent="0.25">
      <c r="A1115" s="166">
        <v>1107</v>
      </c>
      <c r="B1115" s="170"/>
      <c r="C1115" s="171"/>
      <c r="D1115" s="171"/>
      <c r="E1115" s="172"/>
      <c r="F1115" s="172"/>
      <c r="G1115" s="172"/>
      <c r="H1115" s="3"/>
      <c r="I1115" s="3"/>
    </row>
    <row r="1116" spans="1:9" x14ac:dyDescent="0.25">
      <c r="A1116" s="166">
        <v>1108</v>
      </c>
      <c r="B1116" s="170"/>
      <c r="C1116" s="171"/>
      <c r="D1116" s="171"/>
      <c r="E1116" s="172"/>
      <c r="F1116" s="172"/>
      <c r="G1116" s="172"/>
      <c r="H1116" s="3"/>
      <c r="I1116" s="3"/>
    </row>
    <row r="1117" spans="1:9" x14ac:dyDescent="0.25">
      <c r="A1117" s="166">
        <v>1109</v>
      </c>
      <c r="B1117" s="170"/>
      <c r="C1117" s="171"/>
      <c r="D1117" s="171"/>
      <c r="E1117" s="172"/>
      <c r="F1117" s="172"/>
      <c r="G1117" s="172"/>
      <c r="H1117" s="3"/>
      <c r="I1117" s="3"/>
    </row>
    <row r="1118" spans="1:9" x14ac:dyDescent="0.25">
      <c r="A1118" s="166">
        <v>1110</v>
      </c>
      <c r="B1118" s="170"/>
      <c r="C1118" s="171"/>
      <c r="D1118" s="171"/>
      <c r="E1118" s="172"/>
      <c r="F1118" s="172"/>
      <c r="G1118" s="172"/>
      <c r="H1118" s="3"/>
      <c r="I1118" s="3"/>
    </row>
    <row r="1119" spans="1:9" x14ac:dyDescent="0.25">
      <c r="A1119" s="166">
        <v>1111</v>
      </c>
      <c r="B1119" s="170"/>
      <c r="C1119" s="171"/>
      <c r="D1119" s="171"/>
      <c r="E1119" s="172"/>
      <c r="F1119" s="172"/>
      <c r="G1119" s="172"/>
      <c r="H1119" s="3"/>
      <c r="I1119" s="3"/>
    </row>
    <row r="1120" spans="1:9" x14ac:dyDescent="0.25">
      <c r="A1120" s="166">
        <v>1112</v>
      </c>
      <c r="B1120" s="170"/>
      <c r="C1120" s="171"/>
      <c r="D1120" s="171"/>
      <c r="E1120" s="172"/>
      <c r="F1120" s="172"/>
      <c r="G1120" s="172"/>
      <c r="H1120" s="3"/>
      <c r="I1120" s="3"/>
    </row>
    <row r="1121" spans="1:9" x14ac:dyDescent="0.25">
      <c r="A1121" s="166">
        <v>1113</v>
      </c>
      <c r="B1121" s="170"/>
      <c r="C1121" s="171"/>
      <c r="D1121" s="171"/>
      <c r="E1121" s="172"/>
      <c r="F1121" s="172"/>
      <c r="G1121" s="172"/>
      <c r="H1121" s="3"/>
      <c r="I1121" s="3"/>
    </row>
    <row r="1122" spans="1:9" x14ac:dyDescent="0.25">
      <c r="A1122" s="166">
        <v>1114</v>
      </c>
      <c r="B1122" s="170"/>
      <c r="C1122" s="171"/>
      <c r="D1122" s="171"/>
      <c r="E1122" s="172"/>
      <c r="F1122" s="172"/>
      <c r="G1122" s="172"/>
      <c r="H1122" s="3"/>
      <c r="I1122" s="3"/>
    </row>
    <row r="1123" spans="1:9" x14ac:dyDescent="0.25">
      <c r="A1123" s="166">
        <v>1115</v>
      </c>
      <c r="B1123" s="170"/>
      <c r="C1123" s="171"/>
      <c r="D1123" s="171"/>
      <c r="E1123" s="172"/>
      <c r="F1123" s="172"/>
      <c r="G1123" s="172"/>
      <c r="H1123" s="3"/>
      <c r="I1123" s="3"/>
    </row>
    <row r="1124" spans="1:9" x14ac:dyDescent="0.25">
      <c r="A1124" s="166">
        <v>1116</v>
      </c>
      <c r="B1124" s="170"/>
      <c r="C1124" s="171"/>
      <c r="D1124" s="171"/>
      <c r="E1124" s="172"/>
      <c r="F1124" s="172"/>
      <c r="G1124" s="172"/>
      <c r="H1124" s="3"/>
      <c r="I1124" s="3"/>
    </row>
    <row r="1125" spans="1:9" x14ac:dyDescent="0.25">
      <c r="A1125" s="166">
        <v>1117</v>
      </c>
      <c r="B1125" s="170"/>
      <c r="C1125" s="171"/>
      <c r="D1125" s="171"/>
      <c r="E1125" s="172"/>
      <c r="F1125" s="172"/>
      <c r="G1125" s="172"/>
      <c r="H1125" s="3"/>
      <c r="I1125" s="3"/>
    </row>
    <row r="1126" spans="1:9" x14ac:dyDescent="0.25">
      <c r="A1126" s="166">
        <v>1118</v>
      </c>
      <c r="B1126" s="170"/>
      <c r="C1126" s="171"/>
      <c r="D1126" s="171"/>
      <c r="E1126" s="172"/>
      <c r="F1126" s="172"/>
      <c r="G1126" s="172"/>
      <c r="H1126" s="3"/>
      <c r="I1126" s="3"/>
    </row>
    <row r="1127" spans="1:9" x14ac:dyDescent="0.25">
      <c r="A1127" s="166">
        <v>1119</v>
      </c>
      <c r="B1127" s="170"/>
      <c r="C1127" s="171"/>
      <c r="D1127" s="171"/>
      <c r="E1127" s="172"/>
      <c r="F1127" s="172"/>
      <c r="G1127" s="172"/>
      <c r="H1127" s="3"/>
      <c r="I1127" s="3"/>
    </row>
    <row r="1128" spans="1:9" x14ac:dyDescent="0.25">
      <c r="A1128" s="166">
        <v>1120</v>
      </c>
      <c r="B1128" s="170"/>
      <c r="C1128" s="171"/>
      <c r="D1128" s="171"/>
      <c r="E1128" s="172"/>
      <c r="F1128" s="172"/>
      <c r="G1128" s="172"/>
      <c r="H1128" s="3"/>
      <c r="I1128" s="3"/>
    </row>
    <row r="1129" spans="1:9" x14ac:dyDescent="0.25">
      <c r="A1129" s="166">
        <v>1121</v>
      </c>
      <c r="B1129" s="170"/>
      <c r="C1129" s="171"/>
      <c r="D1129" s="171"/>
      <c r="E1129" s="172"/>
      <c r="F1129" s="172"/>
      <c r="G1129" s="172"/>
      <c r="H1129" s="3"/>
      <c r="I1129" s="3"/>
    </row>
    <row r="1130" spans="1:9" x14ac:dyDescent="0.25">
      <c r="A1130" s="166">
        <v>1122</v>
      </c>
      <c r="B1130" s="170"/>
      <c r="C1130" s="171"/>
      <c r="D1130" s="171"/>
      <c r="E1130" s="172"/>
      <c r="F1130" s="172"/>
      <c r="G1130" s="172"/>
      <c r="H1130" s="3"/>
      <c r="I1130" s="3"/>
    </row>
    <row r="1131" spans="1:9" x14ac:dyDescent="0.25">
      <c r="A1131" s="166">
        <v>1123</v>
      </c>
      <c r="B1131" s="170"/>
      <c r="C1131" s="171"/>
      <c r="D1131" s="171"/>
      <c r="E1131" s="172"/>
      <c r="F1131" s="172"/>
      <c r="G1131" s="172"/>
      <c r="H1131" s="3"/>
      <c r="I1131" s="3"/>
    </row>
    <row r="1132" spans="1:9" x14ac:dyDescent="0.25">
      <c r="A1132" s="166">
        <v>1124</v>
      </c>
      <c r="B1132" s="170"/>
      <c r="C1132" s="171"/>
      <c r="D1132" s="171"/>
      <c r="E1132" s="172"/>
      <c r="F1132" s="172"/>
      <c r="G1132" s="172"/>
      <c r="H1132" s="3"/>
      <c r="I1132" s="3"/>
    </row>
    <row r="1133" spans="1:9" x14ac:dyDescent="0.25">
      <c r="A1133" s="166">
        <v>1125</v>
      </c>
      <c r="B1133" s="170"/>
      <c r="C1133" s="171"/>
      <c r="D1133" s="171"/>
      <c r="E1133" s="172"/>
      <c r="F1133" s="172"/>
      <c r="G1133" s="172"/>
      <c r="H1133" s="3"/>
      <c r="I1133" s="3"/>
    </row>
    <row r="1134" spans="1:9" x14ac:dyDescent="0.25">
      <c r="A1134" s="166">
        <v>1126</v>
      </c>
      <c r="B1134" s="170"/>
      <c r="C1134" s="171"/>
      <c r="D1134" s="171"/>
      <c r="E1134" s="172"/>
      <c r="F1134" s="172"/>
      <c r="G1134" s="172"/>
      <c r="H1134" s="3"/>
      <c r="I1134" s="3"/>
    </row>
    <row r="1135" spans="1:9" x14ac:dyDescent="0.25">
      <c r="A1135" s="166">
        <v>1127</v>
      </c>
      <c r="B1135" s="170"/>
      <c r="C1135" s="171"/>
      <c r="D1135" s="171"/>
      <c r="E1135" s="172"/>
      <c r="F1135" s="172"/>
      <c r="G1135" s="172"/>
      <c r="H1135" s="3"/>
      <c r="I1135" s="3"/>
    </row>
    <row r="1136" spans="1:9" x14ac:dyDescent="0.25">
      <c r="A1136" s="166">
        <v>1128</v>
      </c>
      <c r="B1136" s="170"/>
      <c r="C1136" s="171"/>
      <c r="D1136" s="171"/>
      <c r="E1136" s="172"/>
      <c r="F1136" s="172"/>
      <c r="G1136" s="172"/>
      <c r="H1136" s="3"/>
      <c r="I1136" s="3"/>
    </row>
    <row r="1137" spans="1:9" x14ac:dyDescent="0.25">
      <c r="A1137" s="166">
        <v>1129</v>
      </c>
      <c r="B1137" s="170"/>
      <c r="C1137" s="171"/>
      <c r="D1137" s="171"/>
      <c r="E1137" s="172"/>
      <c r="F1137" s="172"/>
      <c r="G1137" s="172"/>
      <c r="H1137" s="3"/>
      <c r="I1137" s="3"/>
    </row>
    <row r="1138" spans="1:9" x14ac:dyDescent="0.25">
      <c r="A1138" s="166">
        <v>1130</v>
      </c>
      <c r="B1138" s="170"/>
      <c r="C1138" s="171"/>
      <c r="D1138" s="171"/>
      <c r="E1138" s="172"/>
      <c r="F1138" s="172"/>
      <c r="G1138" s="172"/>
      <c r="H1138" s="3"/>
      <c r="I1138" s="3"/>
    </row>
    <row r="1139" spans="1:9" x14ac:dyDescent="0.25">
      <c r="A1139" s="166">
        <v>1131</v>
      </c>
      <c r="B1139" s="170"/>
      <c r="C1139" s="171"/>
      <c r="D1139" s="171"/>
      <c r="E1139" s="172"/>
      <c r="F1139" s="172"/>
      <c r="G1139" s="172"/>
      <c r="H1139" s="3"/>
      <c r="I1139" s="3"/>
    </row>
    <row r="1140" spans="1:9" x14ac:dyDescent="0.25">
      <c r="A1140" s="166">
        <v>1132</v>
      </c>
      <c r="B1140" s="170"/>
      <c r="C1140" s="171"/>
      <c r="D1140" s="171"/>
      <c r="E1140" s="172"/>
      <c r="F1140" s="172"/>
      <c r="G1140" s="172"/>
      <c r="H1140" s="3"/>
      <c r="I1140" s="3"/>
    </row>
    <row r="1141" spans="1:9" x14ac:dyDescent="0.25">
      <c r="A1141" s="166">
        <v>1133</v>
      </c>
      <c r="B1141" s="170"/>
      <c r="C1141" s="171"/>
      <c r="D1141" s="171"/>
      <c r="E1141" s="172"/>
      <c r="F1141" s="172"/>
      <c r="G1141" s="172"/>
      <c r="H1141" s="3"/>
      <c r="I1141" s="3"/>
    </row>
    <row r="1142" spans="1:9" x14ac:dyDescent="0.25">
      <c r="A1142" s="166">
        <v>1134</v>
      </c>
      <c r="B1142" s="170"/>
      <c r="C1142" s="171"/>
      <c r="D1142" s="171"/>
      <c r="E1142" s="172"/>
      <c r="F1142" s="172"/>
      <c r="G1142" s="172"/>
      <c r="H1142" s="3"/>
      <c r="I1142" s="3"/>
    </row>
    <row r="1143" spans="1:9" x14ac:dyDescent="0.25">
      <c r="A1143" s="166">
        <v>1135</v>
      </c>
      <c r="B1143" s="170"/>
      <c r="C1143" s="171"/>
      <c r="D1143" s="171"/>
      <c r="E1143" s="172"/>
      <c r="F1143" s="172"/>
      <c r="G1143" s="172"/>
      <c r="H1143" s="3"/>
      <c r="I1143" s="3"/>
    </row>
    <row r="1144" spans="1:9" x14ac:dyDescent="0.25">
      <c r="A1144" s="166">
        <v>1136</v>
      </c>
      <c r="B1144" s="170"/>
      <c r="C1144" s="171"/>
      <c r="D1144" s="171"/>
      <c r="E1144" s="172"/>
      <c r="F1144" s="172"/>
      <c r="G1144" s="172"/>
      <c r="H1144" s="3"/>
      <c r="I1144" s="3"/>
    </row>
    <row r="1145" spans="1:9" x14ac:dyDescent="0.25">
      <c r="A1145" s="166">
        <v>1137</v>
      </c>
      <c r="B1145" s="170"/>
      <c r="C1145" s="171"/>
      <c r="D1145" s="171"/>
      <c r="E1145" s="172"/>
      <c r="F1145" s="172"/>
      <c r="G1145" s="172"/>
      <c r="H1145" s="3"/>
      <c r="I1145" s="3"/>
    </row>
    <row r="1146" spans="1:9" x14ac:dyDescent="0.25">
      <c r="A1146" s="166">
        <v>1138</v>
      </c>
      <c r="B1146" s="170"/>
      <c r="C1146" s="171"/>
      <c r="D1146" s="171"/>
      <c r="E1146" s="172"/>
      <c r="F1146" s="172"/>
      <c r="G1146" s="172"/>
      <c r="H1146" s="3"/>
      <c r="I1146" s="3"/>
    </row>
    <row r="1147" spans="1:9" x14ac:dyDescent="0.25">
      <c r="A1147" s="166">
        <v>1139</v>
      </c>
      <c r="B1147" s="170"/>
      <c r="C1147" s="171"/>
      <c r="D1147" s="171"/>
      <c r="E1147" s="172"/>
      <c r="F1147" s="172"/>
      <c r="G1147" s="172"/>
      <c r="H1147" s="3"/>
      <c r="I1147" s="3"/>
    </row>
    <row r="1148" spans="1:9" x14ac:dyDescent="0.25">
      <c r="A1148" s="166">
        <v>1140</v>
      </c>
      <c r="B1148" s="170"/>
      <c r="C1148" s="171"/>
      <c r="D1148" s="171"/>
      <c r="E1148" s="172"/>
      <c r="F1148" s="172"/>
      <c r="G1148" s="172"/>
      <c r="H1148" s="3"/>
      <c r="I1148" s="3"/>
    </row>
    <row r="1149" spans="1:9" x14ac:dyDescent="0.25">
      <c r="A1149" s="166">
        <v>1141</v>
      </c>
      <c r="B1149" s="170"/>
      <c r="C1149" s="171"/>
      <c r="D1149" s="171"/>
      <c r="E1149" s="172"/>
      <c r="F1149" s="172"/>
      <c r="G1149" s="172"/>
      <c r="H1149" s="3"/>
      <c r="I1149" s="3"/>
    </row>
    <row r="1150" spans="1:9" x14ac:dyDescent="0.25">
      <c r="A1150" s="166">
        <v>1142</v>
      </c>
      <c r="B1150" s="170"/>
      <c r="C1150" s="171"/>
      <c r="D1150" s="171"/>
      <c r="E1150" s="172"/>
      <c r="F1150" s="172"/>
      <c r="G1150" s="172"/>
      <c r="H1150" s="3"/>
      <c r="I1150" s="3"/>
    </row>
    <row r="1151" spans="1:9" x14ac:dyDescent="0.25">
      <c r="A1151" s="166">
        <v>1143</v>
      </c>
      <c r="B1151" s="170"/>
      <c r="C1151" s="171"/>
      <c r="D1151" s="171"/>
      <c r="E1151" s="172"/>
      <c r="F1151" s="172"/>
      <c r="G1151" s="172"/>
      <c r="H1151" s="3"/>
      <c r="I1151" s="3"/>
    </row>
    <row r="1152" spans="1:9" x14ac:dyDescent="0.25">
      <c r="A1152" s="166">
        <v>1144</v>
      </c>
      <c r="B1152" s="170"/>
      <c r="C1152" s="171"/>
      <c r="D1152" s="171"/>
      <c r="E1152" s="172"/>
      <c r="F1152" s="172"/>
      <c r="G1152" s="172"/>
      <c r="H1152" s="3"/>
      <c r="I1152" s="3"/>
    </row>
    <row r="1153" spans="1:9" x14ac:dyDescent="0.25">
      <c r="A1153" s="166">
        <v>1145</v>
      </c>
      <c r="B1153" s="170"/>
      <c r="C1153" s="171"/>
      <c r="D1153" s="171"/>
      <c r="E1153" s="172"/>
      <c r="F1153" s="172"/>
      <c r="G1153" s="172"/>
      <c r="H1153" s="3"/>
      <c r="I1153" s="3"/>
    </row>
    <row r="1154" spans="1:9" x14ac:dyDescent="0.25">
      <c r="A1154" s="166">
        <v>1146</v>
      </c>
      <c r="B1154" s="170"/>
      <c r="C1154" s="171"/>
      <c r="D1154" s="171"/>
      <c r="E1154" s="172"/>
      <c r="F1154" s="172"/>
      <c r="G1154" s="172"/>
      <c r="H1154" s="3"/>
      <c r="I1154" s="3"/>
    </row>
    <row r="1155" spans="1:9" x14ac:dyDescent="0.25">
      <c r="A1155" s="166">
        <v>1147</v>
      </c>
      <c r="B1155" s="170"/>
      <c r="C1155" s="171"/>
      <c r="D1155" s="171"/>
      <c r="E1155" s="172"/>
      <c r="F1155" s="172"/>
      <c r="G1155" s="172"/>
      <c r="H1155" s="3"/>
      <c r="I1155" s="3"/>
    </row>
    <row r="1156" spans="1:9" x14ac:dyDescent="0.25">
      <c r="A1156" s="166">
        <v>1148</v>
      </c>
      <c r="B1156" s="170"/>
      <c r="C1156" s="171"/>
      <c r="D1156" s="171"/>
      <c r="E1156" s="172"/>
      <c r="F1156" s="172"/>
      <c r="G1156" s="172"/>
      <c r="H1156" s="3"/>
      <c r="I1156" s="3"/>
    </row>
    <row r="1157" spans="1:9" x14ac:dyDescent="0.25">
      <c r="A1157" s="166">
        <v>1149</v>
      </c>
      <c r="B1157" s="170"/>
      <c r="C1157" s="171"/>
      <c r="D1157" s="171"/>
      <c r="E1157" s="172"/>
      <c r="F1157" s="172"/>
      <c r="G1157" s="172"/>
      <c r="H1157" s="3"/>
      <c r="I1157" s="3"/>
    </row>
    <row r="1158" spans="1:9" x14ac:dyDescent="0.25">
      <c r="A1158" s="166">
        <v>1150</v>
      </c>
      <c r="B1158" s="170"/>
      <c r="C1158" s="171"/>
      <c r="D1158" s="171"/>
      <c r="E1158" s="172"/>
      <c r="F1158" s="172"/>
      <c r="G1158" s="172"/>
      <c r="H1158" s="3"/>
      <c r="I1158" s="3"/>
    </row>
    <row r="1159" spans="1:9" x14ac:dyDescent="0.25">
      <c r="A1159" s="166">
        <v>1151</v>
      </c>
      <c r="B1159" s="170"/>
      <c r="C1159" s="171"/>
      <c r="D1159" s="171"/>
      <c r="E1159" s="172"/>
      <c r="F1159" s="172"/>
      <c r="G1159" s="172"/>
      <c r="H1159" s="3"/>
      <c r="I1159" s="3"/>
    </row>
    <row r="1160" spans="1:9" x14ac:dyDescent="0.25">
      <c r="A1160" s="166">
        <v>1152</v>
      </c>
      <c r="B1160" s="170"/>
      <c r="C1160" s="171"/>
      <c r="D1160" s="171"/>
      <c r="E1160" s="172"/>
      <c r="F1160" s="172"/>
      <c r="G1160" s="172"/>
      <c r="H1160" s="3"/>
      <c r="I1160" s="3"/>
    </row>
    <row r="1161" spans="1:9" x14ac:dyDescent="0.25">
      <c r="A1161" s="166">
        <v>1153</v>
      </c>
      <c r="B1161" s="170"/>
      <c r="C1161" s="171"/>
      <c r="D1161" s="171"/>
      <c r="E1161" s="172"/>
      <c r="F1161" s="172"/>
      <c r="G1161" s="172"/>
      <c r="H1161" s="3"/>
      <c r="I1161" s="3"/>
    </row>
    <row r="1162" spans="1:9" x14ac:dyDescent="0.25">
      <c r="A1162" s="166">
        <v>1154</v>
      </c>
      <c r="B1162" s="170"/>
      <c r="C1162" s="171"/>
      <c r="D1162" s="171"/>
      <c r="E1162" s="172"/>
      <c r="F1162" s="172"/>
      <c r="G1162" s="172"/>
      <c r="H1162" s="3"/>
      <c r="I1162" s="3"/>
    </row>
    <row r="1163" spans="1:9" x14ac:dyDescent="0.25">
      <c r="A1163" s="166">
        <v>1155</v>
      </c>
      <c r="B1163" s="170"/>
      <c r="C1163" s="171"/>
      <c r="D1163" s="171"/>
      <c r="E1163" s="172"/>
      <c r="F1163" s="172"/>
      <c r="G1163" s="172"/>
      <c r="H1163" s="3"/>
      <c r="I1163" s="3"/>
    </row>
    <row r="1164" spans="1:9" x14ac:dyDescent="0.25">
      <c r="A1164" s="166">
        <v>1156</v>
      </c>
      <c r="B1164" s="170"/>
      <c r="C1164" s="171"/>
      <c r="D1164" s="171"/>
      <c r="E1164" s="172"/>
      <c r="F1164" s="172"/>
      <c r="G1164" s="172"/>
      <c r="H1164" s="3"/>
      <c r="I1164" s="3"/>
    </row>
    <row r="1165" spans="1:9" x14ac:dyDescent="0.25">
      <c r="A1165" s="166">
        <v>1157</v>
      </c>
      <c r="B1165" s="170"/>
      <c r="C1165" s="171"/>
      <c r="D1165" s="171"/>
      <c r="E1165" s="172"/>
      <c r="F1165" s="172"/>
      <c r="G1165" s="172"/>
      <c r="H1165" s="3"/>
      <c r="I1165" s="3"/>
    </row>
    <row r="1166" spans="1:9" x14ac:dyDescent="0.25">
      <c r="A1166" s="166">
        <v>1158</v>
      </c>
      <c r="B1166" s="170"/>
      <c r="C1166" s="171"/>
      <c r="D1166" s="171"/>
      <c r="E1166" s="172"/>
      <c r="F1166" s="172"/>
      <c r="G1166" s="172"/>
      <c r="H1166" s="3"/>
      <c r="I1166" s="3"/>
    </row>
    <row r="1167" spans="1:9" x14ac:dyDescent="0.25">
      <c r="A1167" s="166">
        <v>1159</v>
      </c>
      <c r="B1167" s="170"/>
      <c r="C1167" s="171"/>
      <c r="D1167" s="171"/>
      <c r="E1167" s="172"/>
      <c r="F1167" s="172"/>
      <c r="G1167" s="172"/>
      <c r="H1167" s="3"/>
      <c r="I1167" s="3"/>
    </row>
    <row r="1168" spans="1:9" x14ac:dyDescent="0.25">
      <c r="A1168" s="166">
        <v>1160</v>
      </c>
      <c r="B1168" s="170"/>
      <c r="C1168" s="171"/>
      <c r="D1168" s="171"/>
      <c r="E1168" s="172"/>
      <c r="F1168" s="172"/>
      <c r="G1168" s="172"/>
      <c r="H1168" s="3"/>
      <c r="I1168" s="3"/>
    </row>
    <row r="1169" spans="1:9" x14ac:dyDescent="0.25">
      <c r="A1169" s="166">
        <v>1161</v>
      </c>
      <c r="B1169" s="170"/>
      <c r="C1169" s="171"/>
      <c r="D1169" s="171"/>
      <c r="E1169" s="172"/>
      <c r="F1169" s="172"/>
      <c r="G1169" s="172"/>
      <c r="H1169" s="3"/>
      <c r="I1169" s="3"/>
    </row>
    <row r="1170" spans="1:9" x14ac:dyDescent="0.25">
      <c r="A1170" s="166">
        <v>1162</v>
      </c>
      <c r="B1170" s="170"/>
      <c r="C1170" s="171"/>
      <c r="D1170" s="171"/>
      <c r="E1170" s="172"/>
      <c r="F1170" s="172"/>
      <c r="G1170" s="172"/>
      <c r="H1170" s="3"/>
      <c r="I1170" s="3"/>
    </row>
    <row r="1171" spans="1:9" x14ac:dyDescent="0.25">
      <c r="A1171" s="166">
        <v>1163</v>
      </c>
      <c r="B1171" s="170"/>
      <c r="C1171" s="171"/>
      <c r="D1171" s="171"/>
      <c r="E1171" s="172"/>
      <c r="F1171" s="172"/>
      <c r="G1171" s="172"/>
      <c r="H1171" s="3"/>
      <c r="I1171" s="3"/>
    </row>
    <row r="1172" spans="1:9" x14ac:dyDescent="0.25">
      <c r="A1172" s="166">
        <v>1164</v>
      </c>
      <c r="B1172" s="170"/>
      <c r="C1172" s="171"/>
      <c r="D1172" s="171"/>
      <c r="E1172" s="172"/>
      <c r="F1172" s="172"/>
      <c r="G1172" s="172"/>
      <c r="H1172" s="3"/>
      <c r="I1172" s="3"/>
    </row>
    <row r="1173" spans="1:9" x14ac:dyDescent="0.25">
      <c r="A1173" s="166">
        <v>1165</v>
      </c>
      <c r="B1173" s="170"/>
      <c r="C1173" s="171"/>
      <c r="D1173" s="171"/>
      <c r="E1173" s="172"/>
      <c r="F1173" s="172"/>
      <c r="G1173" s="172"/>
      <c r="H1173" s="3"/>
      <c r="I1173" s="3"/>
    </row>
    <row r="1174" spans="1:9" x14ac:dyDescent="0.25">
      <c r="A1174" s="166">
        <v>1166</v>
      </c>
      <c r="B1174" s="170"/>
      <c r="C1174" s="171"/>
      <c r="D1174" s="171"/>
      <c r="E1174" s="172"/>
      <c r="F1174" s="172"/>
      <c r="G1174" s="172"/>
      <c r="H1174" s="3"/>
      <c r="I1174" s="3"/>
    </row>
    <row r="1175" spans="1:9" x14ac:dyDescent="0.25">
      <c r="A1175" s="166">
        <v>1167</v>
      </c>
      <c r="B1175" s="170"/>
      <c r="C1175" s="171"/>
      <c r="D1175" s="171"/>
      <c r="E1175" s="172"/>
      <c r="F1175" s="172"/>
      <c r="G1175" s="172"/>
      <c r="H1175" s="3"/>
      <c r="I1175" s="3"/>
    </row>
    <row r="1176" spans="1:9" x14ac:dyDescent="0.25">
      <c r="A1176" s="166">
        <v>1168</v>
      </c>
      <c r="B1176" s="170"/>
      <c r="C1176" s="171"/>
      <c r="D1176" s="171"/>
      <c r="E1176" s="172"/>
      <c r="F1176" s="172"/>
      <c r="G1176" s="172"/>
      <c r="H1176" s="3"/>
      <c r="I1176" s="3"/>
    </row>
    <row r="1177" spans="1:9" x14ac:dyDescent="0.25">
      <c r="A1177" s="166">
        <v>1169</v>
      </c>
      <c r="B1177" s="170"/>
      <c r="C1177" s="171"/>
      <c r="D1177" s="171"/>
      <c r="E1177" s="172"/>
      <c r="F1177" s="172"/>
      <c r="G1177" s="172"/>
      <c r="H1177" s="3"/>
      <c r="I1177" s="3"/>
    </row>
    <row r="1178" spans="1:9" x14ac:dyDescent="0.25">
      <c r="A1178" s="166">
        <v>1170</v>
      </c>
      <c r="B1178" s="170"/>
      <c r="C1178" s="171"/>
      <c r="D1178" s="171"/>
      <c r="E1178" s="172"/>
      <c r="F1178" s="172"/>
      <c r="G1178" s="172"/>
      <c r="H1178" s="3"/>
      <c r="I1178" s="3"/>
    </row>
    <row r="1179" spans="1:9" x14ac:dyDescent="0.25">
      <c r="A1179" s="166">
        <v>1171</v>
      </c>
      <c r="B1179" s="170"/>
      <c r="C1179" s="171"/>
      <c r="D1179" s="171"/>
      <c r="E1179" s="172"/>
      <c r="F1179" s="172"/>
      <c r="G1179" s="172"/>
      <c r="H1179" s="3"/>
      <c r="I1179" s="3"/>
    </row>
    <row r="1180" spans="1:9" x14ac:dyDescent="0.25">
      <c r="A1180" s="166">
        <v>1172</v>
      </c>
      <c r="B1180" s="170"/>
      <c r="C1180" s="171"/>
      <c r="D1180" s="171"/>
      <c r="E1180" s="172"/>
      <c r="F1180" s="172"/>
      <c r="G1180" s="172"/>
      <c r="H1180" s="3"/>
      <c r="I1180" s="3"/>
    </row>
    <row r="1181" spans="1:9" x14ac:dyDescent="0.25">
      <c r="A1181" s="166">
        <v>1173</v>
      </c>
      <c r="B1181" s="170"/>
      <c r="C1181" s="171"/>
      <c r="D1181" s="171"/>
      <c r="E1181" s="172"/>
      <c r="F1181" s="172"/>
      <c r="G1181" s="172"/>
      <c r="H1181" s="3"/>
      <c r="I1181" s="3"/>
    </row>
    <row r="1182" spans="1:9" x14ac:dyDescent="0.25">
      <c r="A1182" s="166">
        <v>1174</v>
      </c>
      <c r="B1182" s="170"/>
      <c r="C1182" s="171"/>
      <c r="D1182" s="171"/>
      <c r="E1182" s="172"/>
      <c r="F1182" s="172"/>
      <c r="G1182" s="172"/>
      <c r="H1182" s="3"/>
      <c r="I1182" s="3"/>
    </row>
    <row r="1183" spans="1:9" x14ac:dyDescent="0.25">
      <c r="A1183" s="166">
        <v>1175</v>
      </c>
      <c r="B1183" s="170"/>
      <c r="C1183" s="171"/>
      <c r="D1183" s="171"/>
      <c r="E1183" s="172"/>
      <c r="F1183" s="172"/>
      <c r="G1183" s="172"/>
      <c r="H1183" s="3"/>
      <c r="I1183" s="3"/>
    </row>
    <row r="1184" spans="1:9" x14ac:dyDescent="0.25">
      <c r="A1184" s="166">
        <v>1176</v>
      </c>
      <c r="B1184" s="170"/>
      <c r="C1184" s="171"/>
      <c r="D1184" s="171"/>
      <c r="E1184" s="172"/>
      <c r="F1184" s="172"/>
      <c r="G1184" s="172"/>
      <c r="H1184" s="3"/>
      <c r="I1184" s="3"/>
    </row>
    <row r="1185" spans="1:9" x14ac:dyDescent="0.25">
      <c r="A1185" s="166">
        <v>1177</v>
      </c>
      <c r="B1185" s="170"/>
      <c r="C1185" s="171"/>
      <c r="D1185" s="171"/>
      <c r="E1185" s="172"/>
      <c r="F1185" s="172"/>
      <c r="G1185" s="172"/>
      <c r="H1185" s="3"/>
      <c r="I1185" s="3"/>
    </row>
    <row r="1186" spans="1:9" x14ac:dyDescent="0.25">
      <c r="A1186" s="166">
        <v>1178</v>
      </c>
      <c r="B1186" s="170"/>
      <c r="C1186" s="171"/>
      <c r="D1186" s="171"/>
      <c r="E1186" s="172"/>
      <c r="F1186" s="172"/>
      <c r="G1186" s="172"/>
      <c r="H1186" s="3"/>
      <c r="I1186" s="3"/>
    </row>
    <row r="1187" spans="1:9" x14ac:dyDescent="0.25">
      <c r="A1187" s="166">
        <v>1179</v>
      </c>
      <c r="B1187" s="170"/>
      <c r="C1187" s="171"/>
      <c r="D1187" s="171"/>
      <c r="E1187" s="172"/>
      <c r="F1187" s="172"/>
      <c r="G1187" s="172"/>
      <c r="H1187" s="3"/>
      <c r="I1187" s="3"/>
    </row>
    <row r="1188" spans="1:9" x14ac:dyDescent="0.25">
      <c r="A1188" s="166">
        <v>1180</v>
      </c>
      <c r="B1188" s="170"/>
      <c r="C1188" s="171"/>
      <c r="D1188" s="171"/>
      <c r="E1188" s="172"/>
      <c r="F1188" s="172"/>
      <c r="G1188" s="172"/>
      <c r="H1188" s="3"/>
      <c r="I1188" s="3"/>
    </row>
    <row r="1189" spans="1:9" x14ac:dyDescent="0.25">
      <c r="A1189" s="166">
        <v>1181</v>
      </c>
      <c r="B1189" s="170"/>
      <c r="C1189" s="171"/>
      <c r="D1189" s="171"/>
      <c r="E1189" s="172"/>
      <c r="F1189" s="172"/>
      <c r="G1189" s="172"/>
      <c r="H1189" s="3"/>
      <c r="I1189" s="3"/>
    </row>
    <row r="1190" spans="1:9" x14ac:dyDescent="0.25">
      <c r="A1190" s="166">
        <v>1182</v>
      </c>
      <c r="B1190" s="170"/>
      <c r="C1190" s="171"/>
      <c r="D1190" s="171"/>
      <c r="E1190" s="172"/>
      <c r="F1190" s="172"/>
      <c r="G1190" s="172"/>
      <c r="H1190" s="3"/>
      <c r="I1190" s="3"/>
    </row>
    <row r="1191" spans="1:9" x14ac:dyDescent="0.25">
      <c r="A1191" s="166">
        <v>1183</v>
      </c>
      <c r="B1191" s="170"/>
      <c r="C1191" s="171"/>
      <c r="D1191" s="171"/>
      <c r="E1191" s="172"/>
      <c r="F1191" s="172"/>
      <c r="G1191" s="172"/>
      <c r="H1191" s="3"/>
      <c r="I1191" s="3"/>
    </row>
    <row r="1192" spans="1:9" x14ac:dyDescent="0.25">
      <c r="A1192" s="166">
        <v>1184</v>
      </c>
      <c r="B1192" s="170"/>
      <c r="C1192" s="171"/>
      <c r="D1192" s="171"/>
      <c r="E1192" s="172"/>
      <c r="F1192" s="172"/>
      <c r="G1192" s="172"/>
      <c r="H1192" s="3"/>
      <c r="I1192" s="3"/>
    </row>
    <row r="1193" spans="1:9" x14ac:dyDescent="0.25">
      <c r="A1193" s="166">
        <v>1185</v>
      </c>
      <c r="B1193" s="170"/>
      <c r="C1193" s="171"/>
      <c r="D1193" s="171"/>
      <c r="E1193" s="172"/>
      <c r="F1193" s="172"/>
      <c r="G1193" s="172"/>
      <c r="H1193" s="3"/>
      <c r="I1193" s="3"/>
    </row>
    <row r="1194" spans="1:9" x14ac:dyDescent="0.25">
      <c r="A1194" s="166">
        <v>1186</v>
      </c>
      <c r="B1194" s="170"/>
      <c r="C1194" s="171"/>
      <c r="D1194" s="171"/>
      <c r="E1194" s="172"/>
      <c r="F1194" s="172"/>
      <c r="G1194" s="172"/>
      <c r="H1194" s="3"/>
      <c r="I1194" s="3"/>
    </row>
    <row r="1195" spans="1:9" x14ac:dyDescent="0.25">
      <c r="A1195" s="166">
        <v>1187</v>
      </c>
      <c r="B1195" s="170"/>
      <c r="C1195" s="171"/>
      <c r="D1195" s="171"/>
      <c r="E1195" s="172"/>
      <c r="F1195" s="172"/>
      <c r="G1195" s="172"/>
      <c r="H1195" s="3"/>
      <c r="I1195" s="3"/>
    </row>
    <row r="1196" spans="1:9" x14ac:dyDescent="0.25">
      <c r="A1196" s="166">
        <v>1188</v>
      </c>
      <c r="B1196" s="170"/>
      <c r="C1196" s="171"/>
      <c r="D1196" s="171"/>
      <c r="E1196" s="172"/>
      <c r="F1196" s="172"/>
      <c r="G1196" s="172"/>
      <c r="H1196" s="3"/>
      <c r="I1196" s="3"/>
    </row>
    <row r="1197" spans="1:9" x14ac:dyDescent="0.25">
      <c r="A1197" s="166">
        <v>1189</v>
      </c>
      <c r="B1197" s="170"/>
      <c r="C1197" s="171"/>
      <c r="D1197" s="171"/>
      <c r="E1197" s="172"/>
      <c r="F1197" s="172"/>
      <c r="G1197" s="172"/>
      <c r="H1197" s="3"/>
      <c r="I1197" s="3"/>
    </row>
    <row r="1198" spans="1:9" x14ac:dyDescent="0.25">
      <c r="A1198" s="166">
        <v>1190</v>
      </c>
      <c r="B1198" s="170"/>
      <c r="C1198" s="171"/>
      <c r="D1198" s="171"/>
      <c r="E1198" s="172"/>
      <c r="F1198" s="172"/>
      <c r="G1198" s="172"/>
      <c r="H1198" s="3"/>
      <c r="I1198" s="3"/>
    </row>
    <row r="1199" spans="1:9" x14ac:dyDescent="0.25">
      <c r="A1199" s="166">
        <v>1191</v>
      </c>
      <c r="B1199" s="170"/>
      <c r="C1199" s="171"/>
      <c r="D1199" s="171"/>
      <c r="E1199" s="172"/>
      <c r="F1199" s="172"/>
      <c r="G1199" s="172"/>
      <c r="H1199" s="3"/>
      <c r="I1199" s="3"/>
    </row>
    <row r="1200" spans="1:9" x14ac:dyDescent="0.25">
      <c r="A1200" s="166">
        <v>1192</v>
      </c>
      <c r="B1200" s="170"/>
      <c r="C1200" s="171"/>
      <c r="D1200" s="171"/>
      <c r="E1200" s="172"/>
      <c r="F1200" s="172"/>
      <c r="G1200" s="172"/>
      <c r="H1200" s="3"/>
      <c r="I1200" s="3"/>
    </row>
    <row r="1201" spans="1:9" x14ac:dyDescent="0.25">
      <c r="A1201" s="166">
        <v>1193</v>
      </c>
      <c r="B1201" s="170"/>
      <c r="C1201" s="171"/>
      <c r="D1201" s="171"/>
      <c r="E1201" s="172"/>
      <c r="F1201" s="172"/>
      <c r="G1201" s="172"/>
      <c r="H1201" s="3"/>
      <c r="I1201" s="3"/>
    </row>
    <row r="1202" spans="1:9" x14ac:dyDescent="0.25">
      <c r="A1202" s="166">
        <v>1194</v>
      </c>
      <c r="B1202" s="170"/>
      <c r="C1202" s="171"/>
      <c r="D1202" s="171"/>
      <c r="E1202" s="172"/>
      <c r="F1202" s="172"/>
      <c r="G1202" s="172"/>
      <c r="H1202" s="3"/>
      <c r="I1202" s="3"/>
    </row>
    <row r="1203" spans="1:9" x14ac:dyDescent="0.25">
      <c r="A1203" s="166">
        <v>1195</v>
      </c>
      <c r="B1203" s="170"/>
      <c r="C1203" s="171"/>
      <c r="D1203" s="171"/>
      <c r="E1203" s="172"/>
      <c r="F1203" s="172"/>
      <c r="G1203" s="172"/>
      <c r="H1203" s="3"/>
      <c r="I1203" s="3"/>
    </row>
    <row r="1204" spans="1:9" x14ac:dyDescent="0.25">
      <c r="A1204" s="166">
        <v>1196</v>
      </c>
      <c r="B1204" s="170"/>
      <c r="C1204" s="171"/>
      <c r="D1204" s="171"/>
      <c r="E1204" s="172"/>
      <c r="F1204" s="172"/>
      <c r="G1204" s="172"/>
      <c r="H1204" s="3"/>
      <c r="I1204" s="3"/>
    </row>
    <row r="1205" spans="1:9" x14ac:dyDescent="0.25">
      <c r="A1205" s="166">
        <v>1197</v>
      </c>
      <c r="B1205" s="170"/>
      <c r="C1205" s="171"/>
      <c r="D1205" s="171"/>
      <c r="E1205" s="172"/>
      <c r="F1205" s="172"/>
      <c r="G1205" s="172"/>
      <c r="H1205" s="3"/>
      <c r="I1205" s="3"/>
    </row>
    <row r="1206" spans="1:9" x14ac:dyDescent="0.25">
      <c r="A1206" s="166">
        <v>1198</v>
      </c>
      <c r="B1206" s="170"/>
      <c r="C1206" s="171"/>
      <c r="D1206" s="171"/>
      <c r="E1206" s="172"/>
      <c r="F1206" s="172"/>
      <c r="G1206" s="172"/>
      <c r="H1206" s="3"/>
      <c r="I1206" s="3"/>
    </row>
    <row r="1207" spans="1:9" x14ac:dyDescent="0.25">
      <c r="A1207" s="166">
        <v>1199</v>
      </c>
      <c r="B1207" s="170"/>
      <c r="C1207" s="171"/>
      <c r="D1207" s="171"/>
      <c r="E1207" s="172"/>
      <c r="F1207" s="172"/>
      <c r="G1207" s="172"/>
      <c r="H1207" s="3"/>
      <c r="I1207" s="3"/>
    </row>
    <row r="1208" spans="1:9" x14ac:dyDescent="0.25">
      <c r="A1208" s="166">
        <v>1200</v>
      </c>
      <c r="B1208" s="170"/>
      <c r="C1208" s="171"/>
      <c r="D1208" s="171"/>
      <c r="E1208" s="172"/>
      <c r="F1208" s="172"/>
      <c r="G1208" s="172"/>
      <c r="H1208" s="3"/>
      <c r="I1208" s="3"/>
    </row>
    <row r="1209" spans="1:9" x14ac:dyDescent="0.25">
      <c r="A1209" s="166">
        <v>1201</v>
      </c>
      <c r="B1209" s="170"/>
      <c r="C1209" s="171"/>
      <c r="D1209" s="171"/>
      <c r="E1209" s="172"/>
      <c r="F1209" s="172"/>
      <c r="G1209" s="172"/>
      <c r="H1209" s="3"/>
      <c r="I1209" s="3"/>
    </row>
    <row r="1210" spans="1:9" x14ac:dyDescent="0.25">
      <c r="A1210" s="166">
        <v>1202</v>
      </c>
      <c r="B1210" s="170"/>
      <c r="C1210" s="171"/>
      <c r="D1210" s="171"/>
      <c r="E1210" s="172"/>
      <c r="F1210" s="172"/>
      <c r="G1210" s="172"/>
      <c r="H1210" s="3"/>
      <c r="I1210" s="3"/>
    </row>
    <row r="1211" spans="1:9" x14ac:dyDescent="0.25">
      <c r="A1211" s="166">
        <v>1203</v>
      </c>
      <c r="B1211" s="170"/>
      <c r="C1211" s="171"/>
      <c r="D1211" s="171"/>
      <c r="E1211" s="172"/>
      <c r="F1211" s="172"/>
      <c r="G1211" s="172"/>
      <c r="H1211" s="3"/>
      <c r="I1211" s="3"/>
    </row>
    <row r="1212" spans="1:9" x14ac:dyDescent="0.25">
      <c r="A1212" s="166">
        <v>1204</v>
      </c>
      <c r="B1212" s="170"/>
      <c r="C1212" s="171"/>
      <c r="D1212" s="171"/>
      <c r="E1212" s="172"/>
      <c r="F1212" s="172"/>
      <c r="G1212" s="172"/>
      <c r="H1212" s="3"/>
      <c r="I1212" s="3"/>
    </row>
    <row r="1213" spans="1:9" x14ac:dyDescent="0.25">
      <c r="A1213" s="166">
        <v>1205</v>
      </c>
      <c r="B1213" s="170"/>
      <c r="C1213" s="171"/>
      <c r="D1213" s="171"/>
      <c r="E1213" s="172"/>
      <c r="F1213" s="172"/>
      <c r="G1213" s="172"/>
      <c r="H1213" s="3"/>
      <c r="I1213" s="3"/>
    </row>
    <row r="1214" spans="1:9" x14ac:dyDescent="0.25">
      <c r="A1214" s="166">
        <v>1206</v>
      </c>
      <c r="B1214" s="170"/>
      <c r="C1214" s="171"/>
      <c r="D1214" s="171"/>
      <c r="E1214" s="172"/>
      <c r="F1214" s="172"/>
      <c r="G1214" s="172"/>
      <c r="H1214" s="3"/>
      <c r="I1214" s="3"/>
    </row>
    <row r="1215" spans="1:9" x14ac:dyDescent="0.25">
      <c r="A1215" s="166">
        <v>1207</v>
      </c>
      <c r="B1215" s="170"/>
      <c r="C1215" s="171"/>
      <c r="D1215" s="171"/>
      <c r="E1215" s="172"/>
      <c r="F1215" s="172"/>
      <c r="G1215" s="172"/>
      <c r="H1215" s="3"/>
      <c r="I1215" s="3"/>
    </row>
    <row r="1216" spans="1:9" x14ac:dyDescent="0.25">
      <c r="A1216" s="166">
        <v>1208</v>
      </c>
      <c r="B1216" s="170"/>
      <c r="C1216" s="171"/>
      <c r="D1216" s="171"/>
      <c r="E1216" s="172"/>
      <c r="F1216" s="172"/>
      <c r="G1216" s="172"/>
      <c r="H1216" s="3"/>
      <c r="I1216" s="3"/>
    </row>
    <row r="1217" spans="1:9" x14ac:dyDescent="0.25">
      <c r="A1217" s="166">
        <v>1209</v>
      </c>
      <c r="B1217" s="170"/>
      <c r="C1217" s="171"/>
      <c r="D1217" s="171"/>
      <c r="E1217" s="172"/>
      <c r="F1217" s="172"/>
      <c r="G1217" s="172"/>
      <c r="H1217" s="3"/>
      <c r="I1217" s="3"/>
    </row>
    <row r="1218" spans="1:9" x14ac:dyDescent="0.25">
      <c r="A1218" s="166">
        <v>1210</v>
      </c>
      <c r="B1218" s="170"/>
      <c r="C1218" s="171"/>
      <c r="D1218" s="171"/>
      <c r="E1218" s="172"/>
      <c r="F1218" s="172"/>
      <c r="G1218" s="172"/>
      <c r="H1218" s="3"/>
      <c r="I1218" s="3"/>
    </row>
    <row r="1219" spans="1:9" x14ac:dyDescent="0.25">
      <c r="A1219" s="166">
        <v>1211</v>
      </c>
      <c r="B1219" s="170"/>
      <c r="C1219" s="171"/>
      <c r="D1219" s="171"/>
      <c r="E1219" s="172"/>
      <c r="F1219" s="172"/>
      <c r="G1219" s="172"/>
      <c r="H1219" s="3"/>
      <c r="I1219" s="3"/>
    </row>
    <row r="1220" spans="1:9" x14ac:dyDescent="0.25">
      <c r="A1220" s="166">
        <v>1212</v>
      </c>
      <c r="B1220" s="170"/>
      <c r="C1220" s="171"/>
      <c r="D1220" s="171"/>
      <c r="E1220" s="172"/>
      <c r="F1220" s="172"/>
      <c r="G1220" s="172"/>
      <c r="H1220" s="3"/>
      <c r="I1220" s="3"/>
    </row>
    <row r="1221" spans="1:9" x14ac:dyDescent="0.25">
      <c r="A1221" s="166">
        <v>1213</v>
      </c>
      <c r="B1221" s="170"/>
      <c r="C1221" s="171"/>
      <c r="D1221" s="171"/>
      <c r="E1221" s="172"/>
      <c r="F1221" s="172"/>
      <c r="G1221" s="172"/>
      <c r="H1221" s="3"/>
      <c r="I1221" s="3"/>
    </row>
    <row r="1222" spans="1:9" x14ac:dyDescent="0.25">
      <c r="A1222" s="166">
        <v>1214</v>
      </c>
      <c r="B1222" s="170"/>
      <c r="C1222" s="171"/>
      <c r="D1222" s="171"/>
      <c r="E1222" s="172"/>
      <c r="F1222" s="172"/>
      <c r="G1222" s="172"/>
      <c r="H1222" s="3"/>
      <c r="I1222" s="3"/>
    </row>
    <row r="1223" spans="1:9" x14ac:dyDescent="0.25">
      <c r="A1223" s="166">
        <v>1215</v>
      </c>
      <c r="B1223" s="170"/>
      <c r="C1223" s="171"/>
      <c r="D1223" s="171"/>
      <c r="E1223" s="172"/>
      <c r="F1223" s="172"/>
      <c r="G1223" s="172"/>
      <c r="H1223" s="3"/>
      <c r="I1223" s="3"/>
    </row>
    <row r="1224" spans="1:9" x14ac:dyDescent="0.25">
      <c r="A1224" s="166">
        <v>1216</v>
      </c>
      <c r="B1224" s="170"/>
      <c r="C1224" s="171"/>
      <c r="D1224" s="171"/>
      <c r="E1224" s="172"/>
      <c r="F1224" s="172"/>
      <c r="G1224" s="172"/>
      <c r="H1224" s="3"/>
      <c r="I1224" s="3"/>
    </row>
    <row r="1225" spans="1:9" x14ac:dyDescent="0.25">
      <c r="A1225" s="166">
        <v>1217</v>
      </c>
      <c r="B1225" s="170"/>
      <c r="C1225" s="171"/>
      <c r="D1225" s="171"/>
      <c r="E1225" s="172"/>
      <c r="F1225" s="172"/>
      <c r="G1225" s="172"/>
      <c r="H1225" s="3"/>
      <c r="I1225" s="3"/>
    </row>
    <row r="1226" spans="1:9" x14ac:dyDescent="0.25">
      <c r="A1226" s="166">
        <v>1218</v>
      </c>
      <c r="B1226" s="170"/>
      <c r="C1226" s="171"/>
      <c r="D1226" s="171"/>
      <c r="E1226" s="172"/>
      <c r="F1226" s="172"/>
      <c r="G1226" s="172"/>
      <c r="H1226" s="3"/>
      <c r="I1226" s="3"/>
    </row>
    <row r="1227" spans="1:9" x14ac:dyDescent="0.25">
      <c r="A1227" s="166">
        <v>1219</v>
      </c>
      <c r="B1227" s="170"/>
      <c r="C1227" s="171"/>
      <c r="D1227" s="171"/>
      <c r="E1227" s="172"/>
      <c r="F1227" s="172"/>
      <c r="G1227" s="172"/>
      <c r="H1227" s="3"/>
      <c r="I1227" s="3"/>
    </row>
    <row r="1228" spans="1:9" x14ac:dyDescent="0.25">
      <c r="A1228" s="166">
        <v>1220</v>
      </c>
      <c r="B1228" s="170"/>
      <c r="C1228" s="171"/>
      <c r="D1228" s="171"/>
      <c r="E1228" s="172"/>
      <c r="F1228" s="172"/>
      <c r="G1228" s="172"/>
      <c r="H1228" s="3"/>
      <c r="I1228" s="3"/>
    </row>
    <row r="1229" spans="1:9" x14ac:dyDescent="0.25">
      <c r="A1229" s="166">
        <v>1221</v>
      </c>
      <c r="B1229" s="170"/>
      <c r="C1229" s="171"/>
      <c r="D1229" s="171"/>
      <c r="E1229" s="172"/>
      <c r="F1229" s="172"/>
      <c r="G1229" s="172"/>
      <c r="H1229" s="3"/>
      <c r="I1229" s="3"/>
    </row>
    <row r="1230" spans="1:9" x14ac:dyDescent="0.25">
      <c r="A1230" s="166">
        <v>1222</v>
      </c>
      <c r="B1230" s="170"/>
      <c r="C1230" s="171"/>
      <c r="D1230" s="171"/>
      <c r="E1230" s="172"/>
      <c r="F1230" s="172"/>
      <c r="G1230" s="172"/>
      <c r="H1230" s="3"/>
      <c r="I1230" s="3"/>
    </row>
    <row r="1231" spans="1:9" x14ac:dyDescent="0.25">
      <c r="A1231" s="166">
        <v>1223</v>
      </c>
      <c r="B1231" s="170"/>
      <c r="C1231" s="171"/>
      <c r="D1231" s="171"/>
      <c r="E1231" s="172"/>
      <c r="F1231" s="172"/>
      <c r="G1231" s="172"/>
      <c r="H1231" s="3"/>
      <c r="I1231" s="3"/>
    </row>
    <row r="1232" spans="1:9" x14ac:dyDescent="0.25">
      <c r="A1232" s="166">
        <v>1224</v>
      </c>
      <c r="B1232" s="170"/>
      <c r="C1232" s="171"/>
      <c r="D1232" s="171"/>
      <c r="E1232" s="172"/>
      <c r="F1232" s="172"/>
      <c r="G1232" s="172"/>
      <c r="H1232" s="3"/>
      <c r="I1232" s="3"/>
    </row>
    <row r="1233" spans="1:9" x14ac:dyDescent="0.25">
      <c r="A1233" s="166">
        <v>1225</v>
      </c>
      <c r="B1233" s="170"/>
      <c r="C1233" s="171"/>
      <c r="D1233" s="171"/>
      <c r="E1233" s="172"/>
      <c r="F1233" s="172"/>
      <c r="G1233" s="172"/>
      <c r="H1233" s="3"/>
      <c r="I1233" s="3"/>
    </row>
    <row r="1234" spans="1:9" x14ac:dyDescent="0.25">
      <c r="A1234" s="166">
        <v>1226</v>
      </c>
      <c r="B1234" s="170"/>
      <c r="C1234" s="171"/>
      <c r="D1234" s="171"/>
      <c r="E1234" s="172"/>
      <c r="F1234" s="172"/>
      <c r="G1234" s="172"/>
      <c r="H1234" s="3"/>
      <c r="I1234" s="3"/>
    </row>
    <row r="1235" spans="1:9" x14ac:dyDescent="0.25">
      <c r="A1235" s="166">
        <v>1227</v>
      </c>
      <c r="B1235" s="170"/>
      <c r="C1235" s="171"/>
      <c r="D1235" s="171"/>
      <c r="E1235" s="172"/>
      <c r="F1235" s="172"/>
      <c r="G1235" s="172"/>
      <c r="H1235" s="3"/>
      <c r="I1235" s="3"/>
    </row>
    <row r="1236" spans="1:9" x14ac:dyDescent="0.25">
      <c r="A1236" s="166">
        <v>1228</v>
      </c>
      <c r="B1236" s="170"/>
      <c r="C1236" s="171"/>
      <c r="D1236" s="171"/>
      <c r="E1236" s="172"/>
      <c r="F1236" s="172"/>
      <c r="G1236" s="172"/>
      <c r="H1236" s="3"/>
      <c r="I1236" s="3"/>
    </row>
    <row r="1237" spans="1:9" x14ac:dyDescent="0.25">
      <c r="A1237" s="166">
        <v>1229</v>
      </c>
      <c r="B1237" s="170"/>
      <c r="C1237" s="171"/>
      <c r="D1237" s="171"/>
      <c r="E1237" s="172"/>
      <c r="F1237" s="172"/>
      <c r="G1237" s="172"/>
      <c r="H1237" s="3"/>
      <c r="I1237" s="3"/>
    </row>
    <row r="1238" spans="1:9" x14ac:dyDescent="0.25">
      <c r="A1238" s="166">
        <v>1230</v>
      </c>
      <c r="B1238" s="170"/>
      <c r="C1238" s="171"/>
      <c r="D1238" s="171"/>
      <c r="E1238" s="172"/>
      <c r="F1238" s="172"/>
      <c r="G1238" s="172"/>
      <c r="H1238" s="3"/>
      <c r="I1238" s="3"/>
    </row>
    <row r="1239" spans="1:9" x14ac:dyDescent="0.25">
      <c r="A1239" s="166">
        <v>1231</v>
      </c>
      <c r="B1239" s="170"/>
      <c r="C1239" s="171"/>
      <c r="D1239" s="171"/>
      <c r="E1239" s="172"/>
      <c r="F1239" s="172"/>
      <c r="G1239" s="172"/>
      <c r="H1239" s="3"/>
      <c r="I1239" s="3"/>
    </row>
    <row r="1240" spans="1:9" x14ac:dyDescent="0.25">
      <c r="A1240" s="166">
        <v>1232</v>
      </c>
      <c r="B1240" s="170"/>
      <c r="C1240" s="171"/>
      <c r="D1240" s="171"/>
      <c r="E1240" s="172"/>
      <c r="F1240" s="172"/>
      <c r="G1240" s="172"/>
      <c r="H1240" s="3"/>
      <c r="I1240" s="3"/>
    </row>
    <row r="1241" spans="1:9" x14ac:dyDescent="0.25">
      <c r="A1241" s="166">
        <v>1233</v>
      </c>
      <c r="B1241" s="170"/>
      <c r="C1241" s="171"/>
      <c r="D1241" s="171"/>
      <c r="E1241" s="172"/>
      <c r="F1241" s="172"/>
      <c r="G1241" s="172"/>
      <c r="H1241" s="3"/>
      <c r="I1241" s="3"/>
    </row>
    <row r="1242" spans="1:9" x14ac:dyDescent="0.25">
      <c r="A1242" s="166">
        <v>1234</v>
      </c>
      <c r="B1242" s="170"/>
      <c r="C1242" s="171"/>
      <c r="D1242" s="171"/>
      <c r="E1242" s="172"/>
      <c r="F1242" s="172"/>
      <c r="G1242" s="172"/>
      <c r="H1242" s="3"/>
      <c r="I1242" s="3"/>
    </row>
    <row r="1243" spans="1:9" x14ac:dyDescent="0.25">
      <c r="A1243" s="166">
        <v>1235</v>
      </c>
      <c r="B1243" s="170"/>
      <c r="C1243" s="171"/>
      <c r="D1243" s="171"/>
      <c r="E1243" s="172"/>
      <c r="F1243" s="172"/>
      <c r="G1243" s="172"/>
      <c r="H1243" s="3"/>
      <c r="I1243" s="3"/>
    </row>
    <row r="1244" spans="1:9" x14ac:dyDescent="0.25">
      <c r="A1244" s="166">
        <v>1236</v>
      </c>
      <c r="B1244" s="170"/>
      <c r="C1244" s="171"/>
      <c r="D1244" s="171"/>
      <c r="E1244" s="172"/>
      <c r="F1244" s="172"/>
      <c r="G1244" s="172"/>
      <c r="H1244" s="3"/>
      <c r="I1244" s="3"/>
    </row>
    <row r="1245" spans="1:9" x14ac:dyDescent="0.25">
      <c r="A1245" s="166">
        <v>1237</v>
      </c>
      <c r="B1245" s="170"/>
      <c r="C1245" s="171"/>
      <c r="D1245" s="171"/>
      <c r="E1245" s="172"/>
      <c r="F1245" s="172"/>
      <c r="G1245" s="172"/>
      <c r="H1245" s="3"/>
      <c r="I1245" s="3"/>
    </row>
    <row r="1246" spans="1:9" x14ac:dyDescent="0.25">
      <c r="A1246" s="166">
        <v>1238</v>
      </c>
      <c r="B1246" s="170"/>
      <c r="C1246" s="171"/>
      <c r="D1246" s="171"/>
      <c r="E1246" s="172"/>
      <c r="F1246" s="172"/>
      <c r="G1246" s="172"/>
      <c r="H1246" s="3"/>
      <c r="I1246" s="3"/>
    </row>
    <row r="1247" spans="1:9" x14ac:dyDescent="0.25">
      <c r="A1247" s="166">
        <v>1239</v>
      </c>
      <c r="B1247" s="170"/>
      <c r="C1247" s="171"/>
      <c r="D1247" s="171"/>
      <c r="E1247" s="172"/>
      <c r="F1247" s="172"/>
      <c r="G1247" s="172"/>
      <c r="H1247" s="3"/>
      <c r="I1247" s="3"/>
    </row>
    <row r="1248" spans="1:9" x14ac:dyDescent="0.25">
      <c r="A1248" s="166">
        <v>1240</v>
      </c>
      <c r="B1248" s="170"/>
      <c r="C1248" s="171"/>
      <c r="D1248" s="171"/>
      <c r="E1248" s="172"/>
      <c r="F1248" s="172"/>
      <c r="G1248" s="172"/>
      <c r="H1248" s="3"/>
      <c r="I1248" s="3"/>
    </row>
    <row r="1249" spans="1:9" x14ac:dyDescent="0.25">
      <c r="A1249" s="166">
        <v>1241</v>
      </c>
      <c r="B1249" s="170"/>
      <c r="C1249" s="171"/>
      <c r="D1249" s="171"/>
      <c r="E1249" s="172"/>
      <c r="F1249" s="172"/>
      <c r="G1249" s="172"/>
      <c r="H1249" s="3"/>
      <c r="I1249" s="3"/>
    </row>
    <row r="1250" spans="1:9" x14ac:dyDescent="0.25">
      <c r="A1250" s="166">
        <v>1242</v>
      </c>
      <c r="B1250" s="170"/>
      <c r="C1250" s="171"/>
      <c r="D1250" s="171"/>
      <c r="E1250" s="172"/>
      <c r="F1250" s="172"/>
      <c r="G1250" s="172"/>
      <c r="H1250" s="3"/>
      <c r="I1250" s="3"/>
    </row>
    <row r="1251" spans="1:9" x14ac:dyDescent="0.25">
      <c r="A1251" s="166">
        <v>1243</v>
      </c>
      <c r="B1251" s="170"/>
      <c r="C1251" s="171"/>
      <c r="D1251" s="171"/>
      <c r="E1251" s="172"/>
      <c r="F1251" s="172"/>
      <c r="G1251" s="172"/>
      <c r="H1251" s="3"/>
      <c r="I1251" s="3"/>
    </row>
    <row r="1252" spans="1:9" x14ac:dyDescent="0.25">
      <c r="A1252" s="166">
        <v>1244</v>
      </c>
      <c r="B1252" s="170"/>
      <c r="C1252" s="171"/>
      <c r="D1252" s="171"/>
      <c r="E1252" s="172"/>
      <c r="F1252" s="172"/>
      <c r="G1252" s="172"/>
      <c r="H1252" s="3"/>
      <c r="I1252" s="3"/>
    </row>
    <row r="1253" spans="1:9" x14ac:dyDescent="0.25">
      <c r="A1253" s="166">
        <v>1245</v>
      </c>
      <c r="B1253" s="170"/>
      <c r="C1253" s="171"/>
      <c r="D1253" s="171"/>
      <c r="E1253" s="172"/>
      <c r="F1253" s="172"/>
      <c r="G1253" s="172"/>
      <c r="H1253" s="3"/>
      <c r="I1253" s="3"/>
    </row>
    <row r="1254" spans="1:9" x14ac:dyDescent="0.25">
      <c r="A1254" s="166">
        <v>1246</v>
      </c>
      <c r="B1254" s="170"/>
      <c r="C1254" s="171"/>
      <c r="D1254" s="171"/>
      <c r="E1254" s="172"/>
      <c r="F1254" s="172"/>
      <c r="G1254" s="172"/>
      <c r="H1254" s="3"/>
      <c r="I1254" s="3"/>
    </row>
    <row r="1255" spans="1:9" x14ac:dyDescent="0.25">
      <c r="A1255" s="166">
        <v>1247</v>
      </c>
      <c r="B1255" s="170"/>
      <c r="C1255" s="171"/>
      <c r="D1255" s="171"/>
      <c r="E1255" s="172"/>
      <c r="F1255" s="172"/>
      <c r="G1255" s="172"/>
      <c r="H1255" s="3"/>
      <c r="I1255" s="3"/>
    </row>
    <row r="1256" spans="1:9" x14ac:dyDescent="0.25">
      <c r="A1256" s="166">
        <v>1248</v>
      </c>
      <c r="B1256" s="170"/>
      <c r="C1256" s="171"/>
      <c r="D1256" s="171"/>
      <c r="E1256" s="172"/>
      <c r="F1256" s="172"/>
      <c r="G1256" s="172"/>
      <c r="H1256" s="3"/>
      <c r="I1256" s="3"/>
    </row>
    <row r="1257" spans="1:9" x14ac:dyDescent="0.25">
      <c r="A1257" s="166">
        <v>1249</v>
      </c>
      <c r="B1257" s="170"/>
      <c r="C1257" s="171"/>
      <c r="D1257" s="171"/>
      <c r="E1257" s="172"/>
      <c r="F1257" s="172"/>
      <c r="G1257" s="172"/>
      <c r="H1257" s="3"/>
      <c r="I1257" s="3"/>
    </row>
    <row r="1258" spans="1:9" x14ac:dyDescent="0.25">
      <c r="A1258" s="166">
        <v>1250</v>
      </c>
      <c r="B1258" s="170"/>
      <c r="C1258" s="171"/>
      <c r="D1258" s="171"/>
      <c r="E1258" s="172"/>
      <c r="F1258" s="172"/>
      <c r="G1258" s="172"/>
      <c r="H1258" s="3"/>
      <c r="I1258" s="3"/>
    </row>
    <row r="1259" spans="1:9" x14ac:dyDescent="0.25">
      <c r="A1259" s="166">
        <v>1251</v>
      </c>
      <c r="B1259" s="170"/>
      <c r="C1259" s="171"/>
      <c r="D1259" s="171"/>
      <c r="E1259" s="172"/>
      <c r="F1259" s="172"/>
      <c r="G1259" s="172"/>
      <c r="H1259" s="3"/>
      <c r="I1259" s="3"/>
    </row>
    <row r="1260" spans="1:9" x14ac:dyDescent="0.25">
      <c r="A1260" s="166">
        <v>1252</v>
      </c>
      <c r="B1260" s="170"/>
      <c r="C1260" s="171"/>
      <c r="D1260" s="171"/>
      <c r="E1260" s="172"/>
      <c r="F1260" s="172"/>
      <c r="G1260" s="172"/>
      <c r="H1260" s="3"/>
      <c r="I1260" s="3"/>
    </row>
    <row r="1261" spans="1:9" x14ac:dyDescent="0.25">
      <c r="A1261" s="166">
        <v>1253</v>
      </c>
      <c r="B1261" s="170"/>
      <c r="C1261" s="171"/>
      <c r="D1261" s="171"/>
      <c r="E1261" s="172"/>
      <c r="F1261" s="172"/>
      <c r="G1261" s="172"/>
      <c r="H1261" s="3"/>
      <c r="I1261" s="3"/>
    </row>
    <row r="1262" spans="1:9" x14ac:dyDescent="0.25">
      <c r="A1262" s="166">
        <v>1254</v>
      </c>
      <c r="B1262" s="170"/>
      <c r="C1262" s="171"/>
      <c r="D1262" s="171"/>
      <c r="E1262" s="172"/>
      <c r="F1262" s="172"/>
      <c r="G1262" s="172"/>
      <c r="H1262" s="3"/>
      <c r="I1262" s="3"/>
    </row>
    <row r="1263" spans="1:9" x14ac:dyDescent="0.25">
      <c r="A1263" s="166">
        <v>1255</v>
      </c>
      <c r="B1263" s="170"/>
      <c r="C1263" s="171"/>
      <c r="D1263" s="171"/>
      <c r="E1263" s="172"/>
      <c r="F1263" s="172"/>
      <c r="G1263" s="172"/>
      <c r="H1263" s="3"/>
      <c r="I1263" s="3"/>
    </row>
    <row r="1264" spans="1:9" x14ac:dyDescent="0.25">
      <c r="A1264" s="166">
        <v>1256</v>
      </c>
      <c r="B1264" s="170"/>
      <c r="C1264" s="171"/>
      <c r="D1264" s="171"/>
      <c r="E1264" s="172"/>
      <c r="F1264" s="172"/>
      <c r="G1264" s="172"/>
      <c r="H1264" s="3"/>
      <c r="I1264" s="3"/>
    </row>
    <row r="1265" spans="1:9" x14ac:dyDescent="0.25">
      <c r="A1265" s="166">
        <v>1257</v>
      </c>
      <c r="B1265" s="170"/>
      <c r="C1265" s="171"/>
      <c r="D1265" s="171"/>
      <c r="E1265" s="172"/>
      <c r="F1265" s="172"/>
      <c r="G1265" s="172"/>
      <c r="H1265" s="3"/>
      <c r="I1265" s="3"/>
    </row>
    <row r="1266" spans="1:9" x14ac:dyDescent="0.25">
      <c r="A1266" s="166">
        <v>1258</v>
      </c>
      <c r="B1266" s="170"/>
      <c r="C1266" s="171"/>
      <c r="D1266" s="171"/>
      <c r="E1266" s="172"/>
      <c r="F1266" s="172"/>
      <c r="G1266" s="172"/>
      <c r="H1266" s="3"/>
      <c r="I1266" s="3"/>
    </row>
    <row r="1267" spans="1:9" x14ac:dyDescent="0.25">
      <c r="A1267" s="166">
        <v>1259</v>
      </c>
      <c r="B1267" s="170"/>
      <c r="C1267" s="171"/>
      <c r="D1267" s="171"/>
      <c r="E1267" s="172"/>
      <c r="F1267" s="172"/>
      <c r="G1267" s="172"/>
      <c r="H1267" s="3"/>
      <c r="I1267" s="3"/>
    </row>
    <row r="1268" spans="1:9" x14ac:dyDescent="0.25">
      <c r="A1268" s="166">
        <v>1260</v>
      </c>
      <c r="B1268" s="170"/>
      <c r="C1268" s="171"/>
      <c r="D1268" s="171"/>
      <c r="E1268" s="172"/>
      <c r="F1268" s="172"/>
      <c r="G1268" s="172"/>
      <c r="H1268" s="3"/>
      <c r="I1268" s="3"/>
    </row>
    <row r="1269" spans="1:9" x14ac:dyDescent="0.25">
      <c r="A1269" s="166">
        <v>1261</v>
      </c>
      <c r="B1269" s="170"/>
      <c r="C1269" s="171"/>
      <c r="D1269" s="171"/>
      <c r="E1269" s="172"/>
      <c r="F1269" s="172"/>
      <c r="G1269" s="172"/>
      <c r="H1269" s="3"/>
      <c r="I1269" s="3"/>
    </row>
    <row r="1270" spans="1:9" x14ac:dyDescent="0.25">
      <c r="A1270" s="166">
        <v>1262</v>
      </c>
      <c r="B1270" s="170"/>
      <c r="C1270" s="171"/>
      <c r="D1270" s="171"/>
      <c r="E1270" s="172"/>
      <c r="F1270" s="172"/>
      <c r="G1270" s="172"/>
      <c r="H1270" s="3"/>
      <c r="I1270" s="3"/>
    </row>
    <row r="1271" spans="1:9" x14ac:dyDescent="0.25">
      <c r="A1271" s="166">
        <v>1263</v>
      </c>
      <c r="B1271" s="170"/>
      <c r="C1271" s="171"/>
      <c r="D1271" s="171"/>
      <c r="E1271" s="172"/>
      <c r="F1271" s="172"/>
      <c r="G1271" s="172"/>
      <c r="H1271" s="3"/>
      <c r="I1271" s="3"/>
    </row>
    <row r="1272" spans="1:9" x14ac:dyDescent="0.25">
      <c r="A1272" s="166">
        <v>1264</v>
      </c>
      <c r="B1272" s="170"/>
      <c r="C1272" s="171"/>
      <c r="D1272" s="171"/>
      <c r="E1272" s="172"/>
      <c r="F1272" s="172"/>
      <c r="G1272" s="172"/>
      <c r="H1272" s="3"/>
      <c r="I1272" s="3"/>
    </row>
    <row r="1273" spans="1:9" ht="43.5" customHeight="1" x14ac:dyDescent="0.25">
      <c r="A1273" s="166">
        <v>1265</v>
      </c>
      <c r="B1273" s="170"/>
      <c r="C1273" s="171"/>
      <c r="D1273" s="171"/>
      <c r="E1273" s="172"/>
      <c r="F1273" s="172"/>
      <c r="G1273" s="172"/>
      <c r="H1273" s="3"/>
      <c r="I1273" s="3"/>
    </row>
    <row r="1274" spans="1:9" x14ac:dyDescent="0.25">
      <c r="A1274" s="166">
        <v>1266</v>
      </c>
      <c r="B1274" s="170"/>
      <c r="C1274" s="171"/>
      <c r="D1274" s="171"/>
      <c r="E1274" s="172"/>
      <c r="F1274" s="172"/>
      <c r="G1274" s="172"/>
      <c r="H1274" s="3"/>
      <c r="I1274" s="3"/>
    </row>
    <row r="1275" spans="1:9" x14ac:dyDescent="0.25">
      <c r="A1275" s="166">
        <v>1267</v>
      </c>
      <c r="B1275" s="170"/>
      <c r="C1275" s="171"/>
      <c r="D1275" s="171"/>
      <c r="E1275" s="172"/>
      <c r="F1275" s="172"/>
      <c r="G1275" s="172"/>
      <c r="H1275" s="3"/>
      <c r="I1275" s="3"/>
    </row>
    <row r="1276" spans="1:9" x14ac:dyDescent="0.25">
      <c r="A1276" s="166">
        <v>1268</v>
      </c>
      <c r="B1276" s="170"/>
      <c r="C1276" s="171"/>
      <c r="D1276" s="171"/>
      <c r="E1276" s="172"/>
      <c r="F1276" s="172"/>
      <c r="G1276" s="172"/>
      <c r="H1276" s="3"/>
      <c r="I1276" s="3"/>
    </row>
    <row r="1277" spans="1:9" x14ac:dyDescent="0.25">
      <c r="A1277" s="166">
        <v>1269</v>
      </c>
      <c r="B1277" s="170"/>
      <c r="C1277" s="171"/>
      <c r="D1277" s="171"/>
      <c r="E1277" s="172"/>
      <c r="F1277" s="172"/>
      <c r="G1277" s="172"/>
      <c r="H1277" s="3"/>
      <c r="I1277" s="3"/>
    </row>
    <row r="1278" spans="1:9" x14ac:dyDescent="0.25">
      <c r="A1278" s="166">
        <v>1270</v>
      </c>
      <c r="B1278" s="170"/>
      <c r="C1278" s="171"/>
      <c r="D1278" s="171"/>
      <c r="E1278" s="172"/>
      <c r="F1278" s="172"/>
      <c r="G1278" s="172"/>
      <c r="H1278" s="3"/>
      <c r="I1278" s="3"/>
    </row>
    <row r="1279" spans="1:9" x14ac:dyDescent="0.25">
      <c r="A1279" s="166">
        <v>1271</v>
      </c>
      <c r="B1279" s="170"/>
      <c r="C1279" s="171"/>
      <c r="D1279" s="171"/>
      <c r="E1279" s="172"/>
      <c r="F1279" s="172"/>
      <c r="G1279" s="172"/>
      <c r="H1279" s="3"/>
      <c r="I1279" s="3"/>
    </row>
    <row r="1280" spans="1:9" x14ac:dyDescent="0.25">
      <c r="A1280" s="166">
        <v>1272</v>
      </c>
      <c r="B1280" s="170"/>
      <c r="C1280" s="171"/>
      <c r="D1280" s="171"/>
      <c r="E1280" s="172"/>
      <c r="F1280" s="172"/>
      <c r="G1280" s="172"/>
      <c r="H1280" s="3"/>
      <c r="I1280" s="3"/>
    </row>
    <row r="1281" spans="1:9" x14ac:dyDescent="0.25">
      <c r="A1281" s="166">
        <v>1273</v>
      </c>
      <c r="B1281" s="170"/>
      <c r="C1281" s="171"/>
      <c r="D1281" s="171"/>
      <c r="E1281" s="172"/>
      <c r="F1281" s="172"/>
      <c r="G1281" s="172"/>
      <c r="H1281" s="3"/>
      <c r="I1281" s="3"/>
    </row>
    <row r="1282" spans="1:9" x14ac:dyDescent="0.25">
      <c r="A1282" s="166">
        <v>1274</v>
      </c>
      <c r="B1282" s="170"/>
      <c r="C1282" s="171"/>
      <c r="D1282" s="171"/>
      <c r="E1282" s="172"/>
      <c r="F1282" s="172"/>
      <c r="G1282" s="172"/>
      <c r="H1282" s="3"/>
      <c r="I1282" s="3"/>
    </row>
    <row r="1283" spans="1:9" x14ac:dyDescent="0.25">
      <c r="A1283" s="166">
        <v>1275</v>
      </c>
      <c r="B1283" s="170"/>
      <c r="C1283" s="171"/>
      <c r="D1283" s="171"/>
      <c r="E1283" s="172"/>
      <c r="F1283" s="172"/>
      <c r="G1283" s="172"/>
      <c r="H1283" s="3"/>
      <c r="I1283" s="3"/>
    </row>
    <row r="1284" spans="1:9" x14ac:dyDescent="0.25">
      <c r="A1284" s="166">
        <v>1276</v>
      </c>
      <c r="B1284" s="170"/>
      <c r="C1284" s="171"/>
      <c r="D1284" s="171"/>
      <c r="E1284" s="172"/>
      <c r="F1284" s="172"/>
      <c r="G1284" s="172"/>
      <c r="H1284" s="3"/>
      <c r="I1284" s="3"/>
    </row>
    <row r="1285" spans="1:9" x14ac:dyDescent="0.25">
      <c r="A1285" s="166">
        <v>1277</v>
      </c>
      <c r="B1285" s="170"/>
      <c r="C1285" s="171"/>
      <c r="D1285" s="171"/>
      <c r="E1285" s="172"/>
      <c r="F1285" s="172"/>
      <c r="G1285" s="172"/>
      <c r="H1285" s="3"/>
      <c r="I1285" s="3"/>
    </row>
    <row r="1286" spans="1:9" x14ac:dyDescent="0.25">
      <c r="A1286" s="166">
        <v>1278</v>
      </c>
      <c r="B1286" s="170"/>
      <c r="C1286" s="171"/>
      <c r="D1286" s="171"/>
      <c r="E1286" s="172"/>
      <c r="F1286" s="172"/>
      <c r="G1286" s="172"/>
      <c r="H1286" s="3"/>
      <c r="I1286" s="3"/>
    </row>
    <row r="1287" spans="1:9" x14ac:dyDescent="0.25">
      <c r="A1287" s="166">
        <v>1279</v>
      </c>
      <c r="B1287" s="170"/>
      <c r="C1287" s="171"/>
      <c r="D1287" s="171"/>
      <c r="E1287" s="172"/>
      <c r="F1287" s="172"/>
      <c r="G1287" s="172"/>
      <c r="H1287" s="3"/>
      <c r="I1287" s="3"/>
    </row>
    <row r="1288" spans="1:9" x14ac:dyDescent="0.25">
      <c r="A1288" s="166">
        <v>1280</v>
      </c>
      <c r="B1288" s="170"/>
      <c r="C1288" s="171"/>
      <c r="D1288" s="171"/>
      <c r="E1288" s="172"/>
      <c r="F1288" s="172"/>
      <c r="G1288" s="172"/>
      <c r="H1288" s="3"/>
      <c r="I1288" s="3"/>
    </row>
    <row r="1289" spans="1:9" x14ac:dyDescent="0.25">
      <c r="A1289" s="166">
        <v>1281</v>
      </c>
      <c r="B1289" s="170"/>
      <c r="C1289" s="171"/>
      <c r="D1289" s="171"/>
      <c r="E1289" s="172"/>
      <c r="F1289" s="172"/>
      <c r="G1289" s="172"/>
      <c r="H1289" s="3"/>
      <c r="I1289" s="3"/>
    </row>
    <row r="1290" spans="1:9" x14ac:dyDescent="0.25">
      <c r="A1290" s="166">
        <v>1282</v>
      </c>
      <c r="B1290" s="170"/>
      <c r="C1290" s="171"/>
      <c r="D1290" s="171"/>
      <c r="E1290" s="172"/>
      <c r="F1290" s="172"/>
      <c r="G1290" s="172"/>
      <c r="H1290" s="3"/>
      <c r="I1290" s="3"/>
    </row>
    <row r="1291" spans="1:9" x14ac:dyDescent="0.25">
      <c r="A1291" s="166">
        <v>1283</v>
      </c>
      <c r="B1291" s="170"/>
      <c r="C1291" s="171"/>
      <c r="D1291" s="171"/>
      <c r="E1291" s="172"/>
      <c r="F1291" s="172"/>
      <c r="G1291" s="172"/>
      <c r="H1291" s="3"/>
      <c r="I1291" s="3"/>
    </row>
    <row r="1292" spans="1:9" x14ac:dyDescent="0.25">
      <c r="A1292" s="166">
        <v>1284</v>
      </c>
      <c r="B1292" s="170"/>
      <c r="C1292" s="171"/>
      <c r="D1292" s="171"/>
      <c r="E1292" s="172"/>
      <c r="F1292" s="172"/>
      <c r="G1292" s="172"/>
      <c r="H1292" s="3"/>
      <c r="I1292" s="3"/>
    </row>
    <row r="1293" spans="1:9" x14ac:dyDescent="0.25">
      <c r="A1293" s="166">
        <v>1285</v>
      </c>
      <c r="B1293" s="170"/>
      <c r="C1293" s="171"/>
      <c r="D1293" s="171"/>
      <c r="E1293" s="172"/>
      <c r="F1293" s="172"/>
      <c r="G1293" s="172"/>
      <c r="H1293" s="3"/>
      <c r="I1293" s="3"/>
    </row>
    <row r="1294" spans="1:9" x14ac:dyDescent="0.25">
      <c r="A1294" s="166">
        <v>1286</v>
      </c>
      <c r="B1294" s="170"/>
      <c r="C1294" s="171"/>
      <c r="D1294" s="171"/>
      <c r="E1294" s="172"/>
      <c r="F1294" s="172"/>
      <c r="G1294" s="172"/>
      <c r="H1294" s="3"/>
      <c r="I1294" s="3"/>
    </row>
    <row r="1295" spans="1:9" x14ac:dyDescent="0.25">
      <c r="A1295" s="166">
        <v>1287</v>
      </c>
      <c r="B1295" s="170"/>
      <c r="C1295" s="171"/>
      <c r="D1295" s="171"/>
      <c r="E1295" s="172"/>
      <c r="F1295" s="172"/>
      <c r="G1295" s="172"/>
      <c r="H1295" s="3"/>
      <c r="I1295" s="3"/>
    </row>
    <row r="1296" spans="1:9" x14ac:dyDescent="0.25">
      <c r="A1296" s="166">
        <v>1288</v>
      </c>
      <c r="B1296" s="170"/>
      <c r="C1296" s="171"/>
      <c r="D1296" s="171"/>
      <c r="E1296" s="172"/>
      <c r="F1296" s="172"/>
      <c r="G1296" s="172"/>
      <c r="H1296" s="3"/>
      <c r="I1296" s="3"/>
    </row>
    <row r="1297" spans="1:9" x14ac:dyDescent="0.25">
      <c r="A1297" s="166">
        <v>1289</v>
      </c>
      <c r="B1297" s="170"/>
      <c r="C1297" s="171"/>
      <c r="D1297" s="171"/>
      <c r="E1297" s="172"/>
      <c r="F1297" s="172"/>
      <c r="G1297" s="172"/>
      <c r="H1297" s="3"/>
      <c r="I1297" s="3"/>
    </row>
    <row r="1298" spans="1:9" x14ac:dyDescent="0.25">
      <c r="A1298" s="166">
        <v>1290</v>
      </c>
      <c r="B1298" s="170"/>
      <c r="C1298" s="171"/>
      <c r="D1298" s="171"/>
      <c r="E1298" s="172"/>
      <c r="F1298" s="172"/>
      <c r="G1298" s="172"/>
      <c r="H1298" s="3"/>
      <c r="I1298" s="3"/>
    </row>
    <row r="1299" spans="1:9" x14ac:dyDescent="0.25">
      <c r="A1299" s="166">
        <v>1291</v>
      </c>
      <c r="B1299" s="170"/>
      <c r="C1299" s="171"/>
      <c r="D1299" s="171"/>
      <c r="E1299" s="172"/>
      <c r="F1299" s="172"/>
      <c r="G1299" s="172"/>
      <c r="H1299" s="3"/>
      <c r="I1299" s="3"/>
    </row>
    <row r="1300" spans="1:9" x14ac:dyDescent="0.25">
      <c r="A1300" s="166">
        <v>1292</v>
      </c>
      <c r="B1300" s="170"/>
      <c r="C1300" s="171"/>
      <c r="D1300" s="171"/>
      <c r="E1300" s="172"/>
      <c r="F1300" s="172"/>
      <c r="G1300" s="172"/>
      <c r="H1300" s="3"/>
      <c r="I1300" s="3"/>
    </row>
    <row r="1301" spans="1:9" x14ac:dyDescent="0.25">
      <c r="A1301" s="166">
        <v>1293</v>
      </c>
      <c r="B1301" s="170"/>
      <c r="C1301" s="171"/>
      <c r="D1301" s="171"/>
      <c r="E1301" s="172"/>
      <c r="F1301" s="172"/>
      <c r="G1301" s="172"/>
      <c r="H1301" s="3"/>
      <c r="I1301" s="3"/>
    </row>
    <row r="1302" spans="1:9" x14ac:dyDescent="0.25">
      <c r="A1302" s="166">
        <v>1294</v>
      </c>
      <c r="B1302" s="170"/>
      <c r="C1302" s="171"/>
      <c r="D1302" s="171"/>
      <c r="E1302" s="172"/>
      <c r="F1302" s="172"/>
      <c r="G1302" s="172"/>
      <c r="H1302" s="3"/>
      <c r="I1302" s="3"/>
    </row>
    <row r="1303" spans="1:9" x14ac:dyDescent="0.25">
      <c r="A1303" s="166">
        <v>1295</v>
      </c>
      <c r="B1303" s="170"/>
      <c r="C1303" s="171"/>
      <c r="D1303" s="171"/>
      <c r="E1303" s="172"/>
      <c r="F1303" s="172"/>
      <c r="G1303" s="172"/>
      <c r="H1303" s="3"/>
      <c r="I1303" s="3"/>
    </row>
    <row r="1304" spans="1:9" x14ac:dyDescent="0.25">
      <c r="A1304" s="166">
        <v>1296</v>
      </c>
      <c r="B1304" s="170"/>
      <c r="C1304" s="171"/>
      <c r="D1304" s="171"/>
      <c r="E1304" s="172"/>
      <c r="F1304" s="172"/>
      <c r="G1304" s="172"/>
      <c r="H1304" s="3"/>
      <c r="I1304" s="3"/>
    </row>
    <row r="1305" spans="1:9" x14ac:dyDescent="0.25">
      <c r="A1305" s="166">
        <v>1297</v>
      </c>
      <c r="B1305" s="170"/>
      <c r="C1305" s="171"/>
      <c r="D1305" s="171"/>
      <c r="E1305" s="172"/>
      <c r="F1305" s="172"/>
      <c r="G1305" s="172"/>
      <c r="H1305" s="3"/>
      <c r="I1305" s="3"/>
    </row>
    <row r="1306" spans="1:9" x14ac:dyDescent="0.25">
      <c r="A1306" s="166">
        <v>1298</v>
      </c>
      <c r="B1306" s="170"/>
      <c r="C1306" s="171"/>
      <c r="D1306" s="171"/>
      <c r="E1306" s="172"/>
      <c r="F1306" s="172"/>
      <c r="G1306" s="172"/>
      <c r="H1306" s="3"/>
      <c r="I1306" s="3"/>
    </row>
    <row r="1307" spans="1:9" x14ac:dyDescent="0.25">
      <c r="A1307" s="166">
        <v>1299</v>
      </c>
      <c r="B1307" s="170"/>
      <c r="C1307" s="171"/>
      <c r="D1307" s="171"/>
      <c r="E1307" s="172"/>
      <c r="F1307" s="172"/>
      <c r="G1307" s="172"/>
      <c r="H1307" s="3"/>
      <c r="I1307" s="3"/>
    </row>
    <row r="1308" spans="1:9" x14ac:dyDescent="0.25">
      <c r="A1308" s="166">
        <v>1300</v>
      </c>
      <c r="B1308" s="170"/>
      <c r="C1308" s="171"/>
      <c r="D1308" s="171"/>
      <c r="E1308" s="172"/>
      <c r="F1308" s="172"/>
      <c r="G1308" s="172"/>
      <c r="H1308" s="3"/>
      <c r="I1308" s="3"/>
    </row>
    <row r="1309" spans="1:9" x14ac:dyDescent="0.25">
      <c r="A1309" s="166">
        <v>1301</v>
      </c>
      <c r="B1309" s="170"/>
      <c r="C1309" s="171"/>
      <c r="D1309" s="171"/>
      <c r="E1309" s="172"/>
      <c r="F1309" s="172"/>
      <c r="G1309" s="172"/>
      <c r="H1309" s="3"/>
      <c r="I1309" s="3"/>
    </row>
    <row r="1310" spans="1:9" x14ac:dyDescent="0.25">
      <c r="A1310" s="166">
        <v>1302</v>
      </c>
      <c r="B1310" s="170"/>
      <c r="C1310" s="171"/>
      <c r="D1310" s="171"/>
      <c r="E1310" s="172"/>
      <c r="F1310" s="172"/>
      <c r="G1310" s="172"/>
      <c r="H1310" s="3"/>
      <c r="I1310" s="3"/>
    </row>
    <row r="1311" spans="1:9" x14ac:dyDescent="0.25">
      <c r="A1311" s="166">
        <v>1303</v>
      </c>
      <c r="B1311" s="170"/>
      <c r="C1311" s="171"/>
      <c r="D1311" s="171"/>
      <c r="E1311" s="172"/>
      <c r="F1311" s="172"/>
      <c r="G1311" s="172"/>
      <c r="H1311" s="3"/>
      <c r="I1311" s="3"/>
    </row>
    <row r="1312" spans="1:9" x14ac:dyDescent="0.25">
      <c r="A1312" s="166">
        <v>1304</v>
      </c>
      <c r="B1312" s="170"/>
      <c r="C1312" s="171"/>
      <c r="D1312" s="171"/>
      <c r="E1312" s="172"/>
      <c r="F1312" s="172"/>
      <c r="G1312" s="172"/>
      <c r="H1312" s="3"/>
      <c r="I1312" s="3"/>
    </row>
    <row r="1313" spans="1:9" x14ac:dyDescent="0.25">
      <c r="A1313" s="166">
        <v>1305</v>
      </c>
      <c r="B1313" s="170"/>
      <c r="C1313" s="171"/>
      <c r="D1313" s="171"/>
      <c r="E1313" s="172"/>
      <c r="F1313" s="172"/>
      <c r="G1313" s="172"/>
      <c r="H1313" s="3"/>
      <c r="I1313" s="3"/>
    </row>
    <row r="1314" spans="1:9" x14ac:dyDescent="0.25">
      <c r="A1314" s="166">
        <v>1306</v>
      </c>
      <c r="B1314" s="170"/>
      <c r="C1314" s="171"/>
      <c r="D1314" s="171"/>
      <c r="E1314" s="172"/>
      <c r="F1314" s="172"/>
      <c r="G1314" s="172"/>
      <c r="H1314" s="3"/>
      <c r="I1314" s="3"/>
    </row>
    <row r="1315" spans="1:9" x14ac:dyDescent="0.25">
      <c r="A1315" s="166">
        <v>1307</v>
      </c>
      <c r="B1315" s="170"/>
      <c r="C1315" s="171"/>
      <c r="D1315" s="171"/>
      <c r="E1315" s="172"/>
      <c r="F1315" s="172"/>
      <c r="G1315" s="172"/>
      <c r="H1315" s="3"/>
      <c r="I1315" s="3"/>
    </row>
    <row r="1316" spans="1:9" x14ac:dyDescent="0.25">
      <c r="A1316" s="166">
        <v>1308</v>
      </c>
      <c r="B1316" s="170"/>
      <c r="C1316" s="171"/>
      <c r="D1316" s="171"/>
      <c r="E1316" s="172"/>
      <c r="F1316" s="172"/>
      <c r="G1316" s="172"/>
      <c r="H1316" s="3"/>
      <c r="I1316" s="3"/>
    </row>
    <row r="1317" spans="1:9" x14ac:dyDescent="0.25">
      <c r="A1317" s="166">
        <v>1309</v>
      </c>
      <c r="B1317" s="170"/>
      <c r="C1317" s="171"/>
      <c r="D1317" s="171"/>
      <c r="E1317" s="172"/>
      <c r="F1317" s="172"/>
      <c r="G1317" s="172"/>
      <c r="H1317" s="3"/>
      <c r="I1317" s="3"/>
    </row>
    <row r="1318" spans="1:9" x14ac:dyDescent="0.25">
      <c r="A1318" s="166">
        <v>1310</v>
      </c>
      <c r="B1318" s="170"/>
      <c r="C1318" s="171"/>
      <c r="D1318" s="171"/>
      <c r="E1318" s="172"/>
      <c r="F1318" s="172"/>
      <c r="G1318" s="172"/>
      <c r="H1318" s="3"/>
      <c r="I1318" s="3"/>
    </row>
    <row r="1319" spans="1:9" x14ac:dyDescent="0.25">
      <c r="A1319" s="166">
        <v>1311</v>
      </c>
      <c r="B1319" s="170"/>
      <c r="C1319" s="171"/>
      <c r="D1319" s="171"/>
      <c r="E1319" s="172"/>
      <c r="F1319" s="172"/>
      <c r="G1319" s="172"/>
      <c r="H1319" s="3"/>
      <c r="I1319" s="3"/>
    </row>
    <row r="1320" spans="1:9" x14ac:dyDescent="0.25">
      <c r="A1320" s="166">
        <v>1312</v>
      </c>
      <c r="B1320" s="170"/>
      <c r="C1320" s="171"/>
      <c r="D1320" s="171"/>
      <c r="E1320" s="172"/>
      <c r="F1320" s="172"/>
      <c r="G1320" s="172"/>
      <c r="H1320" s="3"/>
      <c r="I1320" s="3"/>
    </row>
    <row r="1321" spans="1:9" x14ac:dyDescent="0.25">
      <c r="A1321" s="166">
        <v>1313</v>
      </c>
      <c r="B1321" s="170"/>
      <c r="C1321" s="171"/>
      <c r="D1321" s="171"/>
      <c r="E1321" s="172"/>
      <c r="F1321" s="172"/>
      <c r="G1321" s="172"/>
      <c r="H1321" s="3"/>
      <c r="I1321" s="3"/>
    </row>
    <row r="1322" spans="1:9" x14ac:dyDescent="0.25">
      <c r="A1322" s="166">
        <v>1314</v>
      </c>
      <c r="B1322" s="170"/>
      <c r="C1322" s="171"/>
      <c r="D1322" s="171"/>
      <c r="E1322" s="172"/>
      <c r="F1322" s="172"/>
      <c r="G1322" s="172"/>
      <c r="H1322" s="3"/>
      <c r="I1322" s="3"/>
    </row>
    <row r="1323" spans="1:9" x14ac:dyDescent="0.25">
      <c r="A1323" s="166">
        <v>1315</v>
      </c>
      <c r="B1323" s="170"/>
      <c r="C1323" s="171"/>
      <c r="D1323" s="171"/>
      <c r="E1323" s="172"/>
      <c r="F1323" s="172"/>
      <c r="G1323" s="172"/>
      <c r="H1323" s="3"/>
      <c r="I1323" s="3"/>
    </row>
    <row r="1324" spans="1:9" x14ac:dyDescent="0.25">
      <c r="A1324" s="166">
        <v>1316</v>
      </c>
      <c r="B1324" s="170"/>
      <c r="C1324" s="171"/>
      <c r="D1324" s="171"/>
      <c r="E1324" s="172"/>
      <c r="F1324" s="172"/>
      <c r="G1324" s="172"/>
      <c r="H1324" s="3"/>
      <c r="I1324" s="3"/>
    </row>
    <row r="1325" spans="1:9" x14ac:dyDescent="0.25">
      <c r="A1325" s="166">
        <v>1317</v>
      </c>
      <c r="B1325" s="170"/>
      <c r="C1325" s="171"/>
      <c r="D1325" s="171"/>
      <c r="E1325" s="172"/>
      <c r="F1325" s="172"/>
      <c r="G1325" s="172"/>
      <c r="H1325" s="3"/>
      <c r="I1325" s="3"/>
    </row>
    <row r="1326" spans="1:9" x14ac:dyDescent="0.25">
      <c r="A1326" s="166">
        <v>1318</v>
      </c>
      <c r="B1326" s="170"/>
      <c r="C1326" s="171"/>
      <c r="D1326" s="171"/>
      <c r="E1326" s="172"/>
      <c r="F1326" s="172"/>
      <c r="G1326" s="172"/>
      <c r="H1326" s="3"/>
      <c r="I1326" s="3"/>
    </row>
    <row r="1327" spans="1:9" x14ac:dyDescent="0.25">
      <c r="A1327" s="166">
        <v>1319</v>
      </c>
      <c r="B1327" s="170"/>
      <c r="C1327" s="171"/>
      <c r="D1327" s="171"/>
      <c r="E1327" s="172"/>
      <c r="F1327" s="172"/>
      <c r="G1327" s="172"/>
      <c r="H1327" s="3"/>
      <c r="I1327" s="3"/>
    </row>
    <row r="1328" spans="1:9" x14ac:dyDescent="0.25">
      <c r="A1328" s="166">
        <v>1320</v>
      </c>
      <c r="B1328" s="170"/>
      <c r="C1328" s="171"/>
      <c r="D1328" s="171"/>
      <c r="E1328" s="172"/>
      <c r="F1328" s="172"/>
      <c r="G1328" s="172"/>
      <c r="H1328" s="3"/>
      <c r="I1328" s="3"/>
    </row>
    <row r="1329" spans="1:9" x14ac:dyDescent="0.25">
      <c r="A1329" s="166">
        <v>1321</v>
      </c>
      <c r="B1329" s="170"/>
      <c r="C1329" s="171"/>
      <c r="D1329" s="171"/>
      <c r="E1329" s="172"/>
      <c r="F1329" s="172"/>
      <c r="G1329" s="172"/>
      <c r="H1329" s="3"/>
      <c r="I1329" s="3"/>
    </row>
    <row r="1330" spans="1:9" x14ac:dyDescent="0.25">
      <c r="A1330" s="166">
        <v>1322</v>
      </c>
      <c r="B1330" s="170"/>
      <c r="C1330" s="171"/>
      <c r="D1330" s="171"/>
      <c r="E1330" s="172"/>
      <c r="F1330" s="172"/>
      <c r="G1330" s="172"/>
      <c r="H1330" s="3"/>
      <c r="I1330" s="3"/>
    </row>
    <row r="1331" spans="1:9" x14ac:dyDescent="0.25">
      <c r="A1331" s="166">
        <v>1323</v>
      </c>
      <c r="B1331" s="170"/>
      <c r="C1331" s="171"/>
      <c r="D1331" s="171"/>
      <c r="E1331" s="172"/>
      <c r="F1331" s="172"/>
      <c r="G1331" s="172"/>
      <c r="H1331" s="3"/>
      <c r="I1331" s="3"/>
    </row>
    <row r="1332" spans="1:9" x14ac:dyDescent="0.25">
      <c r="A1332" s="166">
        <v>1324</v>
      </c>
      <c r="B1332" s="170"/>
      <c r="C1332" s="171"/>
      <c r="D1332" s="171"/>
      <c r="E1332" s="172"/>
      <c r="F1332" s="172"/>
      <c r="G1332" s="172"/>
      <c r="H1332" s="3"/>
      <c r="I1332" s="3"/>
    </row>
    <row r="1333" spans="1:9" x14ac:dyDescent="0.25">
      <c r="A1333" s="166">
        <v>1325</v>
      </c>
      <c r="B1333" s="170"/>
      <c r="C1333" s="171"/>
      <c r="D1333" s="171"/>
      <c r="E1333" s="172"/>
      <c r="F1333" s="172"/>
      <c r="G1333" s="172"/>
      <c r="H1333" s="3"/>
      <c r="I1333" s="3"/>
    </row>
    <row r="1334" spans="1:9" x14ac:dyDescent="0.25">
      <c r="A1334" s="166">
        <v>1326</v>
      </c>
      <c r="B1334" s="170"/>
      <c r="C1334" s="171"/>
      <c r="D1334" s="171"/>
      <c r="E1334" s="172"/>
      <c r="F1334" s="172"/>
      <c r="G1334" s="172"/>
      <c r="H1334" s="3"/>
      <c r="I1334" s="3"/>
    </row>
    <row r="1335" spans="1:9" x14ac:dyDescent="0.25">
      <c r="A1335" s="166">
        <v>1327</v>
      </c>
      <c r="B1335" s="170"/>
      <c r="C1335" s="171"/>
      <c r="D1335" s="171"/>
      <c r="E1335" s="172"/>
      <c r="F1335" s="172"/>
      <c r="G1335" s="172"/>
      <c r="H1335" s="3"/>
      <c r="I1335" s="3"/>
    </row>
    <row r="1336" spans="1:9" x14ac:dyDescent="0.25">
      <c r="A1336" s="166">
        <v>1328</v>
      </c>
      <c r="B1336" s="170"/>
      <c r="C1336" s="171"/>
      <c r="D1336" s="171"/>
      <c r="E1336" s="172"/>
      <c r="F1336" s="172"/>
      <c r="G1336" s="172"/>
      <c r="H1336" s="3"/>
      <c r="I1336" s="3"/>
    </row>
    <row r="1337" spans="1:9" x14ac:dyDescent="0.25">
      <c r="A1337" s="166">
        <v>1329</v>
      </c>
      <c r="B1337" s="170"/>
      <c r="C1337" s="171"/>
      <c r="D1337" s="171"/>
      <c r="E1337" s="172"/>
      <c r="F1337" s="172"/>
      <c r="G1337" s="172"/>
      <c r="H1337" s="3"/>
      <c r="I1337" s="3"/>
    </row>
    <row r="1338" spans="1:9" x14ac:dyDescent="0.25">
      <c r="A1338" s="166">
        <v>1330</v>
      </c>
      <c r="B1338" s="170"/>
      <c r="C1338" s="171"/>
      <c r="D1338" s="171"/>
      <c r="E1338" s="172"/>
      <c r="F1338" s="172"/>
      <c r="G1338" s="172"/>
      <c r="H1338" s="3"/>
      <c r="I1338" s="3"/>
    </row>
    <row r="1339" spans="1:9" x14ac:dyDescent="0.25">
      <c r="A1339" s="166">
        <v>1331</v>
      </c>
      <c r="B1339" s="170"/>
      <c r="C1339" s="171"/>
      <c r="D1339" s="171"/>
      <c r="E1339" s="172"/>
      <c r="F1339" s="172"/>
      <c r="G1339" s="172"/>
      <c r="H1339" s="3"/>
      <c r="I1339" s="3"/>
    </row>
    <row r="1340" spans="1:9" x14ac:dyDescent="0.25">
      <c r="A1340" s="166">
        <v>1332</v>
      </c>
      <c r="B1340" s="170"/>
      <c r="C1340" s="171"/>
      <c r="D1340" s="171"/>
      <c r="E1340" s="172"/>
      <c r="F1340" s="172"/>
      <c r="G1340" s="172"/>
      <c r="H1340" s="3"/>
      <c r="I1340" s="3"/>
    </row>
    <row r="1341" spans="1:9" x14ac:dyDescent="0.25">
      <c r="A1341" s="166">
        <v>1333</v>
      </c>
      <c r="B1341" s="170"/>
      <c r="C1341" s="171"/>
      <c r="D1341" s="171"/>
      <c r="E1341" s="172"/>
      <c r="F1341" s="172"/>
      <c r="G1341" s="172"/>
      <c r="H1341" s="3"/>
      <c r="I1341" s="3"/>
    </row>
    <row r="1342" spans="1:9" x14ac:dyDescent="0.25">
      <c r="A1342" s="166">
        <v>1334</v>
      </c>
      <c r="B1342" s="170"/>
      <c r="C1342" s="171"/>
      <c r="D1342" s="171"/>
      <c r="E1342" s="172"/>
      <c r="F1342" s="172"/>
      <c r="G1342" s="172"/>
      <c r="H1342" s="3"/>
      <c r="I1342" s="3"/>
    </row>
    <row r="1343" spans="1:9" x14ac:dyDescent="0.25">
      <c r="A1343" s="166">
        <v>1335</v>
      </c>
      <c r="B1343" s="170"/>
      <c r="C1343" s="171"/>
      <c r="D1343" s="171"/>
      <c r="E1343" s="172"/>
      <c r="F1343" s="172"/>
      <c r="G1343" s="172"/>
      <c r="H1343" s="3"/>
      <c r="I1343" s="3"/>
    </row>
    <row r="1344" spans="1:9" x14ac:dyDescent="0.25">
      <c r="A1344" s="166">
        <v>1336</v>
      </c>
      <c r="B1344" s="170"/>
      <c r="C1344" s="171"/>
      <c r="D1344" s="171"/>
      <c r="E1344" s="172"/>
      <c r="F1344" s="172"/>
      <c r="G1344" s="172"/>
      <c r="H1344" s="3"/>
      <c r="I1344" s="3"/>
    </row>
    <row r="1345" spans="1:9" x14ac:dyDescent="0.25">
      <c r="A1345" s="166">
        <v>1337</v>
      </c>
      <c r="B1345" s="170"/>
      <c r="C1345" s="171"/>
      <c r="D1345" s="171"/>
      <c r="E1345" s="172"/>
      <c r="F1345" s="172"/>
      <c r="G1345" s="172"/>
      <c r="H1345" s="3"/>
      <c r="I1345" s="3"/>
    </row>
    <row r="1346" spans="1:9" x14ac:dyDescent="0.25">
      <c r="A1346" s="166">
        <v>1338</v>
      </c>
      <c r="B1346" s="170"/>
      <c r="C1346" s="171"/>
      <c r="D1346" s="171"/>
      <c r="E1346" s="172"/>
      <c r="F1346" s="172"/>
      <c r="G1346" s="172"/>
      <c r="H1346" s="3"/>
      <c r="I1346" s="3"/>
    </row>
    <row r="1347" spans="1:9" x14ac:dyDescent="0.25">
      <c r="A1347" s="166">
        <v>1339</v>
      </c>
      <c r="B1347" s="170"/>
      <c r="C1347" s="171"/>
      <c r="D1347" s="171"/>
      <c r="E1347" s="172"/>
      <c r="F1347" s="172"/>
      <c r="G1347" s="172"/>
      <c r="H1347" s="3"/>
      <c r="I1347" s="3"/>
    </row>
    <row r="1348" spans="1:9" x14ac:dyDescent="0.25">
      <c r="A1348" s="166">
        <v>1340</v>
      </c>
      <c r="B1348" s="170"/>
      <c r="C1348" s="171"/>
      <c r="D1348" s="171"/>
      <c r="E1348" s="172"/>
      <c r="F1348" s="172"/>
      <c r="G1348" s="172"/>
      <c r="H1348" s="3"/>
      <c r="I1348" s="3"/>
    </row>
    <row r="1349" spans="1:9" x14ac:dyDescent="0.25">
      <c r="A1349" s="166">
        <v>1341</v>
      </c>
      <c r="B1349" s="170"/>
      <c r="C1349" s="171"/>
      <c r="D1349" s="171"/>
      <c r="E1349" s="172"/>
      <c r="F1349" s="172"/>
      <c r="G1349" s="172"/>
      <c r="H1349" s="3"/>
      <c r="I1349" s="3"/>
    </row>
    <row r="1350" spans="1:9" x14ac:dyDescent="0.25">
      <c r="A1350" s="166">
        <v>1342</v>
      </c>
      <c r="B1350" s="170"/>
      <c r="C1350" s="171"/>
      <c r="D1350" s="171"/>
      <c r="E1350" s="172"/>
      <c r="F1350" s="172"/>
      <c r="G1350" s="172"/>
      <c r="H1350" s="3"/>
      <c r="I1350" s="3"/>
    </row>
    <row r="1351" spans="1:9" x14ac:dyDescent="0.25">
      <c r="A1351" s="166">
        <v>1343</v>
      </c>
      <c r="B1351" s="170"/>
      <c r="C1351" s="171"/>
      <c r="D1351" s="171"/>
      <c r="E1351" s="172"/>
      <c r="F1351" s="172"/>
      <c r="G1351" s="172"/>
      <c r="H1351" s="3"/>
      <c r="I1351" s="3"/>
    </row>
    <row r="1352" spans="1:9" x14ac:dyDescent="0.25">
      <c r="A1352" s="166">
        <v>1344</v>
      </c>
      <c r="B1352" s="170"/>
      <c r="C1352" s="171"/>
      <c r="D1352" s="171"/>
      <c r="E1352" s="172"/>
      <c r="F1352" s="172"/>
      <c r="G1352" s="172"/>
      <c r="H1352" s="3"/>
      <c r="I1352" s="3"/>
    </row>
    <row r="1353" spans="1:9" x14ac:dyDescent="0.25">
      <c r="A1353" s="166">
        <v>1345</v>
      </c>
      <c r="B1353" s="170"/>
      <c r="C1353" s="171"/>
      <c r="D1353" s="171"/>
      <c r="E1353" s="172"/>
      <c r="F1353" s="172"/>
      <c r="G1353" s="172"/>
      <c r="H1353" s="3"/>
      <c r="I1353" s="3"/>
    </row>
    <row r="1354" spans="1:9" x14ac:dyDescent="0.25">
      <c r="A1354" s="166">
        <v>1346</v>
      </c>
      <c r="B1354" s="170"/>
      <c r="C1354" s="171"/>
      <c r="D1354" s="171"/>
      <c r="E1354" s="172"/>
      <c r="F1354" s="172"/>
      <c r="G1354" s="172"/>
      <c r="H1354" s="3"/>
      <c r="I1354" s="3"/>
    </row>
    <row r="1355" spans="1:9" x14ac:dyDescent="0.25">
      <c r="A1355" s="166">
        <v>1347</v>
      </c>
      <c r="B1355" s="170"/>
      <c r="C1355" s="171"/>
      <c r="D1355" s="171"/>
      <c r="E1355" s="172"/>
      <c r="F1355" s="172"/>
      <c r="G1355" s="172"/>
      <c r="H1355" s="3"/>
      <c r="I1355" s="3"/>
    </row>
    <row r="1356" spans="1:9" x14ac:dyDescent="0.25">
      <c r="A1356" s="166">
        <v>1348</v>
      </c>
      <c r="B1356" s="170"/>
      <c r="C1356" s="171"/>
      <c r="D1356" s="171"/>
      <c r="E1356" s="172"/>
      <c r="F1356" s="172"/>
      <c r="G1356" s="172"/>
      <c r="H1356" s="3"/>
      <c r="I1356" s="3"/>
    </row>
    <row r="1357" spans="1:9" x14ac:dyDescent="0.25">
      <c r="A1357" s="166">
        <v>1349</v>
      </c>
      <c r="B1357" s="170"/>
      <c r="C1357" s="171"/>
      <c r="D1357" s="171"/>
      <c r="E1357" s="172"/>
      <c r="F1357" s="172"/>
      <c r="G1357" s="172"/>
      <c r="H1357" s="3"/>
      <c r="I1357" s="3"/>
    </row>
    <row r="1358" spans="1:9" x14ac:dyDescent="0.25">
      <c r="A1358" s="166">
        <v>1350</v>
      </c>
      <c r="B1358" s="170"/>
      <c r="C1358" s="171"/>
      <c r="D1358" s="171"/>
      <c r="E1358" s="172"/>
      <c r="F1358" s="172"/>
      <c r="G1358" s="172"/>
      <c r="H1358" s="3"/>
      <c r="I1358" s="3"/>
    </row>
    <row r="1359" spans="1:9" x14ac:dyDescent="0.25">
      <c r="A1359" s="166">
        <v>1351</v>
      </c>
      <c r="B1359" s="170"/>
      <c r="C1359" s="171"/>
      <c r="D1359" s="171"/>
      <c r="E1359" s="172"/>
      <c r="F1359" s="172"/>
      <c r="G1359" s="172"/>
      <c r="H1359" s="3"/>
      <c r="I1359" s="3"/>
    </row>
    <row r="1360" spans="1:9" x14ac:dyDescent="0.25">
      <c r="A1360" s="166">
        <v>1352</v>
      </c>
      <c r="B1360" s="170"/>
      <c r="C1360" s="171"/>
      <c r="D1360" s="171"/>
      <c r="E1360" s="172"/>
      <c r="F1360" s="172"/>
      <c r="G1360" s="172"/>
      <c r="H1360" s="3"/>
      <c r="I1360" s="3"/>
    </row>
    <row r="1361" spans="1:9" x14ac:dyDescent="0.25">
      <c r="A1361" s="166">
        <v>1353</v>
      </c>
      <c r="B1361" s="170"/>
      <c r="C1361" s="171"/>
      <c r="D1361" s="171"/>
      <c r="E1361" s="172"/>
      <c r="F1361" s="172"/>
      <c r="G1361" s="172"/>
      <c r="H1361" s="3"/>
      <c r="I1361" s="3"/>
    </row>
    <row r="1362" spans="1:9" x14ac:dyDescent="0.25">
      <c r="A1362" s="166">
        <v>1354</v>
      </c>
      <c r="B1362" s="170"/>
      <c r="C1362" s="171"/>
      <c r="D1362" s="171"/>
      <c r="E1362" s="172"/>
      <c r="F1362" s="172"/>
      <c r="G1362" s="172"/>
      <c r="H1362" s="3"/>
      <c r="I1362" s="3"/>
    </row>
    <row r="1363" spans="1:9" x14ac:dyDescent="0.25">
      <c r="A1363" s="166">
        <v>1355</v>
      </c>
      <c r="B1363" s="170"/>
      <c r="C1363" s="171"/>
      <c r="D1363" s="171"/>
      <c r="E1363" s="172"/>
      <c r="F1363" s="172"/>
      <c r="G1363" s="172"/>
      <c r="H1363" s="3"/>
      <c r="I1363" s="3"/>
    </row>
    <row r="1364" spans="1:9" x14ac:dyDescent="0.25">
      <c r="A1364" s="166">
        <v>1356</v>
      </c>
      <c r="B1364" s="170"/>
      <c r="C1364" s="171"/>
      <c r="D1364" s="171"/>
      <c r="E1364" s="172"/>
      <c r="F1364" s="172"/>
      <c r="G1364" s="172"/>
      <c r="H1364" s="3"/>
      <c r="I1364" s="3"/>
    </row>
    <row r="1365" spans="1:9" x14ac:dyDescent="0.25">
      <c r="A1365" s="166">
        <v>1357</v>
      </c>
      <c r="B1365" s="170"/>
      <c r="C1365" s="171"/>
      <c r="D1365" s="171"/>
      <c r="E1365" s="172"/>
      <c r="F1365" s="172"/>
      <c r="G1365" s="172"/>
      <c r="H1365" s="3"/>
      <c r="I1365" s="3"/>
    </row>
    <row r="1366" spans="1:9" x14ac:dyDescent="0.25">
      <c r="A1366" s="166">
        <v>1358</v>
      </c>
      <c r="B1366" s="170"/>
      <c r="C1366" s="171"/>
      <c r="D1366" s="171"/>
      <c r="E1366" s="172"/>
      <c r="F1366" s="172"/>
      <c r="G1366" s="172"/>
      <c r="H1366" s="3"/>
      <c r="I1366" s="3"/>
    </row>
    <row r="1367" spans="1:9" x14ac:dyDescent="0.25">
      <c r="A1367" s="166">
        <v>1359</v>
      </c>
      <c r="B1367" s="170"/>
      <c r="C1367" s="171"/>
      <c r="D1367" s="171"/>
      <c r="E1367" s="172"/>
      <c r="F1367" s="172"/>
      <c r="G1367" s="172"/>
      <c r="H1367" s="3"/>
      <c r="I1367" s="3"/>
    </row>
    <row r="1368" spans="1:9" x14ac:dyDescent="0.25">
      <c r="A1368" s="166">
        <v>1360</v>
      </c>
      <c r="B1368" s="170"/>
      <c r="C1368" s="171"/>
      <c r="D1368" s="171"/>
      <c r="E1368" s="172"/>
      <c r="F1368" s="172"/>
      <c r="G1368" s="172"/>
      <c r="H1368" s="3"/>
      <c r="I1368" s="3"/>
    </row>
    <row r="1369" spans="1:9" x14ac:dyDescent="0.25">
      <c r="A1369" s="166">
        <v>1361</v>
      </c>
      <c r="B1369" s="170"/>
      <c r="C1369" s="171"/>
      <c r="D1369" s="171"/>
      <c r="E1369" s="172"/>
      <c r="F1369" s="172"/>
      <c r="G1369" s="172"/>
      <c r="H1369" s="3"/>
      <c r="I1369" s="3"/>
    </row>
    <row r="1370" spans="1:9" x14ac:dyDescent="0.25">
      <c r="A1370" s="166">
        <v>1362</v>
      </c>
      <c r="B1370" s="170"/>
      <c r="C1370" s="171"/>
      <c r="D1370" s="171"/>
      <c r="E1370" s="172"/>
      <c r="F1370" s="172"/>
      <c r="G1370" s="172"/>
      <c r="H1370" s="3"/>
      <c r="I1370" s="3"/>
    </row>
    <row r="1371" spans="1:9" x14ac:dyDescent="0.25">
      <c r="A1371" s="166">
        <v>1363</v>
      </c>
      <c r="B1371" s="170"/>
      <c r="C1371" s="171"/>
      <c r="D1371" s="171"/>
      <c r="E1371" s="172"/>
      <c r="F1371" s="172"/>
      <c r="G1371" s="172"/>
      <c r="H1371" s="3"/>
      <c r="I1371" s="3"/>
    </row>
    <row r="1372" spans="1:9" x14ac:dyDescent="0.25">
      <c r="A1372" s="166">
        <v>1364</v>
      </c>
      <c r="B1372" s="170"/>
      <c r="C1372" s="171"/>
      <c r="D1372" s="171"/>
      <c r="E1372" s="172"/>
      <c r="F1372" s="172"/>
      <c r="G1372" s="172"/>
      <c r="H1372" s="3"/>
      <c r="I1372" s="3"/>
    </row>
    <row r="1373" spans="1:9" x14ac:dyDescent="0.25">
      <c r="A1373" s="166">
        <v>1365</v>
      </c>
      <c r="B1373" s="170"/>
      <c r="C1373" s="171"/>
      <c r="D1373" s="171"/>
      <c r="E1373" s="172"/>
      <c r="F1373" s="172"/>
      <c r="G1373" s="172"/>
      <c r="H1373" s="3"/>
      <c r="I1373" s="3"/>
    </row>
    <row r="1374" spans="1:9" ht="36" customHeight="1" x14ac:dyDescent="0.25">
      <c r="A1374" s="166">
        <v>1366</v>
      </c>
      <c r="B1374" s="170"/>
      <c r="C1374" s="171"/>
      <c r="D1374" s="171"/>
      <c r="E1374" s="172"/>
      <c r="F1374" s="172"/>
      <c r="G1374" s="172"/>
      <c r="H1374" s="3"/>
      <c r="I1374" s="3"/>
    </row>
    <row r="1375" spans="1:9" x14ac:dyDescent="0.25">
      <c r="A1375" s="166">
        <v>1367</v>
      </c>
      <c r="B1375" s="170"/>
      <c r="C1375" s="171"/>
      <c r="D1375" s="171"/>
      <c r="E1375" s="172"/>
      <c r="F1375" s="172"/>
      <c r="G1375" s="172"/>
      <c r="H1375" s="3"/>
      <c r="I1375" s="3"/>
    </row>
    <row r="1376" spans="1:9" x14ac:dyDescent="0.25">
      <c r="A1376" s="166">
        <v>1368</v>
      </c>
      <c r="B1376" s="170"/>
      <c r="C1376" s="171"/>
      <c r="D1376" s="171"/>
      <c r="E1376" s="172"/>
      <c r="F1376" s="172"/>
      <c r="G1376" s="172"/>
      <c r="H1376" s="3"/>
      <c r="I1376" s="3"/>
    </row>
    <row r="1377" spans="1:9" x14ac:dyDescent="0.25">
      <c r="A1377" s="166">
        <v>1369</v>
      </c>
      <c r="B1377" s="170"/>
      <c r="C1377" s="171"/>
      <c r="D1377" s="171"/>
      <c r="E1377" s="172"/>
      <c r="F1377" s="172"/>
      <c r="G1377" s="172"/>
      <c r="H1377" s="3"/>
      <c r="I1377" s="3"/>
    </row>
    <row r="1378" spans="1:9" x14ac:dyDescent="0.25">
      <c r="A1378" s="166">
        <v>1370</v>
      </c>
      <c r="B1378" s="170"/>
      <c r="C1378" s="171"/>
      <c r="D1378" s="171"/>
      <c r="E1378" s="172"/>
      <c r="F1378" s="172"/>
      <c r="G1378" s="172"/>
      <c r="H1378" s="3"/>
      <c r="I1378" s="3"/>
    </row>
    <row r="1379" spans="1:9" x14ac:dyDescent="0.25">
      <c r="A1379" s="166">
        <v>1371</v>
      </c>
      <c r="B1379" s="170"/>
      <c r="C1379" s="171"/>
      <c r="D1379" s="171"/>
      <c r="E1379" s="172"/>
      <c r="F1379" s="172"/>
      <c r="G1379" s="172"/>
      <c r="H1379" s="3"/>
      <c r="I1379" s="3"/>
    </row>
    <row r="1380" spans="1:9" x14ac:dyDescent="0.25">
      <c r="A1380" s="166">
        <v>1372</v>
      </c>
      <c r="B1380" s="170"/>
      <c r="C1380" s="171"/>
      <c r="D1380" s="171"/>
      <c r="E1380" s="172"/>
      <c r="F1380" s="172"/>
      <c r="G1380" s="172"/>
      <c r="H1380" s="3"/>
      <c r="I1380" s="3"/>
    </row>
    <row r="1381" spans="1:9" x14ac:dyDescent="0.25">
      <c r="A1381" s="166">
        <v>1373</v>
      </c>
      <c r="B1381" s="170"/>
      <c r="C1381" s="171"/>
      <c r="D1381" s="171"/>
      <c r="E1381" s="172"/>
      <c r="F1381" s="172"/>
      <c r="G1381" s="172"/>
      <c r="H1381" s="3"/>
      <c r="I1381" s="3"/>
    </row>
    <row r="1382" spans="1:9" x14ac:dyDescent="0.25">
      <c r="A1382" s="166">
        <v>1374</v>
      </c>
      <c r="B1382" s="170"/>
      <c r="C1382" s="171"/>
      <c r="D1382" s="171"/>
      <c r="E1382" s="172"/>
      <c r="F1382" s="172"/>
      <c r="G1382" s="172"/>
      <c r="H1382" s="3"/>
      <c r="I1382" s="3"/>
    </row>
    <row r="1383" spans="1:9" x14ac:dyDescent="0.25">
      <c r="A1383" s="166">
        <v>1375</v>
      </c>
      <c r="B1383" s="170"/>
      <c r="C1383" s="171"/>
      <c r="D1383" s="171"/>
      <c r="E1383" s="172"/>
      <c r="F1383" s="172"/>
      <c r="G1383" s="172"/>
      <c r="H1383" s="3"/>
      <c r="I1383" s="3"/>
    </row>
    <row r="1384" spans="1:9" x14ac:dyDescent="0.25">
      <c r="A1384" s="166">
        <v>1376</v>
      </c>
      <c r="B1384" s="170"/>
      <c r="C1384" s="171"/>
      <c r="D1384" s="171"/>
      <c r="E1384" s="172"/>
      <c r="F1384" s="172"/>
      <c r="G1384" s="172"/>
      <c r="H1384" s="3"/>
      <c r="I1384" s="3"/>
    </row>
    <row r="1385" spans="1:9" x14ac:dyDescent="0.25">
      <c r="A1385" s="166">
        <v>1377</v>
      </c>
      <c r="B1385" s="170"/>
      <c r="C1385" s="171"/>
      <c r="D1385" s="171"/>
      <c r="E1385" s="172"/>
      <c r="F1385" s="172"/>
      <c r="G1385" s="172"/>
      <c r="H1385" s="3"/>
      <c r="I1385" s="3"/>
    </row>
    <row r="1386" spans="1:9" x14ac:dyDescent="0.25">
      <c r="A1386" s="166">
        <v>1378</v>
      </c>
      <c r="B1386" s="170"/>
      <c r="C1386" s="171"/>
      <c r="D1386" s="171"/>
      <c r="E1386" s="172"/>
      <c r="F1386" s="172"/>
      <c r="G1386" s="172"/>
      <c r="H1386" s="3"/>
      <c r="I1386" s="3"/>
    </row>
    <row r="1387" spans="1:9" x14ac:dyDescent="0.25">
      <c r="A1387" s="166">
        <v>1379</v>
      </c>
      <c r="B1387" s="170"/>
      <c r="C1387" s="171"/>
      <c r="D1387" s="171"/>
      <c r="E1387" s="172"/>
      <c r="F1387" s="172"/>
      <c r="G1387" s="172"/>
      <c r="H1387" s="3"/>
      <c r="I1387" s="3"/>
    </row>
    <row r="1388" spans="1:9" x14ac:dyDescent="0.25">
      <c r="A1388" s="166">
        <v>1380</v>
      </c>
      <c r="B1388" s="170"/>
      <c r="C1388" s="171"/>
      <c r="D1388" s="171"/>
      <c r="E1388" s="172"/>
      <c r="F1388" s="172"/>
      <c r="G1388" s="172"/>
      <c r="H1388" s="3"/>
      <c r="I1388" s="3"/>
    </row>
    <row r="1389" spans="1:9" x14ac:dyDescent="0.25">
      <c r="A1389" s="166">
        <v>1381</v>
      </c>
      <c r="B1389" s="170"/>
      <c r="C1389" s="171"/>
      <c r="D1389" s="171"/>
      <c r="E1389" s="172"/>
      <c r="F1389" s="172"/>
      <c r="G1389" s="172"/>
      <c r="H1389" s="3"/>
      <c r="I1389" s="3"/>
    </row>
    <row r="1390" spans="1:9" x14ac:dyDescent="0.25">
      <c r="A1390" s="166">
        <v>1382</v>
      </c>
      <c r="B1390" s="170"/>
      <c r="C1390" s="171"/>
      <c r="D1390" s="171"/>
      <c r="E1390" s="172"/>
      <c r="F1390" s="172"/>
      <c r="G1390" s="172"/>
      <c r="H1390" s="3"/>
      <c r="I1390" s="3"/>
    </row>
    <row r="1391" spans="1:9" x14ac:dyDescent="0.25">
      <c r="A1391" s="166">
        <v>1383</v>
      </c>
      <c r="B1391" s="170"/>
      <c r="C1391" s="171"/>
      <c r="D1391" s="171"/>
      <c r="E1391" s="172"/>
      <c r="F1391" s="172"/>
      <c r="G1391" s="172"/>
      <c r="H1391" s="3"/>
      <c r="I1391" s="3"/>
    </row>
    <row r="1392" spans="1:9" x14ac:dyDescent="0.25">
      <c r="A1392" s="166">
        <v>1384</v>
      </c>
      <c r="B1392" s="170"/>
      <c r="C1392" s="171"/>
      <c r="D1392" s="171"/>
      <c r="E1392" s="172"/>
      <c r="F1392" s="172"/>
      <c r="G1392" s="172"/>
      <c r="H1392" s="3"/>
      <c r="I1392" s="3"/>
    </row>
    <row r="1393" spans="1:9" x14ac:dyDescent="0.25">
      <c r="A1393" s="166">
        <v>1385</v>
      </c>
      <c r="B1393" s="170"/>
      <c r="C1393" s="171"/>
      <c r="D1393" s="171"/>
      <c r="E1393" s="172"/>
      <c r="F1393" s="172"/>
      <c r="G1393" s="172"/>
      <c r="H1393" s="3"/>
      <c r="I1393" s="3"/>
    </row>
    <row r="1394" spans="1:9" x14ac:dyDescent="0.25">
      <c r="A1394" s="166">
        <v>1386</v>
      </c>
      <c r="B1394" s="170"/>
      <c r="C1394" s="171"/>
      <c r="D1394" s="171"/>
      <c r="E1394" s="172"/>
      <c r="F1394" s="172"/>
      <c r="G1394" s="172"/>
      <c r="H1394" s="3"/>
      <c r="I1394" s="3"/>
    </row>
    <row r="1395" spans="1:9" x14ac:dyDescent="0.25">
      <c r="A1395" s="166">
        <v>1387</v>
      </c>
      <c r="B1395" s="170"/>
      <c r="C1395" s="171"/>
      <c r="D1395" s="171"/>
      <c r="E1395" s="172"/>
      <c r="F1395" s="172"/>
      <c r="G1395" s="172"/>
      <c r="H1395" s="3"/>
      <c r="I1395" s="3"/>
    </row>
    <row r="1396" spans="1:9" x14ac:dyDescent="0.25">
      <c r="A1396" s="166">
        <v>1388</v>
      </c>
      <c r="B1396" s="170"/>
      <c r="C1396" s="171"/>
      <c r="D1396" s="171"/>
      <c r="E1396" s="172"/>
      <c r="F1396" s="172"/>
      <c r="G1396" s="172"/>
      <c r="H1396" s="3"/>
      <c r="I1396" s="3"/>
    </row>
    <row r="1397" spans="1:9" x14ac:dyDescent="0.25">
      <c r="A1397" s="166">
        <v>1389</v>
      </c>
      <c r="B1397" s="170"/>
      <c r="C1397" s="171"/>
      <c r="D1397" s="171"/>
      <c r="E1397" s="172"/>
      <c r="F1397" s="172"/>
      <c r="G1397" s="172"/>
      <c r="H1397" s="3"/>
      <c r="I1397" s="3"/>
    </row>
    <row r="1398" spans="1:9" x14ac:dyDescent="0.25">
      <c r="A1398" s="166">
        <v>1390</v>
      </c>
      <c r="B1398" s="170"/>
      <c r="C1398" s="171"/>
      <c r="D1398" s="171"/>
      <c r="E1398" s="172"/>
      <c r="F1398" s="172"/>
      <c r="G1398" s="172"/>
      <c r="H1398" s="3"/>
      <c r="I1398" s="3"/>
    </row>
    <row r="1399" spans="1:9" x14ac:dyDescent="0.25">
      <c r="A1399" s="166">
        <v>1391</v>
      </c>
      <c r="B1399" s="170"/>
      <c r="C1399" s="171"/>
      <c r="D1399" s="171"/>
      <c r="E1399" s="172"/>
      <c r="F1399" s="172"/>
      <c r="G1399" s="172"/>
      <c r="H1399" s="3"/>
      <c r="I1399" s="3"/>
    </row>
    <row r="1400" spans="1:9" x14ac:dyDescent="0.25">
      <c r="A1400" s="166">
        <v>1392</v>
      </c>
      <c r="B1400" s="170"/>
      <c r="C1400" s="171"/>
      <c r="D1400" s="171"/>
      <c r="E1400" s="172"/>
      <c r="F1400" s="172"/>
      <c r="G1400" s="172"/>
      <c r="H1400" s="3"/>
      <c r="I1400" s="3"/>
    </row>
    <row r="1401" spans="1:9" x14ac:dyDescent="0.25">
      <c r="A1401" s="166">
        <v>1393</v>
      </c>
      <c r="B1401" s="170"/>
      <c r="C1401" s="171"/>
      <c r="D1401" s="171"/>
      <c r="E1401" s="172"/>
      <c r="F1401" s="172"/>
      <c r="G1401" s="172"/>
      <c r="H1401" s="3"/>
      <c r="I1401" s="3"/>
    </row>
    <row r="1402" spans="1:9" x14ac:dyDescent="0.25">
      <c r="A1402" s="166">
        <v>1394</v>
      </c>
      <c r="B1402" s="170"/>
      <c r="C1402" s="171"/>
      <c r="D1402" s="171"/>
      <c r="E1402" s="172"/>
      <c r="F1402" s="172"/>
      <c r="G1402" s="172"/>
      <c r="H1402" s="3"/>
      <c r="I1402" s="3"/>
    </row>
    <row r="1403" spans="1:9" x14ac:dyDescent="0.25">
      <c r="A1403" s="166">
        <v>1395</v>
      </c>
      <c r="B1403" s="170"/>
      <c r="C1403" s="171"/>
      <c r="D1403" s="171"/>
      <c r="E1403" s="172"/>
      <c r="F1403" s="172"/>
      <c r="G1403" s="172"/>
      <c r="H1403" s="3"/>
      <c r="I1403" s="3"/>
    </row>
    <row r="1404" spans="1:9" x14ac:dyDescent="0.25">
      <c r="A1404" s="166">
        <v>1396</v>
      </c>
      <c r="B1404" s="170"/>
      <c r="C1404" s="171"/>
      <c r="D1404" s="171"/>
      <c r="E1404" s="172"/>
      <c r="F1404" s="172"/>
      <c r="G1404" s="172"/>
      <c r="H1404" s="3"/>
      <c r="I1404" s="3"/>
    </row>
    <row r="1405" spans="1:9" x14ac:dyDescent="0.25">
      <c r="A1405" s="166">
        <v>1397</v>
      </c>
      <c r="B1405" s="170"/>
      <c r="C1405" s="171"/>
      <c r="D1405" s="171"/>
      <c r="E1405" s="172"/>
      <c r="F1405" s="172"/>
      <c r="G1405" s="172"/>
      <c r="H1405" s="3"/>
      <c r="I1405" s="3"/>
    </row>
    <row r="1406" spans="1:9" x14ac:dyDescent="0.25">
      <c r="A1406" s="166">
        <v>1398</v>
      </c>
      <c r="B1406" s="170"/>
      <c r="C1406" s="171"/>
      <c r="D1406" s="171"/>
      <c r="E1406" s="172"/>
      <c r="F1406" s="172"/>
      <c r="G1406" s="172"/>
      <c r="H1406" s="3"/>
      <c r="I1406" s="3"/>
    </row>
    <row r="1407" spans="1:9" x14ac:dyDescent="0.25">
      <c r="A1407" s="166">
        <v>1399</v>
      </c>
      <c r="B1407" s="170"/>
      <c r="C1407" s="171"/>
      <c r="D1407" s="171"/>
      <c r="E1407" s="172"/>
      <c r="F1407" s="172"/>
      <c r="G1407" s="172"/>
      <c r="H1407" s="3"/>
      <c r="I1407" s="3"/>
    </row>
    <row r="1408" spans="1:9" x14ac:dyDescent="0.25">
      <c r="A1408" s="166">
        <v>1400</v>
      </c>
      <c r="B1408" s="170"/>
      <c r="C1408" s="171"/>
      <c r="D1408" s="171"/>
      <c r="E1408" s="172"/>
      <c r="F1408" s="172"/>
      <c r="G1408" s="172"/>
      <c r="H1408" s="3"/>
      <c r="I1408" s="3"/>
    </row>
    <row r="1409" spans="2:9" x14ac:dyDescent="0.25">
      <c r="B1409" s="159"/>
      <c r="C1409" s="3"/>
      <c r="D1409" s="3"/>
      <c r="E1409" s="3"/>
      <c r="F1409" s="3"/>
      <c r="G1409" s="3"/>
      <c r="H1409" s="3"/>
      <c r="I1409" s="3"/>
    </row>
    <row r="1410" spans="2:9" x14ac:dyDescent="0.25">
      <c r="B1410" s="159"/>
      <c r="C1410" s="3"/>
      <c r="D1410" s="3"/>
      <c r="E1410" s="3"/>
      <c r="F1410" s="3"/>
      <c r="G1410" s="3"/>
      <c r="H1410" s="3"/>
      <c r="I1410" s="3"/>
    </row>
    <row r="1411" spans="2:9" x14ac:dyDescent="0.25">
      <c r="B1411" s="159"/>
      <c r="C1411" s="3"/>
      <c r="D1411" s="3"/>
      <c r="E1411" s="3"/>
      <c r="F1411" s="3"/>
      <c r="G1411" s="3"/>
      <c r="H1411" s="3"/>
      <c r="I1411" s="3"/>
    </row>
    <row r="1412" spans="2:9" x14ac:dyDescent="0.25">
      <c r="B1412" s="159"/>
      <c r="C1412" s="3"/>
      <c r="D1412" s="3"/>
      <c r="E1412" s="3"/>
      <c r="F1412" s="3"/>
      <c r="G1412" s="3"/>
      <c r="H1412" s="3"/>
      <c r="I1412" s="3"/>
    </row>
    <row r="1413" spans="2:9" x14ac:dyDescent="0.25">
      <c r="B1413" s="159"/>
      <c r="C1413" s="3"/>
      <c r="D1413" s="3"/>
      <c r="E1413" s="3"/>
      <c r="F1413" s="3"/>
      <c r="G1413" s="3"/>
      <c r="H1413" s="3"/>
      <c r="I1413" s="3"/>
    </row>
    <row r="1414" spans="2:9" x14ac:dyDescent="0.25">
      <c r="B1414" s="159"/>
      <c r="C1414" s="3"/>
      <c r="D1414" s="3"/>
      <c r="E1414" s="3"/>
      <c r="F1414" s="3"/>
      <c r="G1414" s="3"/>
      <c r="H1414" s="3"/>
      <c r="I1414" s="3"/>
    </row>
    <row r="1415" spans="2:9" x14ac:dyDescent="0.25">
      <c r="B1415" s="159"/>
      <c r="C1415" s="3"/>
      <c r="D1415" s="3"/>
      <c r="E1415" s="3"/>
      <c r="F1415" s="3"/>
      <c r="G1415" s="3"/>
      <c r="H1415" s="3"/>
      <c r="I1415" s="3"/>
    </row>
    <row r="1416" spans="2:9" x14ac:dyDescent="0.25">
      <c r="B1416" s="159"/>
      <c r="C1416" s="3"/>
      <c r="D1416" s="3"/>
      <c r="E1416" s="3"/>
      <c r="F1416" s="3"/>
      <c r="G1416" s="3"/>
      <c r="H1416" s="3"/>
      <c r="I1416" s="3"/>
    </row>
    <row r="1417" spans="2:9" x14ac:dyDescent="0.25">
      <c r="B1417" s="159"/>
      <c r="C1417" s="3"/>
      <c r="D1417" s="3"/>
      <c r="E1417" s="3"/>
      <c r="F1417" s="3"/>
      <c r="G1417" s="3"/>
      <c r="H1417" s="3"/>
      <c r="I1417" s="3"/>
    </row>
    <row r="1418" spans="2:9" x14ac:dyDescent="0.25">
      <c r="B1418" s="159"/>
      <c r="C1418" s="3"/>
      <c r="D1418" s="3"/>
      <c r="E1418" s="3"/>
      <c r="F1418" s="3"/>
      <c r="G1418" s="3"/>
      <c r="H1418" s="3"/>
      <c r="I1418" s="3"/>
    </row>
    <row r="1419" spans="2:9" x14ac:dyDescent="0.25">
      <c r="B1419" s="159"/>
      <c r="C1419" s="3"/>
      <c r="D1419" s="3"/>
      <c r="E1419" s="3"/>
      <c r="F1419" s="3"/>
      <c r="G1419" s="3"/>
      <c r="H1419" s="3"/>
      <c r="I1419" s="3"/>
    </row>
    <row r="1420" spans="2:9" x14ac:dyDescent="0.25">
      <c r="B1420" s="159"/>
      <c r="C1420" s="3"/>
      <c r="D1420" s="3"/>
      <c r="E1420" s="3"/>
      <c r="F1420" s="3"/>
      <c r="G1420" s="3"/>
      <c r="H1420" s="3"/>
      <c r="I1420" s="3"/>
    </row>
    <row r="1421" spans="2:9" x14ac:dyDescent="0.25">
      <c r="B1421" s="159"/>
      <c r="C1421" s="3"/>
      <c r="D1421" s="3"/>
      <c r="E1421" s="3"/>
      <c r="F1421" s="3"/>
      <c r="G1421" s="3"/>
      <c r="H1421" s="3"/>
      <c r="I1421" s="3"/>
    </row>
    <row r="1422" spans="2:9" x14ac:dyDescent="0.25">
      <c r="B1422" s="159"/>
      <c r="C1422" s="3"/>
      <c r="D1422" s="3"/>
      <c r="E1422" s="3"/>
      <c r="F1422" s="3"/>
      <c r="G1422" s="3"/>
      <c r="H1422" s="3"/>
      <c r="I1422" s="3"/>
    </row>
    <row r="1423" spans="2:9" x14ac:dyDescent="0.25">
      <c r="B1423" s="159"/>
      <c r="C1423" s="3"/>
      <c r="D1423" s="3"/>
      <c r="E1423" s="3"/>
      <c r="F1423" s="3"/>
      <c r="G1423" s="3"/>
      <c r="H1423" s="3"/>
      <c r="I1423" s="3"/>
    </row>
    <row r="1424" spans="2:9" x14ac:dyDescent="0.25">
      <c r="B1424" s="159"/>
      <c r="C1424" s="3"/>
      <c r="D1424" s="3"/>
      <c r="E1424" s="3"/>
      <c r="F1424" s="3"/>
      <c r="G1424" s="3"/>
      <c r="H1424" s="3"/>
      <c r="I1424" s="3"/>
    </row>
    <row r="1425" spans="2:9" x14ac:dyDescent="0.25">
      <c r="B1425" s="159"/>
      <c r="C1425" s="3"/>
      <c r="D1425" s="3"/>
      <c r="E1425" s="3"/>
      <c r="F1425" s="3"/>
      <c r="G1425" s="3"/>
      <c r="H1425" s="3"/>
      <c r="I1425" s="3"/>
    </row>
    <row r="1426" spans="2:9" x14ac:dyDescent="0.25">
      <c r="B1426" s="159"/>
      <c r="C1426" s="3"/>
      <c r="D1426" s="3"/>
      <c r="E1426" s="3"/>
      <c r="F1426" s="3"/>
      <c r="G1426" s="3"/>
      <c r="H1426" s="3"/>
      <c r="I1426" s="3"/>
    </row>
    <row r="1427" spans="2:9" x14ac:dyDescent="0.25">
      <c r="B1427" s="159"/>
      <c r="C1427" s="3"/>
      <c r="D1427" s="3"/>
      <c r="E1427" s="3"/>
      <c r="F1427" s="3"/>
      <c r="G1427" s="3"/>
      <c r="H1427" s="3"/>
      <c r="I1427" s="3"/>
    </row>
    <row r="1428" spans="2:9" x14ac:dyDescent="0.25">
      <c r="B1428" s="159"/>
      <c r="C1428" s="3"/>
      <c r="D1428" s="3"/>
      <c r="E1428" s="3"/>
      <c r="F1428" s="3"/>
      <c r="G1428" s="3"/>
      <c r="H1428" s="3"/>
      <c r="I1428" s="3"/>
    </row>
    <row r="1429" spans="2:9" x14ac:dyDescent="0.25">
      <c r="B1429" s="159"/>
      <c r="C1429" s="3"/>
      <c r="D1429" s="3"/>
      <c r="E1429" s="3"/>
      <c r="F1429" s="3"/>
      <c r="G1429" s="3"/>
      <c r="H1429" s="3"/>
      <c r="I1429" s="3"/>
    </row>
    <row r="1430" spans="2:9" x14ac:dyDescent="0.25">
      <c r="B1430" s="159"/>
      <c r="C1430" s="3"/>
      <c r="D1430" s="3"/>
      <c r="E1430" s="3"/>
      <c r="F1430" s="3"/>
      <c r="G1430" s="3"/>
      <c r="H1430" s="3"/>
      <c r="I1430" s="3"/>
    </row>
    <row r="1431" spans="2:9" x14ac:dyDescent="0.25">
      <c r="B1431" s="159"/>
      <c r="C1431" s="3"/>
      <c r="D1431" s="3"/>
      <c r="E1431" s="3"/>
      <c r="F1431" s="3"/>
      <c r="G1431" s="3"/>
      <c r="H1431" s="3"/>
      <c r="I1431" s="3"/>
    </row>
    <row r="1432" spans="2:9" x14ac:dyDescent="0.25">
      <c r="B1432" s="159"/>
      <c r="C1432" s="3"/>
      <c r="D1432" s="3"/>
      <c r="E1432" s="3"/>
      <c r="F1432" s="3"/>
      <c r="G1432" s="3"/>
      <c r="H1432" s="3"/>
      <c r="I1432" s="3"/>
    </row>
    <row r="1433" spans="2:9" x14ac:dyDescent="0.25">
      <c r="B1433" s="159"/>
      <c r="C1433" s="3"/>
      <c r="D1433" s="3"/>
      <c r="E1433" s="3"/>
      <c r="F1433" s="3"/>
      <c r="G1433" s="3"/>
      <c r="H1433" s="3"/>
      <c r="I1433" s="3"/>
    </row>
    <row r="1434" spans="2:9" x14ac:dyDescent="0.25">
      <c r="B1434" s="159"/>
      <c r="C1434" s="3"/>
      <c r="D1434" s="3"/>
      <c r="E1434" s="3"/>
      <c r="F1434" s="3"/>
      <c r="G1434" s="3"/>
      <c r="H1434" s="3"/>
      <c r="I1434" s="3"/>
    </row>
    <row r="1435" spans="2:9" x14ac:dyDescent="0.25">
      <c r="B1435" s="159"/>
      <c r="C1435" s="3"/>
      <c r="D1435" s="3"/>
      <c r="E1435" s="3"/>
      <c r="F1435" s="3"/>
      <c r="G1435" s="3"/>
      <c r="H1435" s="3"/>
      <c r="I1435" s="3"/>
    </row>
    <row r="1436" spans="2:9" x14ac:dyDescent="0.25">
      <c r="B1436" s="159"/>
      <c r="C1436" s="3"/>
      <c r="D1436" s="3"/>
      <c r="E1436" s="3"/>
      <c r="F1436" s="3"/>
      <c r="G1436" s="3"/>
      <c r="H1436" s="3"/>
      <c r="I1436" s="3"/>
    </row>
    <row r="1437" spans="2:9" x14ac:dyDescent="0.25">
      <c r="B1437" s="159"/>
      <c r="C1437" s="3"/>
      <c r="D1437" s="3"/>
      <c r="E1437" s="3"/>
      <c r="F1437" s="3"/>
      <c r="G1437" s="3"/>
      <c r="H1437" s="3"/>
      <c r="I1437" s="3"/>
    </row>
    <row r="1438" spans="2:9" x14ac:dyDescent="0.25">
      <c r="B1438" s="159"/>
      <c r="C1438" s="3"/>
      <c r="D1438" s="3"/>
      <c r="E1438" s="3"/>
      <c r="F1438" s="3"/>
      <c r="G1438" s="3"/>
      <c r="H1438" s="3"/>
      <c r="I1438" s="3"/>
    </row>
    <row r="1439" spans="2:9" x14ac:dyDescent="0.25">
      <c r="B1439" s="159"/>
      <c r="C1439" s="3"/>
      <c r="D1439" s="3"/>
      <c r="E1439" s="3"/>
      <c r="F1439" s="3"/>
      <c r="G1439" s="3"/>
      <c r="H1439" s="3"/>
      <c r="I1439" s="3"/>
    </row>
    <row r="1440" spans="2:9" x14ac:dyDescent="0.25">
      <c r="B1440" s="159"/>
      <c r="C1440" s="3"/>
      <c r="D1440" s="3"/>
      <c r="E1440" s="3"/>
      <c r="F1440" s="3"/>
      <c r="G1440" s="3"/>
      <c r="H1440" s="3"/>
      <c r="I1440" s="3"/>
    </row>
    <row r="1441" spans="2:9" x14ac:dyDescent="0.25">
      <c r="B1441" s="159"/>
      <c r="C1441" s="3"/>
      <c r="D1441" s="3"/>
      <c r="E1441" s="3"/>
      <c r="F1441" s="3"/>
      <c r="G1441" s="3"/>
      <c r="H1441" s="3"/>
      <c r="I1441" s="3"/>
    </row>
    <row r="1442" spans="2:9" x14ac:dyDescent="0.25">
      <c r="B1442" s="159"/>
      <c r="C1442" s="3"/>
      <c r="D1442" s="3"/>
      <c r="E1442" s="3"/>
      <c r="F1442" s="3"/>
      <c r="G1442" s="3"/>
      <c r="H1442" s="3"/>
      <c r="I1442" s="3"/>
    </row>
    <row r="1443" spans="2:9" x14ac:dyDescent="0.25">
      <c r="B1443" s="159"/>
      <c r="C1443" s="3"/>
      <c r="D1443" s="3"/>
      <c r="E1443" s="3"/>
      <c r="F1443" s="3"/>
      <c r="G1443" s="3"/>
      <c r="H1443" s="3"/>
      <c r="I1443" s="3"/>
    </row>
    <row r="1444" spans="2:9" x14ac:dyDescent="0.25">
      <c r="B1444" s="159"/>
      <c r="C1444" s="3"/>
      <c r="D1444" s="3"/>
      <c r="E1444" s="3"/>
      <c r="F1444" s="3"/>
      <c r="G1444" s="3"/>
      <c r="H1444" s="3"/>
      <c r="I1444" s="3"/>
    </row>
    <row r="1445" spans="2:9" x14ac:dyDescent="0.25">
      <c r="B1445" s="159"/>
      <c r="C1445" s="3"/>
      <c r="D1445" s="3"/>
      <c r="E1445" s="3"/>
      <c r="F1445" s="3"/>
      <c r="G1445" s="3"/>
      <c r="H1445" s="3"/>
      <c r="I1445" s="3"/>
    </row>
    <row r="1446" spans="2:9" x14ac:dyDescent="0.25">
      <c r="B1446" s="159"/>
      <c r="C1446" s="3"/>
      <c r="D1446" s="3"/>
      <c r="E1446" s="3"/>
      <c r="F1446" s="3"/>
      <c r="G1446" s="3"/>
      <c r="H1446" s="3"/>
      <c r="I1446" s="3"/>
    </row>
    <row r="1447" spans="2:9" x14ac:dyDescent="0.25">
      <c r="B1447" s="159"/>
      <c r="C1447" s="3"/>
      <c r="D1447" s="3"/>
      <c r="E1447" s="3"/>
      <c r="F1447" s="3"/>
      <c r="G1447" s="3"/>
      <c r="H1447" s="3"/>
      <c r="I1447" s="3"/>
    </row>
    <row r="1448" spans="2:9" x14ac:dyDescent="0.25">
      <c r="B1448" s="159"/>
      <c r="C1448" s="3"/>
      <c r="D1448" s="3"/>
      <c r="E1448" s="3"/>
      <c r="F1448" s="3"/>
      <c r="G1448" s="3"/>
      <c r="H1448" s="3"/>
      <c r="I1448" s="3"/>
    </row>
    <row r="1449" spans="2:9" x14ac:dyDescent="0.25">
      <c r="B1449" s="159"/>
      <c r="C1449" s="3"/>
      <c r="D1449" s="3"/>
      <c r="E1449" s="3"/>
      <c r="F1449" s="3"/>
      <c r="G1449" s="3"/>
      <c r="H1449" s="3"/>
      <c r="I1449" s="3"/>
    </row>
    <row r="1450" spans="2:9" x14ac:dyDescent="0.25">
      <c r="B1450" s="159"/>
      <c r="C1450" s="3"/>
      <c r="D1450" s="3"/>
      <c r="E1450" s="3"/>
      <c r="F1450" s="3"/>
      <c r="G1450" s="3"/>
      <c r="H1450" s="3"/>
      <c r="I1450" s="3"/>
    </row>
    <row r="1451" spans="2:9" x14ac:dyDescent="0.25">
      <c r="B1451" s="159"/>
      <c r="C1451" s="3"/>
      <c r="D1451" s="3"/>
      <c r="E1451" s="3"/>
      <c r="F1451" s="3"/>
      <c r="G1451" s="3"/>
      <c r="H1451" s="3"/>
      <c r="I1451" s="3"/>
    </row>
    <row r="1452" spans="2:9" x14ac:dyDescent="0.25">
      <c r="B1452" s="159"/>
      <c r="C1452" s="3"/>
      <c r="D1452" s="3"/>
      <c r="E1452" s="3"/>
      <c r="F1452" s="3"/>
      <c r="G1452" s="3"/>
      <c r="H1452" s="3"/>
      <c r="I1452" s="3"/>
    </row>
    <row r="1453" spans="2:9" x14ac:dyDescent="0.25">
      <c r="B1453" s="159"/>
      <c r="C1453" s="3"/>
      <c r="D1453" s="3"/>
      <c r="E1453" s="3"/>
      <c r="F1453" s="3"/>
      <c r="G1453" s="3"/>
      <c r="H1453" s="3"/>
      <c r="I1453" s="3"/>
    </row>
    <row r="1454" spans="2:9" x14ac:dyDescent="0.25">
      <c r="B1454" s="159"/>
      <c r="C1454" s="3"/>
      <c r="D1454" s="3"/>
      <c r="E1454" s="3"/>
      <c r="F1454" s="3"/>
      <c r="G1454" s="3"/>
      <c r="H1454" s="3"/>
      <c r="I1454" s="3"/>
    </row>
    <row r="1455" spans="2:9" x14ac:dyDescent="0.25">
      <c r="B1455" s="159"/>
      <c r="C1455" s="3"/>
      <c r="D1455" s="3"/>
      <c r="E1455" s="3"/>
      <c r="F1455" s="3"/>
      <c r="G1455" s="3"/>
      <c r="H1455" s="3"/>
      <c r="I1455" s="3"/>
    </row>
    <row r="1456" spans="2:9" x14ac:dyDescent="0.25">
      <c r="B1456" s="159"/>
      <c r="C1456" s="3"/>
      <c r="D1456" s="3"/>
      <c r="E1456" s="3"/>
      <c r="F1456" s="3"/>
      <c r="G1456" s="3"/>
      <c r="H1456" s="3"/>
      <c r="I1456" s="3"/>
    </row>
    <row r="1457" spans="2:9" x14ac:dyDescent="0.25">
      <c r="B1457" s="159"/>
      <c r="C1457" s="3"/>
      <c r="D1457" s="3"/>
      <c r="E1457" s="3"/>
      <c r="F1457" s="3"/>
      <c r="G1457" s="3"/>
      <c r="H1457" s="3"/>
      <c r="I1457" s="3"/>
    </row>
    <row r="1458" spans="2:9" x14ac:dyDescent="0.25">
      <c r="B1458" s="159"/>
      <c r="C1458" s="3"/>
      <c r="D1458" s="3"/>
      <c r="E1458" s="3"/>
      <c r="F1458" s="3"/>
      <c r="G1458" s="3"/>
      <c r="H1458" s="3"/>
      <c r="I1458" s="3"/>
    </row>
    <row r="1459" spans="2:9" x14ac:dyDescent="0.25">
      <c r="B1459" s="159"/>
      <c r="C1459" s="3"/>
      <c r="D1459" s="3"/>
      <c r="E1459" s="3"/>
      <c r="F1459" s="3"/>
      <c r="G1459" s="3"/>
      <c r="H1459" s="3"/>
      <c r="I1459" s="3"/>
    </row>
    <row r="1460" spans="2:9" x14ac:dyDescent="0.25">
      <c r="B1460" s="159"/>
      <c r="C1460" s="3"/>
      <c r="D1460" s="3"/>
      <c r="E1460" s="3"/>
      <c r="F1460" s="3"/>
      <c r="G1460" s="3"/>
      <c r="H1460" s="3"/>
      <c r="I1460" s="3"/>
    </row>
    <row r="1461" spans="2:9" x14ac:dyDescent="0.25">
      <c r="B1461" s="159"/>
      <c r="C1461" s="3"/>
      <c r="D1461" s="3"/>
      <c r="E1461" s="3"/>
      <c r="F1461" s="3"/>
      <c r="G1461" s="3"/>
      <c r="H1461" s="3"/>
      <c r="I1461" s="3"/>
    </row>
    <row r="1462" spans="2:9" x14ac:dyDescent="0.25">
      <c r="B1462" s="159"/>
      <c r="C1462" s="3"/>
      <c r="D1462" s="3"/>
      <c r="E1462" s="3"/>
      <c r="F1462" s="3"/>
      <c r="G1462" s="3"/>
      <c r="H1462" s="3"/>
      <c r="I1462" s="3"/>
    </row>
    <row r="1463" spans="2:9" x14ac:dyDescent="0.25">
      <c r="B1463" s="159"/>
      <c r="C1463" s="3"/>
      <c r="D1463" s="3"/>
      <c r="E1463" s="3"/>
      <c r="F1463" s="3"/>
      <c r="G1463" s="3"/>
      <c r="H1463" s="3"/>
      <c r="I1463" s="3"/>
    </row>
    <row r="1464" spans="2:9" x14ac:dyDescent="0.25">
      <c r="B1464" s="159"/>
      <c r="C1464" s="3"/>
      <c r="D1464" s="3"/>
      <c r="E1464" s="3"/>
      <c r="F1464" s="3"/>
      <c r="G1464" s="3"/>
      <c r="H1464" s="3"/>
      <c r="I1464" s="3"/>
    </row>
    <row r="1465" spans="2:9" x14ac:dyDescent="0.25">
      <c r="B1465" s="159"/>
      <c r="C1465" s="3"/>
      <c r="D1465" s="3"/>
      <c r="E1465" s="3"/>
      <c r="F1465" s="3"/>
      <c r="G1465" s="3"/>
      <c r="H1465" s="3"/>
      <c r="I1465" s="3"/>
    </row>
    <row r="1466" spans="2:9" x14ac:dyDescent="0.25">
      <c r="B1466" s="159"/>
      <c r="C1466" s="3"/>
      <c r="D1466" s="3"/>
      <c r="E1466" s="3"/>
      <c r="F1466" s="3"/>
      <c r="G1466" s="3"/>
      <c r="H1466" s="3"/>
      <c r="I1466" s="3"/>
    </row>
    <row r="1467" spans="2:9" x14ac:dyDescent="0.25">
      <c r="B1467" s="159"/>
      <c r="C1467" s="3"/>
      <c r="D1467" s="3"/>
      <c r="E1467" s="3"/>
      <c r="F1467" s="3"/>
      <c r="G1467" s="3"/>
      <c r="H1467" s="3"/>
      <c r="I1467" s="3"/>
    </row>
    <row r="1468" spans="2:9" x14ac:dyDescent="0.25">
      <c r="B1468" s="159"/>
      <c r="C1468" s="3"/>
      <c r="D1468" s="3"/>
      <c r="E1468" s="3"/>
      <c r="F1468" s="3"/>
      <c r="G1468" s="3"/>
      <c r="H1468" s="3"/>
      <c r="I1468" s="3"/>
    </row>
    <row r="1469" spans="2:9" x14ac:dyDescent="0.25">
      <c r="B1469" s="159"/>
      <c r="C1469" s="3"/>
      <c r="D1469" s="3"/>
      <c r="E1469" s="3"/>
      <c r="F1469" s="3"/>
      <c r="G1469" s="3"/>
      <c r="H1469" s="3"/>
      <c r="I1469" s="3"/>
    </row>
    <row r="1470" spans="2:9" x14ac:dyDescent="0.25">
      <c r="B1470" s="159"/>
      <c r="C1470" s="3"/>
      <c r="D1470" s="3"/>
      <c r="E1470" s="3"/>
      <c r="F1470" s="3"/>
      <c r="G1470" s="3"/>
      <c r="H1470" s="3"/>
      <c r="I1470" s="3"/>
    </row>
    <row r="1471" spans="2:9" x14ac:dyDescent="0.25">
      <c r="B1471" s="159"/>
      <c r="C1471" s="3"/>
      <c r="D1471" s="3"/>
      <c r="E1471" s="3"/>
      <c r="F1471" s="3"/>
      <c r="G1471" s="3"/>
      <c r="H1471" s="3"/>
      <c r="I1471" s="3"/>
    </row>
    <row r="1472" spans="2:9" x14ac:dyDescent="0.25">
      <c r="B1472" s="159"/>
      <c r="C1472" s="3"/>
      <c r="D1472" s="3"/>
      <c r="E1472" s="3"/>
      <c r="F1472" s="3"/>
      <c r="G1472" s="3"/>
      <c r="H1472" s="3"/>
      <c r="I1472" s="3"/>
    </row>
    <row r="1473" spans="2:9" x14ac:dyDescent="0.25">
      <c r="B1473" s="159"/>
      <c r="C1473" s="3"/>
      <c r="D1473" s="3"/>
      <c r="E1473" s="3"/>
      <c r="F1473" s="3"/>
      <c r="G1473" s="3"/>
      <c r="H1473" s="3"/>
      <c r="I1473" s="3"/>
    </row>
    <row r="1474" spans="2:9" x14ac:dyDescent="0.25">
      <c r="B1474" s="159"/>
      <c r="C1474" s="3"/>
      <c r="D1474" s="3"/>
      <c r="E1474" s="3"/>
      <c r="F1474" s="3"/>
      <c r="G1474" s="3"/>
      <c r="H1474" s="3"/>
      <c r="I1474" s="3"/>
    </row>
    <row r="1475" spans="2:9" x14ac:dyDescent="0.25">
      <c r="B1475" s="159"/>
      <c r="C1475" s="3"/>
      <c r="D1475" s="3"/>
      <c r="E1475" s="3"/>
      <c r="F1475" s="3"/>
      <c r="G1475" s="3"/>
      <c r="H1475" s="3"/>
      <c r="I1475" s="3"/>
    </row>
    <row r="1476" spans="2:9" x14ac:dyDescent="0.25">
      <c r="B1476" s="159"/>
      <c r="C1476" s="3"/>
      <c r="D1476" s="3"/>
      <c r="E1476" s="3"/>
      <c r="F1476" s="3"/>
      <c r="G1476" s="3"/>
      <c r="H1476" s="3"/>
      <c r="I1476" s="3"/>
    </row>
    <row r="1477" spans="2:9" x14ac:dyDescent="0.25">
      <c r="B1477" s="159"/>
      <c r="C1477" s="3"/>
      <c r="D1477" s="3"/>
      <c r="E1477" s="3"/>
      <c r="F1477" s="3"/>
      <c r="G1477" s="3"/>
      <c r="H1477" s="3"/>
      <c r="I1477" s="3"/>
    </row>
    <row r="1478" spans="2:9" x14ac:dyDescent="0.25">
      <c r="B1478" s="159"/>
      <c r="C1478" s="3"/>
      <c r="D1478" s="3"/>
      <c r="E1478" s="3"/>
      <c r="F1478" s="3"/>
      <c r="G1478" s="3"/>
      <c r="H1478" s="3"/>
      <c r="I1478" s="3"/>
    </row>
    <row r="1479" spans="2:9" x14ac:dyDescent="0.25">
      <c r="B1479" s="159"/>
      <c r="C1479" s="3"/>
      <c r="D1479" s="3"/>
      <c r="E1479" s="3"/>
      <c r="F1479" s="3"/>
      <c r="G1479" s="3"/>
      <c r="H1479" s="3"/>
      <c r="I1479" s="3"/>
    </row>
    <row r="1480" spans="2:9" x14ac:dyDescent="0.25">
      <c r="B1480" s="159"/>
      <c r="C1480" s="3"/>
      <c r="D1480" s="3"/>
      <c r="E1480" s="3"/>
      <c r="F1480" s="3"/>
      <c r="G1480" s="3"/>
      <c r="H1480" s="3"/>
      <c r="I1480" s="3"/>
    </row>
    <row r="1481" spans="2:9" x14ac:dyDescent="0.25">
      <c r="B1481" s="159"/>
      <c r="C1481" s="3"/>
      <c r="D1481" s="3"/>
      <c r="E1481" s="3"/>
      <c r="F1481" s="3"/>
      <c r="G1481" s="3"/>
      <c r="H1481" s="3"/>
      <c r="I1481" s="3"/>
    </row>
    <row r="1482" spans="2:9" x14ac:dyDescent="0.25">
      <c r="B1482" s="159"/>
      <c r="C1482" s="3"/>
      <c r="D1482" s="3"/>
      <c r="E1482" s="3"/>
      <c r="F1482" s="3"/>
      <c r="G1482" s="3"/>
      <c r="H1482" s="3"/>
      <c r="I1482" s="3"/>
    </row>
    <row r="1483" spans="2:9" x14ac:dyDescent="0.25">
      <c r="B1483" s="159"/>
      <c r="C1483" s="3"/>
      <c r="D1483" s="3"/>
      <c r="E1483" s="3"/>
      <c r="F1483" s="3"/>
      <c r="G1483" s="3"/>
      <c r="H1483" s="3"/>
    </row>
    <row r="1484" spans="2:9" x14ac:dyDescent="0.25">
      <c r="B1484" s="159"/>
      <c r="C1484" s="3"/>
      <c r="D1484" s="3"/>
      <c r="E1484" s="3"/>
      <c r="F1484" s="3"/>
      <c r="G1484" s="3"/>
      <c r="H1484" s="3"/>
    </row>
    <row r="1485" spans="2:9" x14ac:dyDescent="0.25">
      <c r="B1485" s="159"/>
      <c r="C1485" s="3"/>
      <c r="D1485" s="3"/>
      <c r="E1485" s="3"/>
      <c r="F1485" s="3"/>
      <c r="G1485" s="3"/>
      <c r="H1485" s="3"/>
    </row>
    <row r="1486" spans="2:9" x14ac:dyDescent="0.25">
      <c r="B1486" s="159"/>
      <c r="C1486" s="3"/>
      <c r="D1486" s="3"/>
      <c r="E1486" s="3"/>
      <c r="F1486" s="3"/>
      <c r="G1486" s="3"/>
      <c r="H1486" s="3"/>
    </row>
    <row r="1487" spans="2:9" x14ac:dyDescent="0.25">
      <c r="B1487" s="159"/>
      <c r="C1487" s="3"/>
      <c r="D1487" s="3"/>
      <c r="E1487" s="3"/>
      <c r="F1487" s="3"/>
      <c r="G1487" s="3"/>
      <c r="H1487" s="3"/>
    </row>
    <row r="1488" spans="2:9" x14ac:dyDescent="0.25">
      <c r="B1488" s="159"/>
      <c r="C1488" s="3"/>
      <c r="D1488" s="3"/>
      <c r="E1488" s="3"/>
      <c r="F1488" s="3"/>
      <c r="G1488" s="3"/>
      <c r="H1488" s="3"/>
    </row>
    <row r="1489" spans="2:8" x14ac:dyDescent="0.25">
      <c r="B1489" s="159"/>
      <c r="C1489" s="3"/>
      <c r="D1489" s="3"/>
      <c r="E1489" s="3"/>
      <c r="F1489" s="3"/>
      <c r="G1489" s="3"/>
      <c r="H1489" s="3"/>
    </row>
    <row r="1490" spans="2:8" x14ac:dyDescent="0.25">
      <c r="B1490" s="159"/>
      <c r="C1490" s="3"/>
      <c r="D1490" s="3"/>
      <c r="E1490" s="3"/>
      <c r="F1490" s="3"/>
      <c r="G1490" s="3"/>
      <c r="H1490" s="3"/>
    </row>
    <row r="1491" spans="2:8" x14ac:dyDescent="0.25">
      <c r="B1491" s="159"/>
      <c r="C1491" s="3"/>
      <c r="D1491" s="3"/>
      <c r="E1491" s="3"/>
      <c r="F1491" s="3"/>
      <c r="G1491" s="3"/>
      <c r="H1491" s="3"/>
    </row>
    <row r="1492" spans="2:8" x14ac:dyDescent="0.25">
      <c r="B1492" s="159"/>
      <c r="C1492" s="3"/>
      <c r="D1492" s="3"/>
      <c r="E1492" s="3"/>
      <c r="F1492" s="3"/>
      <c r="G1492" s="3"/>
      <c r="H1492" s="3"/>
    </row>
    <row r="1493" spans="2:8" x14ac:dyDescent="0.25">
      <c r="B1493" s="159"/>
      <c r="C1493" s="3"/>
      <c r="D1493" s="3"/>
      <c r="E1493" s="3"/>
      <c r="F1493" s="3"/>
      <c r="G1493" s="3"/>
      <c r="H1493" s="3"/>
    </row>
    <row r="1494" spans="2:8" x14ac:dyDescent="0.25">
      <c r="B1494" s="159"/>
      <c r="C1494" s="3"/>
      <c r="D1494" s="3"/>
      <c r="E1494" s="3"/>
      <c r="F1494" s="3"/>
      <c r="G1494" s="3"/>
      <c r="H1494" s="3"/>
    </row>
    <row r="1495" spans="2:8" x14ac:dyDescent="0.25">
      <c r="B1495" s="159"/>
      <c r="C1495" s="3"/>
      <c r="D1495" s="3"/>
      <c r="E1495" s="3"/>
      <c r="F1495" s="3"/>
      <c r="G1495" s="3"/>
      <c r="H1495" s="3"/>
    </row>
    <row r="1496" spans="2:8" x14ac:dyDescent="0.25">
      <c r="B1496" s="159"/>
      <c r="C1496" s="3"/>
      <c r="D1496" s="3"/>
      <c r="E1496" s="3"/>
      <c r="F1496" s="3"/>
      <c r="G1496" s="3"/>
      <c r="H1496" s="3"/>
    </row>
    <row r="1497" spans="2:8" x14ac:dyDescent="0.25">
      <c r="B1497" s="159"/>
      <c r="C1497" s="3"/>
      <c r="D1497" s="3"/>
      <c r="E1497" s="3"/>
      <c r="F1497" s="3"/>
      <c r="G1497" s="3"/>
      <c r="H1497" s="3"/>
    </row>
    <row r="1498" spans="2:8" x14ac:dyDescent="0.25">
      <c r="B1498" s="159"/>
      <c r="C1498" s="3"/>
      <c r="D1498" s="3"/>
      <c r="E1498" s="3"/>
      <c r="F1498" s="3"/>
      <c r="G1498" s="3"/>
      <c r="H1498" s="3"/>
    </row>
    <row r="1499" spans="2:8" x14ac:dyDescent="0.25">
      <c r="B1499" s="159"/>
      <c r="C1499" s="3"/>
      <c r="D1499" s="3"/>
      <c r="E1499" s="3"/>
      <c r="F1499" s="3"/>
      <c r="G1499" s="3"/>
      <c r="H1499" s="3"/>
    </row>
    <row r="1500" spans="2:8" x14ac:dyDescent="0.25">
      <c r="B1500" s="159"/>
      <c r="C1500" s="3"/>
      <c r="D1500" s="3"/>
      <c r="E1500" s="3"/>
      <c r="F1500" s="3"/>
      <c r="G1500" s="3"/>
      <c r="H1500" s="3"/>
    </row>
    <row r="1501" spans="2:8" x14ac:dyDescent="0.25">
      <c r="B1501" s="159"/>
      <c r="C1501" s="3"/>
      <c r="D1501" s="3"/>
      <c r="E1501" s="3"/>
      <c r="F1501" s="3"/>
      <c r="G1501" s="3"/>
      <c r="H1501" s="3"/>
    </row>
    <row r="1502" spans="2:8" x14ac:dyDescent="0.25">
      <c r="B1502" s="159"/>
      <c r="C1502" s="3"/>
      <c r="D1502" s="3"/>
      <c r="E1502" s="3"/>
      <c r="F1502" s="3"/>
      <c r="G1502" s="3"/>
      <c r="H1502" s="3"/>
    </row>
    <row r="1503" spans="2:8" x14ac:dyDescent="0.25">
      <c r="B1503" s="159"/>
      <c r="C1503" s="3"/>
      <c r="D1503" s="3"/>
      <c r="E1503" s="3"/>
      <c r="F1503" s="3"/>
      <c r="G1503" s="3"/>
      <c r="H1503" s="3"/>
    </row>
    <row r="1504" spans="2:8" x14ac:dyDescent="0.25">
      <c r="B1504" s="159"/>
      <c r="C1504" s="3"/>
      <c r="D1504" s="3"/>
      <c r="E1504" s="3"/>
      <c r="F1504" s="3"/>
      <c r="G1504" s="3"/>
      <c r="H1504" s="3"/>
    </row>
    <row r="1505" spans="2:8" x14ac:dyDescent="0.25">
      <c r="B1505" s="159"/>
      <c r="C1505" s="3"/>
      <c r="D1505" s="3"/>
      <c r="E1505" s="3"/>
      <c r="F1505" s="3"/>
      <c r="G1505" s="3"/>
      <c r="H1505" s="3"/>
    </row>
    <row r="1506" spans="2:8" x14ac:dyDescent="0.25">
      <c r="B1506" s="159"/>
      <c r="C1506" s="3"/>
      <c r="D1506" s="3"/>
      <c r="E1506" s="3"/>
      <c r="F1506" s="3"/>
      <c r="G1506" s="3"/>
      <c r="H1506" s="3"/>
    </row>
    <row r="1507" spans="2:8" x14ac:dyDescent="0.25">
      <c r="B1507" s="159"/>
      <c r="C1507" s="3"/>
      <c r="D1507" s="3"/>
      <c r="E1507" s="3"/>
      <c r="F1507" s="3"/>
      <c r="G1507" s="3"/>
      <c r="H1507" s="3"/>
    </row>
    <row r="1508" spans="2:8" x14ac:dyDescent="0.25">
      <c r="B1508" s="159"/>
      <c r="C1508" s="3"/>
      <c r="D1508" s="3"/>
      <c r="E1508" s="3"/>
      <c r="F1508" s="3"/>
      <c r="G1508" s="3"/>
      <c r="H1508" s="3"/>
    </row>
    <row r="1509" spans="2:8" x14ac:dyDescent="0.25">
      <c r="B1509" s="159"/>
      <c r="C1509" s="3"/>
      <c r="D1509" s="3"/>
      <c r="E1509" s="3"/>
      <c r="F1509" s="3"/>
      <c r="G1509" s="3"/>
      <c r="H1509" s="3"/>
    </row>
    <row r="1510" spans="2:8" x14ac:dyDescent="0.25">
      <c r="B1510" s="159"/>
      <c r="C1510" s="3"/>
      <c r="D1510" s="3"/>
      <c r="E1510" s="3"/>
      <c r="F1510" s="3"/>
      <c r="G1510" s="3"/>
      <c r="H1510" s="3"/>
    </row>
    <row r="1511" spans="2:8" x14ac:dyDescent="0.25">
      <c r="B1511" s="159"/>
      <c r="C1511" s="3"/>
      <c r="D1511" s="3"/>
      <c r="E1511" s="3"/>
      <c r="F1511" s="3"/>
      <c r="G1511" s="3"/>
      <c r="H1511" s="3"/>
    </row>
    <row r="1512" spans="2:8" x14ac:dyDescent="0.25">
      <c r="B1512" s="159"/>
      <c r="C1512" s="3"/>
      <c r="D1512" s="3"/>
      <c r="E1512" s="3"/>
      <c r="F1512" s="3"/>
      <c r="G1512" s="3"/>
      <c r="H1512" s="3"/>
    </row>
    <row r="1513" spans="2:8" x14ac:dyDescent="0.25">
      <c r="B1513" s="159"/>
      <c r="C1513" s="3"/>
      <c r="D1513" s="3"/>
      <c r="E1513" s="3"/>
      <c r="F1513" s="3"/>
      <c r="G1513" s="3"/>
      <c r="H1513" s="3"/>
    </row>
    <row r="1514" spans="2:8" x14ac:dyDescent="0.25">
      <c r="B1514" s="159"/>
      <c r="C1514" s="3"/>
      <c r="D1514" s="3"/>
      <c r="E1514" s="3"/>
      <c r="F1514" s="3"/>
      <c r="G1514" s="3"/>
      <c r="H1514" s="3"/>
    </row>
    <row r="1515" spans="2:8" x14ac:dyDescent="0.25">
      <c r="B1515" s="159"/>
      <c r="C1515" s="3"/>
      <c r="D1515" s="3"/>
      <c r="E1515" s="3"/>
      <c r="F1515" s="3"/>
      <c r="G1515" s="3"/>
      <c r="H1515" s="3"/>
    </row>
    <row r="1516" spans="2:8" x14ac:dyDescent="0.25">
      <c r="B1516" s="159"/>
      <c r="C1516" s="3"/>
      <c r="D1516" s="3"/>
      <c r="E1516" s="3"/>
      <c r="F1516" s="3"/>
      <c r="G1516" s="3"/>
      <c r="H1516" s="3"/>
    </row>
    <row r="1517" spans="2:8" x14ac:dyDescent="0.25">
      <c r="B1517" s="159"/>
      <c r="C1517" s="3"/>
      <c r="D1517" s="3"/>
      <c r="E1517" s="3"/>
      <c r="F1517" s="3"/>
      <c r="G1517" s="3"/>
      <c r="H1517" s="3"/>
    </row>
    <row r="1518" spans="2:8" x14ac:dyDescent="0.25">
      <c r="B1518" s="159"/>
      <c r="C1518" s="3"/>
      <c r="D1518" s="3"/>
      <c r="E1518" s="3"/>
      <c r="F1518" s="3"/>
      <c r="G1518" s="3"/>
      <c r="H1518" s="3"/>
    </row>
    <row r="1519" spans="2:8" x14ac:dyDescent="0.25">
      <c r="B1519" s="159"/>
      <c r="C1519" s="3"/>
      <c r="D1519" s="3"/>
      <c r="E1519" s="3"/>
      <c r="F1519" s="3"/>
      <c r="G1519" s="3"/>
      <c r="H1519" s="3"/>
    </row>
    <row r="1520" spans="2:8" x14ac:dyDescent="0.25">
      <c r="B1520" s="159"/>
      <c r="C1520" s="3"/>
      <c r="D1520" s="3"/>
      <c r="E1520" s="3"/>
      <c r="F1520" s="3"/>
      <c r="G1520" s="3"/>
      <c r="H1520" s="3"/>
    </row>
    <row r="1521" spans="2:8" x14ac:dyDescent="0.25">
      <c r="B1521" s="159"/>
      <c r="C1521" s="3"/>
      <c r="D1521" s="3"/>
      <c r="E1521" s="3"/>
      <c r="F1521" s="3"/>
      <c r="G1521" s="3"/>
      <c r="H1521" s="3"/>
    </row>
    <row r="1522" spans="2:8" x14ac:dyDescent="0.25">
      <c r="B1522" s="159"/>
      <c r="C1522" s="3"/>
      <c r="D1522" s="3"/>
      <c r="E1522" s="3"/>
      <c r="F1522" s="3"/>
      <c r="G1522" s="3"/>
      <c r="H1522" s="3"/>
    </row>
    <row r="1523" spans="2:8" x14ac:dyDescent="0.25">
      <c r="B1523" s="159"/>
      <c r="C1523" s="3"/>
      <c r="D1523" s="3"/>
      <c r="E1523" s="3"/>
      <c r="F1523" s="3"/>
      <c r="G1523" s="3"/>
      <c r="H1523" s="3"/>
    </row>
    <row r="1524" spans="2:8" x14ac:dyDescent="0.25">
      <c r="B1524" s="159"/>
      <c r="C1524" s="3"/>
      <c r="D1524" s="3"/>
      <c r="E1524" s="3"/>
      <c r="F1524" s="3"/>
      <c r="G1524" s="3"/>
      <c r="H1524" s="3"/>
    </row>
    <row r="1525" spans="2:8" x14ac:dyDescent="0.25">
      <c r="B1525" s="159"/>
      <c r="C1525" s="3"/>
      <c r="D1525" s="3"/>
      <c r="E1525" s="3"/>
      <c r="F1525" s="3"/>
      <c r="G1525" s="3"/>
      <c r="H1525" s="3"/>
    </row>
    <row r="1526" spans="2:8" x14ac:dyDescent="0.25">
      <c r="B1526" s="159"/>
      <c r="C1526" s="3"/>
      <c r="D1526" s="3"/>
      <c r="E1526" s="3"/>
      <c r="F1526" s="3"/>
      <c r="G1526" s="3"/>
      <c r="H1526" s="3"/>
    </row>
    <row r="1527" spans="2:8" x14ac:dyDescent="0.25">
      <c r="B1527" s="159"/>
      <c r="C1527" s="3"/>
      <c r="D1527" s="3"/>
      <c r="E1527" s="3"/>
      <c r="F1527" s="3"/>
      <c r="G1527" s="3"/>
      <c r="H1527" s="3"/>
    </row>
    <row r="1528" spans="2:8" x14ac:dyDescent="0.25">
      <c r="B1528" s="159"/>
      <c r="C1528" s="3"/>
      <c r="D1528" s="3"/>
      <c r="E1528" s="3"/>
      <c r="F1528" s="3"/>
      <c r="G1528" s="3"/>
      <c r="H1528" s="3"/>
    </row>
    <row r="1529" spans="2:8" x14ac:dyDescent="0.25">
      <c r="B1529" s="159"/>
      <c r="C1529" s="3"/>
      <c r="D1529" s="3"/>
      <c r="E1529" s="3"/>
      <c r="F1529" s="3"/>
      <c r="G1529" s="3"/>
      <c r="H1529" s="3"/>
    </row>
    <row r="1530" spans="2:8" x14ac:dyDescent="0.25">
      <c r="B1530" s="159"/>
      <c r="C1530" s="3"/>
      <c r="D1530" s="3"/>
      <c r="E1530" s="3"/>
      <c r="F1530" s="3"/>
      <c r="G1530" s="3"/>
      <c r="H1530" s="3"/>
    </row>
    <row r="1531" spans="2:8" x14ac:dyDescent="0.25">
      <c r="B1531" s="159"/>
      <c r="C1531" s="3"/>
      <c r="D1531" s="3"/>
      <c r="E1531" s="3"/>
      <c r="F1531" s="3"/>
      <c r="G1531" s="3"/>
      <c r="H1531" s="3"/>
    </row>
    <row r="1532" spans="2:8" x14ac:dyDescent="0.25">
      <c r="B1532" s="159"/>
      <c r="C1532" s="3"/>
      <c r="D1532" s="3"/>
      <c r="E1532" s="3"/>
      <c r="F1532" s="3"/>
      <c r="G1532" s="3"/>
      <c r="H1532" s="3"/>
    </row>
    <row r="1533" spans="2:8" x14ac:dyDescent="0.25">
      <c r="B1533" s="159"/>
      <c r="C1533" s="3"/>
      <c r="D1533" s="3"/>
      <c r="E1533" s="3"/>
      <c r="F1533" s="3"/>
      <c r="G1533" s="3"/>
      <c r="H1533" s="3"/>
    </row>
    <row r="1534" spans="2:8" x14ac:dyDescent="0.25">
      <c r="B1534" s="159"/>
      <c r="C1534" s="3"/>
      <c r="D1534" s="3"/>
      <c r="E1534" s="3"/>
      <c r="F1534" s="3"/>
      <c r="G1534" s="3"/>
      <c r="H1534" s="3"/>
    </row>
    <row r="1535" spans="2:8" x14ac:dyDescent="0.25">
      <c r="B1535" s="159"/>
      <c r="C1535" s="3"/>
      <c r="D1535" s="3"/>
      <c r="E1535" s="3"/>
      <c r="F1535" s="3"/>
      <c r="G1535" s="3"/>
      <c r="H1535" s="3"/>
    </row>
    <row r="1536" spans="2:8" x14ac:dyDescent="0.25">
      <c r="B1536" s="159"/>
      <c r="C1536" s="3"/>
      <c r="D1536" s="3"/>
      <c r="E1536" s="3"/>
      <c r="F1536" s="3"/>
      <c r="G1536" s="3"/>
      <c r="H1536" s="3"/>
    </row>
    <row r="1537" spans="2:8" x14ac:dyDescent="0.25">
      <c r="B1537" s="159"/>
      <c r="C1537" s="3"/>
      <c r="D1537" s="3"/>
      <c r="E1537" s="3"/>
      <c r="F1537" s="3"/>
      <c r="G1537" s="3"/>
      <c r="H1537" s="3"/>
    </row>
    <row r="1538" spans="2:8" x14ac:dyDescent="0.25">
      <c r="B1538" s="159"/>
      <c r="C1538" s="3"/>
      <c r="D1538" s="3"/>
      <c r="E1538" s="3"/>
      <c r="F1538" s="3"/>
      <c r="G1538" s="3"/>
      <c r="H1538" s="3"/>
    </row>
    <row r="1539" spans="2:8" x14ac:dyDescent="0.25">
      <c r="B1539" s="159"/>
      <c r="C1539" s="3"/>
      <c r="D1539" s="3"/>
      <c r="E1539" s="3"/>
      <c r="F1539" s="3"/>
      <c r="G1539" s="3"/>
      <c r="H1539" s="3"/>
    </row>
    <row r="1540" spans="2:8" x14ac:dyDescent="0.25">
      <c r="B1540" s="159"/>
      <c r="C1540" s="3"/>
      <c r="D1540" s="3"/>
      <c r="E1540" s="3"/>
      <c r="F1540" s="3"/>
      <c r="G1540" s="3"/>
      <c r="H1540" s="3"/>
    </row>
    <row r="1541" spans="2:8" x14ac:dyDescent="0.25">
      <c r="B1541" s="159"/>
      <c r="C1541" s="3"/>
      <c r="D1541" s="3"/>
      <c r="E1541" s="3"/>
      <c r="F1541" s="3"/>
      <c r="G1541" s="3"/>
      <c r="H1541" s="3"/>
    </row>
    <row r="1542" spans="2:8" x14ac:dyDescent="0.25">
      <c r="B1542" s="159"/>
      <c r="C1542" s="3"/>
      <c r="D1542" s="3"/>
      <c r="E1542" s="3"/>
      <c r="F1542" s="3"/>
      <c r="G1542" s="3"/>
      <c r="H1542" s="3"/>
    </row>
    <row r="1543" spans="2:8" x14ac:dyDescent="0.25">
      <c r="B1543" s="159"/>
      <c r="C1543" s="3"/>
      <c r="D1543" s="3"/>
      <c r="E1543" s="3"/>
      <c r="F1543" s="3"/>
      <c r="G1543" s="3"/>
      <c r="H1543" s="3"/>
    </row>
    <row r="1544" spans="2:8" x14ac:dyDescent="0.25">
      <c r="B1544" s="159"/>
      <c r="C1544" s="3"/>
      <c r="D1544" s="3"/>
      <c r="E1544" s="3"/>
      <c r="F1544" s="3"/>
      <c r="G1544" s="3"/>
      <c r="H1544" s="3"/>
    </row>
    <row r="1545" spans="2:8" x14ac:dyDescent="0.25">
      <c r="B1545" s="159"/>
      <c r="C1545" s="3"/>
      <c r="D1545" s="3"/>
      <c r="E1545" s="3"/>
      <c r="F1545" s="3"/>
      <c r="G1545" s="3"/>
      <c r="H1545" s="3"/>
    </row>
    <row r="1546" spans="2:8" x14ac:dyDescent="0.25">
      <c r="B1546" s="159"/>
      <c r="C1546" s="3"/>
      <c r="D1546" s="3"/>
      <c r="E1546" s="3"/>
      <c r="F1546" s="3"/>
      <c r="G1546" s="3"/>
      <c r="H1546" s="3"/>
    </row>
    <row r="1547" spans="2:8" x14ac:dyDescent="0.25">
      <c r="B1547" s="159"/>
      <c r="C1547" s="3"/>
      <c r="D1547" s="3"/>
      <c r="E1547" s="3"/>
      <c r="F1547" s="3"/>
      <c r="G1547" s="3"/>
      <c r="H1547" s="3"/>
    </row>
    <row r="1548" spans="2:8" x14ac:dyDescent="0.25">
      <c r="B1548" s="159"/>
      <c r="C1548" s="3"/>
      <c r="D1548" s="3"/>
      <c r="E1548" s="3"/>
      <c r="F1548" s="3"/>
      <c r="G1548" s="3"/>
      <c r="H1548" s="3"/>
    </row>
    <row r="1549" spans="2:8" x14ac:dyDescent="0.25">
      <c r="B1549" s="159"/>
      <c r="C1549" s="3"/>
      <c r="D1549" s="3"/>
      <c r="E1549" s="3"/>
      <c r="F1549" s="3"/>
      <c r="G1549" s="3"/>
      <c r="H1549" s="3"/>
    </row>
    <row r="1550" spans="2:8" x14ac:dyDescent="0.25">
      <c r="B1550" s="159"/>
      <c r="C1550" s="3"/>
      <c r="D1550" s="3"/>
      <c r="E1550" s="3"/>
      <c r="F1550" s="3"/>
      <c r="G1550" s="3"/>
      <c r="H1550" s="3"/>
    </row>
    <row r="1551" spans="2:8" x14ac:dyDescent="0.25">
      <c r="B1551" s="159"/>
      <c r="C1551" s="3"/>
      <c r="D1551" s="3"/>
      <c r="E1551" s="3"/>
      <c r="F1551" s="3"/>
      <c r="G1551" s="3"/>
      <c r="H1551" s="3"/>
    </row>
    <row r="1552" spans="2:8" x14ac:dyDescent="0.25">
      <c r="B1552" s="159"/>
      <c r="C1552" s="3"/>
      <c r="D1552" s="3"/>
      <c r="E1552" s="3"/>
      <c r="F1552" s="3"/>
      <c r="G1552" s="3"/>
      <c r="H1552" s="3"/>
    </row>
    <row r="1553" spans="2:8" x14ac:dyDescent="0.25">
      <c r="B1553" s="159"/>
      <c r="C1553" s="3"/>
      <c r="D1553" s="3"/>
      <c r="E1553" s="3"/>
      <c r="F1553" s="3"/>
      <c r="G1553" s="3"/>
      <c r="H1553" s="3"/>
    </row>
    <row r="1554" spans="2:8" x14ac:dyDescent="0.25">
      <c r="B1554" s="159"/>
      <c r="C1554" s="3"/>
      <c r="D1554" s="3"/>
      <c r="E1554" s="3"/>
      <c r="F1554" s="3"/>
      <c r="G1554" s="3"/>
      <c r="H1554" s="3"/>
    </row>
    <row r="1555" spans="2:8" x14ac:dyDescent="0.25">
      <c r="B1555" s="159"/>
      <c r="C1555" s="3"/>
      <c r="D1555" s="3"/>
      <c r="E1555" s="3"/>
      <c r="F1555" s="3"/>
      <c r="G1555" s="3"/>
      <c r="H1555" s="3"/>
    </row>
    <row r="1556" spans="2:8" x14ac:dyDescent="0.25">
      <c r="B1556" s="159"/>
      <c r="C1556" s="3"/>
      <c r="D1556" s="3"/>
      <c r="E1556" s="3"/>
      <c r="F1556" s="3"/>
      <c r="G1556" s="3"/>
      <c r="H1556" s="3"/>
    </row>
    <row r="1557" spans="2:8" x14ac:dyDescent="0.25">
      <c r="B1557" s="159"/>
      <c r="C1557" s="3"/>
      <c r="D1557" s="3"/>
      <c r="E1557" s="3"/>
      <c r="F1557" s="3"/>
      <c r="G1557" s="3"/>
      <c r="H1557" s="3"/>
    </row>
    <row r="1558" spans="2:8" x14ac:dyDescent="0.25">
      <c r="B1558" s="159"/>
      <c r="C1558" s="3"/>
      <c r="D1558" s="3"/>
      <c r="E1558" s="3"/>
      <c r="F1558" s="3"/>
      <c r="G1558" s="3"/>
      <c r="H1558" s="3"/>
    </row>
    <row r="1559" spans="2:8" x14ac:dyDescent="0.25">
      <c r="B1559" s="159"/>
      <c r="C1559" s="3"/>
      <c r="D1559" s="3"/>
      <c r="E1559" s="3"/>
      <c r="F1559" s="3"/>
      <c r="G1559" s="3"/>
      <c r="H1559" s="3"/>
    </row>
    <row r="1560" spans="2:8" x14ac:dyDescent="0.25">
      <c r="B1560" s="159"/>
      <c r="C1560" s="3"/>
      <c r="D1560" s="3"/>
      <c r="E1560" s="3"/>
      <c r="F1560" s="3"/>
      <c r="G1560" s="3"/>
      <c r="H1560" s="3"/>
    </row>
    <row r="1561" spans="2:8" x14ac:dyDescent="0.25">
      <c r="B1561" s="159"/>
      <c r="C1561" s="3"/>
      <c r="D1561" s="3"/>
      <c r="E1561" s="3"/>
      <c r="F1561" s="3"/>
      <c r="G1561" s="3"/>
      <c r="H1561" s="3"/>
    </row>
    <row r="1562" spans="2:8" x14ac:dyDescent="0.25">
      <c r="B1562" s="159"/>
      <c r="C1562" s="3"/>
      <c r="D1562" s="3"/>
      <c r="E1562" s="3"/>
      <c r="F1562" s="3"/>
      <c r="G1562" s="3"/>
      <c r="H1562" s="3"/>
    </row>
    <row r="1563" spans="2:8" x14ac:dyDescent="0.25">
      <c r="B1563" s="159"/>
      <c r="C1563" s="3"/>
      <c r="D1563" s="3"/>
      <c r="E1563" s="3"/>
      <c r="F1563" s="3"/>
      <c r="G1563" s="3"/>
      <c r="H1563" s="3"/>
    </row>
    <row r="1564" spans="2:8" x14ac:dyDescent="0.25">
      <c r="B1564" s="159"/>
      <c r="C1564" s="3"/>
      <c r="D1564" s="3"/>
      <c r="E1564" s="3"/>
      <c r="F1564" s="3"/>
      <c r="G1564" s="3"/>
      <c r="H1564" s="3"/>
    </row>
    <row r="1565" spans="2:8" x14ac:dyDescent="0.25">
      <c r="B1565" s="159"/>
      <c r="C1565" s="3"/>
      <c r="D1565" s="3"/>
      <c r="E1565" s="3"/>
      <c r="F1565" s="3"/>
      <c r="G1565" s="3"/>
      <c r="H1565" s="3"/>
    </row>
    <row r="1566" spans="2:8" x14ac:dyDescent="0.25">
      <c r="B1566" s="159"/>
      <c r="C1566" s="3"/>
      <c r="D1566" s="3"/>
      <c r="E1566" s="3"/>
      <c r="F1566" s="3"/>
      <c r="G1566" s="3"/>
      <c r="H1566" s="3"/>
    </row>
    <row r="1567" spans="2:8" x14ac:dyDescent="0.25">
      <c r="B1567" s="159"/>
      <c r="C1567" s="3"/>
      <c r="D1567" s="3"/>
      <c r="E1567" s="3"/>
      <c r="F1567" s="3"/>
      <c r="G1567" s="3"/>
      <c r="H1567" s="3"/>
    </row>
    <row r="1568" spans="2:8" x14ac:dyDescent="0.25">
      <c r="B1568" s="159"/>
      <c r="C1568" s="3"/>
      <c r="D1568" s="3"/>
      <c r="E1568" s="3"/>
      <c r="F1568" s="3"/>
      <c r="G1568" s="3"/>
      <c r="H1568" s="3"/>
    </row>
    <row r="1569" spans="2:8" x14ac:dyDescent="0.25">
      <c r="B1569" s="159"/>
      <c r="C1569" s="3"/>
      <c r="D1569" s="3"/>
      <c r="E1569" s="3"/>
      <c r="F1569" s="3"/>
      <c r="G1569" s="3"/>
      <c r="H1569" s="3"/>
    </row>
    <row r="1570" spans="2:8" x14ac:dyDescent="0.25">
      <c r="B1570" s="159"/>
      <c r="C1570" s="3"/>
      <c r="D1570" s="3"/>
      <c r="E1570" s="3"/>
      <c r="F1570" s="3"/>
      <c r="G1570" s="3"/>
      <c r="H1570" s="3"/>
    </row>
    <row r="1571" spans="2:8" x14ac:dyDescent="0.25">
      <c r="B1571" s="159"/>
      <c r="C1571" s="3"/>
      <c r="D1571" s="3"/>
      <c r="E1571" s="3"/>
      <c r="F1571" s="3"/>
      <c r="G1571" s="3"/>
      <c r="H1571" s="3"/>
    </row>
    <row r="1572" spans="2:8" x14ac:dyDescent="0.25">
      <c r="B1572" s="159"/>
      <c r="C1572" s="3"/>
      <c r="D1572" s="3"/>
      <c r="E1572" s="3"/>
      <c r="F1572" s="3"/>
      <c r="G1572" s="3"/>
      <c r="H1572" s="3"/>
    </row>
    <row r="1573" spans="2:8" x14ac:dyDescent="0.25">
      <c r="B1573" s="159"/>
      <c r="C1573" s="3"/>
      <c r="D1573" s="3"/>
      <c r="E1573" s="3"/>
      <c r="F1573" s="3"/>
      <c r="G1573" s="3"/>
      <c r="H1573" s="3"/>
    </row>
    <row r="1574" spans="2:8" x14ac:dyDescent="0.25">
      <c r="B1574" s="159"/>
      <c r="C1574" s="3"/>
      <c r="D1574" s="3"/>
      <c r="E1574" s="3"/>
      <c r="F1574" s="3"/>
      <c r="G1574" s="3"/>
      <c r="H1574" s="3"/>
    </row>
    <row r="1575" spans="2:8" x14ac:dyDescent="0.25">
      <c r="B1575" s="159"/>
      <c r="C1575" s="3"/>
      <c r="D1575" s="3"/>
      <c r="E1575" s="3"/>
      <c r="F1575" s="3"/>
      <c r="G1575" s="3"/>
      <c r="H1575" s="3"/>
    </row>
    <row r="1576" spans="2:8" x14ac:dyDescent="0.25">
      <c r="B1576" s="159"/>
      <c r="C1576" s="3"/>
      <c r="D1576" s="3"/>
      <c r="E1576" s="3"/>
      <c r="F1576" s="3"/>
      <c r="G1576" s="3"/>
      <c r="H1576" s="3"/>
    </row>
    <row r="1577" spans="2:8" x14ac:dyDescent="0.25">
      <c r="B1577" s="159"/>
      <c r="C1577" s="3"/>
      <c r="D1577" s="3"/>
      <c r="E1577" s="3"/>
      <c r="F1577" s="3"/>
      <c r="G1577" s="3"/>
      <c r="H1577" s="3"/>
    </row>
    <row r="1578" spans="2:8" x14ac:dyDescent="0.25">
      <c r="B1578" s="159"/>
      <c r="C1578" s="3"/>
      <c r="D1578" s="3"/>
      <c r="E1578" s="3"/>
      <c r="F1578" s="3"/>
      <c r="G1578" s="3"/>
      <c r="H1578" s="3"/>
    </row>
    <row r="1579" spans="2:8" x14ac:dyDescent="0.25">
      <c r="B1579" s="159"/>
      <c r="C1579" s="3"/>
      <c r="D1579" s="3"/>
      <c r="E1579" s="3"/>
      <c r="F1579" s="3"/>
      <c r="G1579" s="3"/>
      <c r="H1579" s="3"/>
    </row>
    <row r="1580" spans="2:8" x14ac:dyDescent="0.25">
      <c r="B1580" s="159"/>
      <c r="C1580" s="3"/>
      <c r="D1580" s="3"/>
      <c r="E1580" s="3"/>
      <c r="F1580" s="3"/>
      <c r="G1580" s="3"/>
      <c r="H1580" s="3"/>
    </row>
    <row r="1581" spans="2:8" x14ac:dyDescent="0.25">
      <c r="B1581" s="159"/>
      <c r="C1581" s="3"/>
      <c r="D1581" s="3"/>
      <c r="E1581" s="3"/>
      <c r="F1581" s="3"/>
      <c r="G1581" s="3"/>
      <c r="H1581" s="3"/>
    </row>
    <row r="1582" spans="2:8" x14ac:dyDescent="0.25">
      <c r="B1582" s="159"/>
      <c r="C1582" s="3"/>
      <c r="D1582" s="3"/>
      <c r="E1582" s="3"/>
      <c r="F1582" s="3"/>
      <c r="G1582" s="3"/>
      <c r="H1582" s="3"/>
    </row>
    <row r="1583" spans="2:8" x14ac:dyDescent="0.25">
      <c r="B1583" s="159"/>
      <c r="C1583" s="3"/>
      <c r="D1583" s="3"/>
      <c r="E1583" s="3"/>
      <c r="F1583" s="3"/>
      <c r="G1583" s="3"/>
      <c r="H1583" s="3"/>
    </row>
    <row r="1584" spans="2:8" x14ac:dyDescent="0.25">
      <c r="B1584" s="159"/>
      <c r="C1584" s="3"/>
      <c r="D1584" s="3"/>
      <c r="E1584" s="3"/>
      <c r="F1584" s="3"/>
      <c r="G1584" s="3"/>
      <c r="H1584" s="3"/>
    </row>
    <row r="1585" spans="2:8" x14ac:dyDescent="0.25">
      <c r="B1585" s="159"/>
      <c r="C1585" s="3"/>
      <c r="D1585" s="3"/>
      <c r="E1585" s="3"/>
      <c r="F1585" s="3"/>
      <c r="G1585" s="3"/>
      <c r="H1585" s="3"/>
    </row>
    <row r="1586" spans="2:8" x14ac:dyDescent="0.25">
      <c r="B1586" s="159"/>
      <c r="C1586" s="3"/>
      <c r="D1586" s="3"/>
      <c r="E1586" s="3"/>
      <c r="F1586" s="3"/>
      <c r="G1586" s="3"/>
      <c r="H1586" s="3"/>
    </row>
    <row r="1587" spans="2:8" x14ac:dyDescent="0.25">
      <c r="B1587" s="159"/>
      <c r="C1587" s="3"/>
      <c r="D1587" s="3"/>
      <c r="E1587" s="3"/>
      <c r="F1587" s="3"/>
      <c r="G1587" s="3"/>
      <c r="H1587" s="3"/>
    </row>
    <row r="1588" spans="2:8" x14ac:dyDescent="0.25">
      <c r="B1588" s="159"/>
      <c r="C1588" s="3"/>
      <c r="D1588" s="3"/>
      <c r="E1588" s="3"/>
      <c r="F1588" s="3"/>
      <c r="G1588" s="3"/>
      <c r="H1588" s="3"/>
    </row>
    <row r="1589" spans="2:8" x14ac:dyDescent="0.25">
      <c r="B1589" s="159"/>
      <c r="C1589" s="3"/>
      <c r="D1589" s="3"/>
      <c r="E1589" s="3"/>
      <c r="F1589" s="3"/>
      <c r="G1589" s="3"/>
      <c r="H1589" s="3"/>
    </row>
    <row r="1590" spans="2:8" x14ac:dyDescent="0.25">
      <c r="B1590" s="159"/>
      <c r="C1590" s="3"/>
      <c r="D1590" s="3"/>
      <c r="E1590" s="3"/>
      <c r="F1590" s="3"/>
      <c r="G1590" s="3"/>
      <c r="H1590" s="3"/>
    </row>
    <row r="1591" spans="2:8" x14ac:dyDescent="0.25">
      <c r="B1591" s="159"/>
      <c r="C1591" s="3"/>
      <c r="D1591" s="3"/>
      <c r="E1591" s="3"/>
      <c r="F1591" s="3"/>
      <c r="G1591" s="3"/>
      <c r="H1591" s="3"/>
    </row>
    <row r="1592" spans="2:8" x14ac:dyDescent="0.25">
      <c r="B1592" s="159"/>
      <c r="C1592" s="3"/>
      <c r="D1592" s="3"/>
      <c r="E1592" s="3"/>
      <c r="F1592" s="3"/>
      <c r="G1592" s="3"/>
      <c r="H1592" s="3"/>
    </row>
    <row r="1593" spans="2:8" x14ac:dyDescent="0.25">
      <c r="B1593" s="159"/>
      <c r="C1593" s="3"/>
      <c r="D1593" s="3"/>
      <c r="E1593" s="3"/>
      <c r="F1593" s="3"/>
      <c r="G1593" s="3"/>
      <c r="H1593" s="3"/>
    </row>
    <row r="1594" spans="2:8" x14ac:dyDescent="0.25">
      <c r="B1594" s="159"/>
      <c r="C1594" s="3"/>
      <c r="D1594" s="3"/>
      <c r="E1594" s="3"/>
      <c r="F1594" s="3"/>
      <c r="G1594" s="3"/>
      <c r="H1594" s="3"/>
    </row>
    <row r="1595" spans="2:8" x14ac:dyDescent="0.25">
      <c r="B1595" s="159"/>
      <c r="C1595" s="3"/>
      <c r="D1595" s="3"/>
      <c r="E1595" s="3"/>
      <c r="F1595" s="3"/>
      <c r="G1595" s="3"/>
      <c r="H1595" s="3"/>
    </row>
  </sheetData>
  <mergeCells count="2">
    <mergeCell ref="A2:D2"/>
    <mergeCell ref="E2:G2"/>
  </mergeCells>
  <pageMargins left="0.7" right="0.7" top="0.75" bottom="0.75" header="0.3" footer="0.3"/>
  <pageSetup paperSize="9" scale="5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01"/>
  <sheetViews>
    <sheetView tabSelected="1" view="pageBreakPreview" topLeftCell="A4" zoomScaleNormal="68" zoomScaleSheetLayoutView="100" workbookViewId="0">
      <selection activeCell="B5" sqref="B5:E5"/>
    </sheetView>
  </sheetViews>
  <sheetFormatPr defaultColWidth="9.125" defaultRowHeight="12.75" x14ac:dyDescent="0.2"/>
  <cols>
    <col min="1" max="1" width="9.125" style="256"/>
    <col min="2" max="2" width="34" style="257" customWidth="1"/>
    <col min="3" max="3" width="32.875" style="257" customWidth="1"/>
    <col min="4" max="4" width="7.25" style="257" customWidth="1"/>
    <col min="5" max="5" width="24.25" style="257" customWidth="1"/>
    <col min="6" max="16384" width="9.125" style="256"/>
  </cols>
  <sheetData>
    <row r="1" spans="2:5" hidden="1" x14ac:dyDescent="0.2">
      <c r="B1" s="272"/>
      <c r="C1" s="272"/>
      <c r="D1" s="272"/>
      <c r="E1" s="272"/>
    </row>
    <row r="2" spans="2:5" ht="141" hidden="1" customHeight="1" x14ac:dyDescent="0.2">
      <c r="B2" s="273"/>
      <c r="C2" s="273"/>
      <c r="D2" s="273"/>
      <c r="E2" s="273"/>
    </row>
    <row r="3" spans="2:5" ht="66" hidden="1" customHeight="1" x14ac:dyDescent="0.2">
      <c r="B3" s="276"/>
      <c r="C3" s="276"/>
      <c r="D3" s="276"/>
      <c r="E3" s="276"/>
    </row>
    <row r="4" spans="2:5" s="258" customFormat="1" ht="30.75" customHeight="1" x14ac:dyDescent="0.2">
      <c r="B4" s="274" t="s">
        <v>2156</v>
      </c>
      <c r="C4" s="275"/>
      <c r="D4" s="275"/>
      <c r="E4" s="275"/>
    </row>
    <row r="5" spans="2:5" s="259" customFormat="1" ht="42.75" customHeight="1" x14ac:dyDescent="0.2">
      <c r="B5" s="285" t="s">
        <v>2155</v>
      </c>
      <c r="C5" s="286" t="s">
        <v>2157</v>
      </c>
      <c r="D5" s="285" t="s">
        <v>4</v>
      </c>
      <c r="E5" s="285" t="s">
        <v>2047</v>
      </c>
    </row>
    <row r="6" spans="2:5" s="259" customFormat="1" ht="21" customHeight="1" x14ac:dyDescent="0.2">
      <c r="B6" s="279" t="s">
        <v>2058</v>
      </c>
      <c r="C6" s="277" t="s">
        <v>1448</v>
      </c>
      <c r="D6" s="263">
        <v>2</v>
      </c>
      <c r="E6" s="263" t="s">
        <v>2158</v>
      </c>
    </row>
    <row r="7" spans="2:5" s="259" customFormat="1" ht="21" customHeight="1" x14ac:dyDescent="0.2">
      <c r="B7" s="280" t="s">
        <v>2060</v>
      </c>
      <c r="C7" s="277" t="s">
        <v>1448</v>
      </c>
      <c r="D7" s="260">
        <v>2</v>
      </c>
      <c r="E7" s="266" t="s">
        <v>2159</v>
      </c>
    </row>
    <row r="8" spans="2:5" s="259" customFormat="1" ht="21" customHeight="1" x14ac:dyDescent="0.2">
      <c r="B8" s="280" t="s">
        <v>2057</v>
      </c>
      <c r="C8" s="277" t="s">
        <v>1448</v>
      </c>
      <c r="D8" s="260">
        <v>2</v>
      </c>
      <c r="E8" s="266" t="s">
        <v>2159</v>
      </c>
    </row>
    <row r="9" spans="2:5" s="259" customFormat="1" ht="21" customHeight="1" x14ac:dyDescent="0.2">
      <c r="B9" s="280" t="s">
        <v>2059</v>
      </c>
      <c r="C9" s="277" t="s">
        <v>1448</v>
      </c>
      <c r="D9" s="260">
        <v>2</v>
      </c>
      <c r="E9" s="266" t="s">
        <v>2159</v>
      </c>
    </row>
    <row r="10" spans="2:5" s="259" customFormat="1" ht="21" customHeight="1" x14ac:dyDescent="0.2">
      <c r="B10" s="280" t="s">
        <v>2056</v>
      </c>
      <c r="C10" s="277" t="s">
        <v>1448</v>
      </c>
      <c r="D10" s="260">
        <v>2</v>
      </c>
      <c r="E10" s="266" t="s">
        <v>2159</v>
      </c>
    </row>
    <row r="11" spans="2:5" s="259" customFormat="1" ht="21" customHeight="1" x14ac:dyDescent="0.2">
      <c r="B11" s="280" t="s">
        <v>2074</v>
      </c>
      <c r="C11" s="277" t="s">
        <v>2061</v>
      </c>
      <c r="D11" s="260">
        <v>2</v>
      </c>
      <c r="E11" s="260" t="s">
        <v>2158</v>
      </c>
    </row>
    <row r="12" spans="2:5" s="259" customFormat="1" ht="21" customHeight="1" x14ac:dyDescent="0.2">
      <c r="B12" s="280" t="s">
        <v>2072</v>
      </c>
      <c r="C12" s="277" t="s">
        <v>2061</v>
      </c>
      <c r="D12" s="260">
        <v>2</v>
      </c>
      <c r="E12" s="267" t="s">
        <v>2159</v>
      </c>
    </row>
    <row r="13" spans="2:5" s="259" customFormat="1" ht="21" customHeight="1" x14ac:dyDescent="0.2">
      <c r="B13" s="280" t="s">
        <v>2073</v>
      </c>
      <c r="C13" s="277" t="s">
        <v>2061</v>
      </c>
      <c r="D13" s="260">
        <v>2</v>
      </c>
      <c r="E13" s="267" t="s">
        <v>2159</v>
      </c>
    </row>
    <row r="14" spans="2:5" s="259" customFormat="1" ht="21" customHeight="1" x14ac:dyDescent="0.2">
      <c r="B14" s="280" t="s">
        <v>2075</v>
      </c>
      <c r="C14" s="277" t="s">
        <v>2061</v>
      </c>
      <c r="D14" s="260">
        <v>2</v>
      </c>
      <c r="E14" s="267" t="s">
        <v>2159</v>
      </c>
    </row>
    <row r="15" spans="2:5" s="259" customFormat="1" ht="21" customHeight="1" x14ac:dyDescent="0.2">
      <c r="B15" s="255" t="s">
        <v>2076</v>
      </c>
      <c r="C15" s="277" t="s">
        <v>2061</v>
      </c>
      <c r="D15" s="260">
        <v>2</v>
      </c>
      <c r="E15" s="267" t="s">
        <v>2159</v>
      </c>
    </row>
    <row r="16" spans="2:5" s="259" customFormat="1" ht="21" customHeight="1" x14ac:dyDescent="0.2">
      <c r="B16" s="280" t="s">
        <v>2077</v>
      </c>
      <c r="C16" s="277" t="s">
        <v>2061</v>
      </c>
      <c r="D16" s="260">
        <v>2</v>
      </c>
      <c r="E16" s="267" t="s">
        <v>2159</v>
      </c>
    </row>
    <row r="17" spans="2:5" s="259" customFormat="1" ht="21" customHeight="1" x14ac:dyDescent="0.2">
      <c r="B17" s="255" t="s">
        <v>2078</v>
      </c>
      <c r="C17" s="277" t="s">
        <v>2061</v>
      </c>
      <c r="D17" s="260">
        <v>2</v>
      </c>
      <c r="E17" s="267" t="s">
        <v>2159</v>
      </c>
    </row>
    <row r="18" spans="2:5" s="259" customFormat="1" ht="21" customHeight="1" x14ac:dyDescent="0.2">
      <c r="B18" s="280" t="s">
        <v>2079</v>
      </c>
      <c r="C18" s="277" t="s">
        <v>2061</v>
      </c>
      <c r="D18" s="260">
        <v>2</v>
      </c>
      <c r="E18" s="267" t="s">
        <v>2159</v>
      </c>
    </row>
    <row r="19" spans="2:5" s="259" customFormat="1" ht="21" customHeight="1" x14ac:dyDescent="0.2">
      <c r="B19" s="280" t="s">
        <v>2080</v>
      </c>
      <c r="C19" s="277" t="s">
        <v>2061</v>
      </c>
      <c r="D19" s="260">
        <v>2</v>
      </c>
      <c r="E19" s="267" t="s">
        <v>2159</v>
      </c>
    </row>
    <row r="20" spans="2:5" s="259" customFormat="1" ht="21" customHeight="1" x14ac:dyDescent="0.2">
      <c r="B20" s="280" t="s">
        <v>2081</v>
      </c>
      <c r="C20" s="277" t="s">
        <v>2061</v>
      </c>
      <c r="D20" s="260">
        <v>2</v>
      </c>
      <c r="E20" s="267" t="s">
        <v>2159</v>
      </c>
    </row>
    <row r="21" spans="2:5" s="259" customFormat="1" ht="21" customHeight="1" x14ac:dyDescent="0.2">
      <c r="B21" s="280" t="s">
        <v>2082</v>
      </c>
      <c r="C21" s="277" t="s">
        <v>2061</v>
      </c>
      <c r="D21" s="260">
        <v>2</v>
      </c>
      <c r="E21" s="267" t="s">
        <v>2159</v>
      </c>
    </row>
    <row r="22" spans="2:5" s="259" customFormat="1" ht="21" customHeight="1" x14ac:dyDescent="0.2">
      <c r="B22" s="280" t="s">
        <v>2083</v>
      </c>
      <c r="C22" s="277" t="s">
        <v>2061</v>
      </c>
      <c r="D22" s="260">
        <v>2</v>
      </c>
      <c r="E22" s="267" t="s">
        <v>2159</v>
      </c>
    </row>
    <row r="23" spans="2:5" s="259" customFormat="1" ht="21" customHeight="1" x14ac:dyDescent="0.2">
      <c r="B23" s="280" t="s">
        <v>2084</v>
      </c>
      <c r="C23" s="277" t="s">
        <v>2061</v>
      </c>
      <c r="D23" s="260">
        <v>2</v>
      </c>
      <c r="E23" s="267" t="s">
        <v>2159</v>
      </c>
    </row>
    <row r="24" spans="2:5" s="259" customFormat="1" ht="21" customHeight="1" x14ac:dyDescent="0.2">
      <c r="B24" s="280" t="s">
        <v>2085</v>
      </c>
      <c r="C24" s="277" t="s">
        <v>2061</v>
      </c>
      <c r="D24" s="260">
        <v>2</v>
      </c>
      <c r="E24" s="267" t="s">
        <v>2159</v>
      </c>
    </row>
    <row r="25" spans="2:5" s="259" customFormat="1" ht="21" customHeight="1" x14ac:dyDescent="0.2">
      <c r="B25" s="280" t="s">
        <v>2065</v>
      </c>
      <c r="C25" s="277" t="s">
        <v>2061</v>
      </c>
      <c r="D25" s="260">
        <v>2</v>
      </c>
      <c r="E25" s="267" t="s">
        <v>2159</v>
      </c>
    </row>
    <row r="26" spans="2:5" s="259" customFormat="1" ht="21" customHeight="1" x14ac:dyDescent="0.2">
      <c r="B26" s="280" t="s">
        <v>2063</v>
      </c>
      <c r="C26" s="277" t="s">
        <v>2061</v>
      </c>
      <c r="D26" s="260">
        <v>2</v>
      </c>
      <c r="E26" s="267" t="s">
        <v>2159</v>
      </c>
    </row>
    <row r="27" spans="2:5" s="259" customFormat="1" ht="21" customHeight="1" x14ac:dyDescent="0.2">
      <c r="B27" s="280" t="s">
        <v>2062</v>
      </c>
      <c r="C27" s="277" t="s">
        <v>2061</v>
      </c>
      <c r="D27" s="260">
        <v>2</v>
      </c>
      <c r="E27" s="267" t="s">
        <v>2159</v>
      </c>
    </row>
    <row r="28" spans="2:5" s="259" customFormat="1" ht="21" customHeight="1" x14ac:dyDescent="0.2">
      <c r="B28" s="255" t="s">
        <v>2064</v>
      </c>
      <c r="C28" s="277" t="s">
        <v>2061</v>
      </c>
      <c r="D28" s="260">
        <v>2</v>
      </c>
      <c r="E28" s="267" t="s">
        <v>2159</v>
      </c>
    </row>
    <row r="29" spans="2:5" s="259" customFormat="1" ht="21" customHeight="1" x14ac:dyDescent="0.2">
      <c r="B29" s="264" t="s">
        <v>2088</v>
      </c>
      <c r="C29" s="278" t="s">
        <v>1462</v>
      </c>
      <c r="D29" s="260">
        <v>1</v>
      </c>
      <c r="E29" s="267" t="s">
        <v>2159</v>
      </c>
    </row>
    <row r="30" spans="2:5" s="259" customFormat="1" ht="21" customHeight="1" x14ac:dyDescent="0.2">
      <c r="B30" s="264" t="s">
        <v>2089</v>
      </c>
      <c r="C30" s="278" t="s">
        <v>1462</v>
      </c>
      <c r="D30" s="260">
        <v>1</v>
      </c>
      <c r="E30" s="267" t="s">
        <v>2159</v>
      </c>
    </row>
    <row r="31" spans="2:5" s="259" customFormat="1" ht="21" customHeight="1" x14ac:dyDescent="0.2">
      <c r="B31" s="281" t="s">
        <v>2090</v>
      </c>
      <c r="C31" s="278" t="s">
        <v>1462</v>
      </c>
      <c r="D31" s="260">
        <v>1</v>
      </c>
      <c r="E31" s="267" t="s">
        <v>2159</v>
      </c>
    </row>
    <row r="32" spans="2:5" s="259" customFormat="1" ht="21" customHeight="1" x14ac:dyDescent="0.2">
      <c r="B32" s="264" t="s">
        <v>2091</v>
      </c>
      <c r="C32" s="278" t="s">
        <v>1462</v>
      </c>
      <c r="D32" s="260">
        <v>1</v>
      </c>
      <c r="E32" s="267" t="s">
        <v>2159</v>
      </c>
    </row>
    <row r="33" spans="2:5" s="259" customFormat="1" ht="21" customHeight="1" x14ac:dyDescent="0.2">
      <c r="B33" s="255" t="s">
        <v>2092</v>
      </c>
      <c r="C33" s="277" t="s">
        <v>1462</v>
      </c>
      <c r="D33" s="260">
        <v>1</v>
      </c>
      <c r="E33" s="267" t="s">
        <v>2159</v>
      </c>
    </row>
    <row r="34" spans="2:5" s="259" customFormat="1" ht="21" customHeight="1" x14ac:dyDescent="0.2">
      <c r="B34" s="261" t="s">
        <v>2093</v>
      </c>
      <c r="C34" s="277" t="s">
        <v>1462</v>
      </c>
      <c r="D34" s="260">
        <v>1</v>
      </c>
      <c r="E34" s="267" t="s">
        <v>2159</v>
      </c>
    </row>
    <row r="35" spans="2:5" s="259" customFormat="1" ht="21" customHeight="1" x14ac:dyDescent="0.2">
      <c r="B35" s="255" t="s">
        <v>2094</v>
      </c>
      <c r="C35" s="277" t="s">
        <v>1462</v>
      </c>
      <c r="D35" s="260">
        <v>1</v>
      </c>
      <c r="E35" s="267" t="s">
        <v>2159</v>
      </c>
    </row>
    <row r="36" spans="2:5" s="259" customFormat="1" ht="21" customHeight="1" x14ac:dyDescent="0.2">
      <c r="B36" s="255" t="s">
        <v>2095</v>
      </c>
      <c r="C36" s="277" t="s">
        <v>1462</v>
      </c>
      <c r="D36" s="260">
        <v>1</v>
      </c>
      <c r="E36" s="267" t="s">
        <v>2159</v>
      </c>
    </row>
    <row r="37" spans="2:5" s="259" customFormat="1" ht="21" customHeight="1" x14ac:dyDescent="0.2">
      <c r="B37" s="255" t="s">
        <v>2096</v>
      </c>
      <c r="C37" s="277" t="s">
        <v>1462</v>
      </c>
      <c r="D37" s="260">
        <v>1</v>
      </c>
      <c r="E37" s="267" t="s">
        <v>2159</v>
      </c>
    </row>
    <row r="38" spans="2:5" s="259" customFormat="1" ht="21" customHeight="1" x14ac:dyDescent="0.2">
      <c r="B38" s="255" t="s">
        <v>2097</v>
      </c>
      <c r="C38" s="277" t="s">
        <v>1462</v>
      </c>
      <c r="D38" s="260">
        <v>1</v>
      </c>
      <c r="E38" s="267" t="s">
        <v>2159</v>
      </c>
    </row>
    <row r="39" spans="2:5" s="259" customFormat="1" ht="21" customHeight="1" x14ac:dyDescent="0.2">
      <c r="B39" s="261" t="s">
        <v>2098</v>
      </c>
      <c r="C39" s="277" t="s">
        <v>1462</v>
      </c>
      <c r="D39" s="260">
        <v>1</v>
      </c>
      <c r="E39" s="267" t="s">
        <v>2159</v>
      </c>
    </row>
    <row r="40" spans="2:5" s="259" customFormat="1" ht="21" customHeight="1" x14ac:dyDescent="0.2">
      <c r="B40" s="255" t="s">
        <v>2099</v>
      </c>
      <c r="C40" s="277" t="s">
        <v>1462</v>
      </c>
      <c r="D40" s="260">
        <v>1</v>
      </c>
      <c r="E40" s="260" t="s">
        <v>2158</v>
      </c>
    </row>
    <row r="41" spans="2:5" s="259" customFormat="1" ht="21" customHeight="1" x14ac:dyDescent="0.2">
      <c r="B41" s="255" t="s">
        <v>2100</v>
      </c>
      <c r="C41" s="277" t="s">
        <v>1462</v>
      </c>
      <c r="D41" s="260">
        <v>1</v>
      </c>
      <c r="E41" s="267" t="s">
        <v>2159</v>
      </c>
    </row>
    <row r="42" spans="2:5" s="259" customFormat="1" ht="21" customHeight="1" x14ac:dyDescent="0.2">
      <c r="B42" s="255" t="s">
        <v>2101</v>
      </c>
      <c r="C42" s="277" t="s">
        <v>1462</v>
      </c>
      <c r="D42" s="260">
        <v>1</v>
      </c>
      <c r="E42" s="267" t="s">
        <v>2159</v>
      </c>
    </row>
    <row r="43" spans="2:5" s="259" customFormat="1" ht="21" customHeight="1" x14ac:dyDescent="0.2">
      <c r="B43" s="255" t="s">
        <v>2102</v>
      </c>
      <c r="C43" s="277" t="s">
        <v>1462</v>
      </c>
      <c r="D43" s="260">
        <v>1</v>
      </c>
      <c r="E43" s="267" t="s">
        <v>2159</v>
      </c>
    </row>
    <row r="44" spans="2:5" s="259" customFormat="1" ht="21" customHeight="1" x14ac:dyDescent="0.2">
      <c r="B44" s="255" t="s">
        <v>2103</v>
      </c>
      <c r="C44" s="277" t="s">
        <v>1462</v>
      </c>
      <c r="D44" s="260">
        <v>1</v>
      </c>
      <c r="E44" s="267" t="s">
        <v>2159</v>
      </c>
    </row>
    <row r="45" spans="2:5" s="259" customFormat="1" ht="21" customHeight="1" x14ac:dyDescent="0.2">
      <c r="B45" s="255" t="s">
        <v>2104</v>
      </c>
      <c r="C45" s="277" t="s">
        <v>1462</v>
      </c>
      <c r="D45" s="260">
        <v>1</v>
      </c>
      <c r="E45" s="267" t="s">
        <v>2159</v>
      </c>
    </row>
    <row r="46" spans="2:5" s="259" customFormat="1" ht="21" customHeight="1" x14ac:dyDescent="0.2">
      <c r="B46" s="255" t="s">
        <v>2105</v>
      </c>
      <c r="C46" s="277" t="s">
        <v>1462</v>
      </c>
      <c r="D46" s="260">
        <v>1</v>
      </c>
      <c r="E46" s="267" t="s">
        <v>2159</v>
      </c>
    </row>
    <row r="47" spans="2:5" s="259" customFormat="1" ht="21" customHeight="1" x14ac:dyDescent="0.2">
      <c r="B47" s="255" t="s">
        <v>2106</v>
      </c>
      <c r="C47" s="277" t="s">
        <v>1462</v>
      </c>
      <c r="D47" s="260">
        <v>1</v>
      </c>
      <c r="E47" s="267" t="s">
        <v>2159</v>
      </c>
    </row>
    <row r="48" spans="2:5" s="259" customFormat="1" ht="21" customHeight="1" x14ac:dyDescent="0.2">
      <c r="B48" s="255" t="s">
        <v>2107</v>
      </c>
      <c r="C48" s="277" t="s">
        <v>1462</v>
      </c>
      <c r="D48" s="260">
        <v>1</v>
      </c>
      <c r="E48" s="267" t="s">
        <v>2159</v>
      </c>
    </row>
    <row r="49" spans="2:5" s="259" customFormat="1" ht="21" customHeight="1" x14ac:dyDescent="0.2">
      <c r="B49" s="255" t="s">
        <v>2108</v>
      </c>
      <c r="C49" s="277" t="s">
        <v>1462</v>
      </c>
      <c r="D49" s="260">
        <v>1</v>
      </c>
      <c r="E49" s="267" t="s">
        <v>2159</v>
      </c>
    </row>
    <row r="50" spans="2:5" s="259" customFormat="1" ht="21" customHeight="1" x14ac:dyDescent="0.2">
      <c r="B50" s="255" t="s">
        <v>2109</v>
      </c>
      <c r="C50" s="277" t="s">
        <v>1462</v>
      </c>
      <c r="D50" s="260">
        <v>1</v>
      </c>
      <c r="E50" s="267" t="s">
        <v>2159</v>
      </c>
    </row>
    <row r="51" spans="2:5" s="259" customFormat="1" ht="21" customHeight="1" x14ac:dyDescent="0.2">
      <c r="B51" s="255" t="s">
        <v>2110</v>
      </c>
      <c r="C51" s="277" t="s">
        <v>1462</v>
      </c>
      <c r="D51" s="260">
        <v>1</v>
      </c>
      <c r="E51" s="267" t="s">
        <v>2159</v>
      </c>
    </row>
    <row r="52" spans="2:5" s="259" customFormat="1" ht="21" customHeight="1" x14ac:dyDescent="0.2">
      <c r="B52" s="255" t="s">
        <v>2111</v>
      </c>
      <c r="C52" s="277" t="s">
        <v>1462</v>
      </c>
      <c r="D52" s="260">
        <v>1</v>
      </c>
      <c r="E52" s="267" t="s">
        <v>2159</v>
      </c>
    </row>
    <row r="53" spans="2:5" s="259" customFormat="1" ht="21" customHeight="1" x14ac:dyDescent="0.2">
      <c r="B53" s="255" t="s">
        <v>2112</v>
      </c>
      <c r="C53" s="277" t="s">
        <v>1462</v>
      </c>
      <c r="D53" s="260">
        <v>1</v>
      </c>
      <c r="E53" s="267" t="s">
        <v>2159</v>
      </c>
    </row>
    <row r="54" spans="2:5" s="259" customFormat="1" ht="21" customHeight="1" x14ac:dyDescent="0.2">
      <c r="B54" s="264" t="s">
        <v>2086</v>
      </c>
      <c r="C54" s="278" t="s">
        <v>1464</v>
      </c>
      <c r="D54" s="263">
        <v>1</v>
      </c>
      <c r="E54" s="263" t="s">
        <v>2158</v>
      </c>
    </row>
    <row r="55" spans="2:5" s="259" customFormat="1" ht="21" customHeight="1" x14ac:dyDescent="0.2">
      <c r="B55" s="264" t="s">
        <v>2087</v>
      </c>
      <c r="C55" s="278" t="s">
        <v>1464</v>
      </c>
      <c r="D55" s="263">
        <v>1</v>
      </c>
      <c r="E55" s="263" t="s">
        <v>2158</v>
      </c>
    </row>
    <row r="56" spans="2:5" s="259" customFormat="1" ht="21" customHeight="1" x14ac:dyDescent="0.2">
      <c r="B56" s="264" t="s">
        <v>2113</v>
      </c>
      <c r="C56" s="278" t="s">
        <v>1467</v>
      </c>
      <c r="D56" s="263">
        <v>1</v>
      </c>
      <c r="E56" s="263" t="s">
        <v>2158</v>
      </c>
    </row>
    <row r="57" spans="2:5" s="259" customFormat="1" ht="21" customHeight="1" x14ac:dyDescent="0.2">
      <c r="B57" s="264" t="s">
        <v>2114</v>
      </c>
      <c r="C57" s="278" t="s">
        <v>1467</v>
      </c>
      <c r="D57" s="263">
        <v>1</v>
      </c>
      <c r="E57" s="266" t="s">
        <v>2159</v>
      </c>
    </row>
    <row r="58" spans="2:5" s="259" customFormat="1" ht="21" customHeight="1" x14ac:dyDescent="0.2">
      <c r="B58" s="282" t="s">
        <v>2115</v>
      </c>
      <c r="C58" s="278" t="s">
        <v>1467</v>
      </c>
      <c r="D58" s="263">
        <v>1</v>
      </c>
      <c r="E58" s="266" t="s">
        <v>2159</v>
      </c>
    </row>
    <row r="59" spans="2:5" s="259" customFormat="1" ht="21" customHeight="1" x14ac:dyDescent="0.2">
      <c r="B59" s="255" t="s">
        <v>2116</v>
      </c>
      <c r="C59" s="277" t="s">
        <v>2066</v>
      </c>
      <c r="D59" s="260">
        <v>1</v>
      </c>
      <c r="E59" s="260" t="s">
        <v>2158</v>
      </c>
    </row>
    <row r="60" spans="2:5" s="259" customFormat="1" ht="21" customHeight="1" x14ac:dyDescent="0.2">
      <c r="B60" s="255" t="s">
        <v>2117</v>
      </c>
      <c r="C60" s="277" t="s">
        <v>2066</v>
      </c>
      <c r="D60" s="260">
        <v>1</v>
      </c>
      <c r="E60" s="260" t="s">
        <v>2158</v>
      </c>
    </row>
    <row r="61" spans="2:5" s="259" customFormat="1" ht="21" customHeight="1" x14ac:dyDescent="0.2">
      <c r="B61" s="255" t="s">
        <v>2118</v>
      </c>
      <c r="C61" s="277" t="s">
        <v>2066</v>
      </c>
      <c r="D61" s="260">
        <v>1</v>
      </c>
      <c r="E61" s="266" t="s">
        <v>2159</v>
      </c>
    </row>
    <row r="62" spans="2:5" s="259" customFormat="1" ht="21" customHeight="1" x14ac:dyDescent="0.2">
      <c r="B62" s="255" t="s">
        <v>2119</v>
      </c>
      <c r="C62" s="277" t="s">
        <v>2066</v>
      </c>
      <c r="D62" s="260">
        <v>1</v>
      </c>
      <c r="E62" s="266" t="s">
        <v>2159</v>
      </c>
    </row>
    <row r="63" spans="2:5" s="259" customFormat="1" ht="21" customHeight="1" x14ac:dyDescent="0.2">
      <c r="B63" s="255" t="s">
        <v>2120</v>
      </c>
      <c r="C63" s="277" t="s">
        <v>2066</v>
      </c>
      <c r="D63" s="260">
        <v>1</v>
      </c>
      <c r="E63" s="266" t="s">
        <v>2159</v>
      </c>
    </row>
    <row r="64" spans="2:5" s="259" customFormat="1" ht="21" customHeight="1" x14ac:dyDescent="0.2">
      <c r="B64" s="255" t="s">
        <v>2121</v>
      </c>
      <c r="C64" s="277" t="s">
        <v>2066</v>
      </c>
      <c r="D64" s="260">
        <v>1</v>
      </c>
      <c r="E64" s="266" t="s">
        <v>2159</v>
      </c>
    </row>
    <row r="65" spans="2:5" s="259" customFormat="1" ht="21" customHeight="1" x14ac:dyDescent="0.2">
      <c r="B65" s="255" t="s">
        <v>2122</v>
      </c>
      <c r="C65" s="277" t="s">
        <v>2066</v>
      </c>
      <c r="D65" s="260">
        <v>1</v>
      </c>
      <c r="E65" s="266" t="s">
        <v>2159</v>
      </c>
    </row>
    <row r="66" spans="2:5" s="259" customFormat="1" ht="21" customHeight="1" x14ac:dyDescent="0.2">
      <c r="B66" s="255" t="s">
        <v>2123</v>
      </c>
      <c r="C66" s="277" t="s">
        <v>2066</v>
      </c>
      <c r="D66" s="260">
        <v>1</v>
      </c>
      <c r="E66" s="266" t="s">
        <v>2159</v>
      </c>
    </row>
    <row r="67" spans="2:5" s="259" customFormat="1" ht="21" customHeight="1" x14ac:dyDescent="0.2">
      <c r="B67" s="255" t="s">
        <v>2124</v>
      </c>
      <c r="C67" s="277" t="s">
        <v>2066</v>
      </c>
      <c r="D67" s="260">
        <v>1</v>
      </c>
      <c r="E67" s="266" t="s">
        <v>2159</v>
      </c>
    </row>
    <row r="68" spans="2:5" s="259" customFormat="1" ht="21" customHeight="1" x14ac:dyDescent="0.2">
      <c r="B68" s="255" t="s">
        <v>2125</v>
      </c>
      <c r="C68" s="277" t="s">
        <v>2066</v>
      </c>
      <c r="D68" s="260">
        <v>1</v>
      </c>
      <c r="E68" s="266" t="s">
        <v>2159</v>
      </c>
    </row>
    <row r="69" spans="2:5" s="259" customFormat="1" ht="21" customHeight="1" x14ac:dyDescent="0.2">
      <c r="B69" s="255" t="s">
        <v>2126</v>
      </c>
      <c r="C69" s="277" t="s">
        <v>2066</v>
      </c>
      <c r="D69" s="260">
        <v>1</v>
      </c>
      <c r="E69" s="266" t="s">
        <v>2159</v>
      </c>
    </row>
    <row r="70" spans="2:5" s="259" customFormat="1" ht="21" customHeight="1" x14ac:dyDescent="0.2">
      <c r="B70" s="255" t="s">
        <v>2067</v>
      </c>
      <c r="C70" s="277" t="s">
        <v>2066</v>
      </c>
      <c r="D70" s="260">
        <v>1</v>
      </c>
      <c r="E70" s="266" t="s">
        <v>2159</v>
      </c>
    </row>
    <row r="71" spans="2:5" s="259" customFormat="1" ht="21" customHeight="1" x14ac:dyDescent="0.2">
      <c r="B71" s="255" t="s">
        <v>2068</v>
      </c>
      <c r="C71" s="277" t="s">
        <v>2048</v>
      </c>
      <c r="D71" s="260">
        <v>3</v>
      </c>
      <c r="E71" s="260" t="s">
        <v>2158</v>
      </c>
    </row>
    <row r="72" spans="2:5" s="259" customFormat="1" ht="21" customHeight="1" x14ac:dyDescent="0.2">
      <c r="B72" s="255" t="s">
        <v>2069</v>
      </c>
      <c r="C72" s="277" t="s">
        <v>2048</v>
      </c>
      <c r="D72" s="260">
        <v>3</v>
      </c>
      <c r="E72" s="266" t="s">
        <v>2159</v>
      </c>
    </row>
    <row r="73" spans="2:5" s="265" customFormat="1" ht="21" customHeight="1" x14ac:dyDescent="0.25">
      <c r="B73" s="281" t="s">
        <v>2071</v>
      </c>
      <c r="C73" s="278" t="s">
        <v>2053</v>
      </c>
      <c r="D73" s="263">
        <v>3</v>
      </c>
      <c r="E73" s="263" t="s">
        <v>2158</v>
      </c>
    </row>
    <row r="74" spans="2:5" s="265" customFormat="1" ht="21" customHeight="1" x14ac:dyDescent="0.25">
      <c r="B74" s="264" t="s">
        <v>2127</v>
      </c>
      <c r="C74" s="278" t="s">
        <v>2128</v>
      </c>
      <c r="D74" s="263">
        <v>3</v>
      </c>
      <c r="E74" s="266" t="s">
        <v>2159</v>
      </c>
    </row>
    <row r="75" spans="2:5" s="265" customFormat="1" ht="21" customHeight="1" x14ac:dyDescent="0.25">
      <c r="B75" s="264" t="s">
        <v>2129</v>
      </c>
      <c r="C75" s="278" t="s">
        <v>2052</v>
      </c>
      <c r="D75" s="263">
        <v>3</v>
      </c>
      <c r="E75" s="266" t="s">
        <v>2159</v>
      </c>
    </row>
    <row r="76" spans="2:5" s="259" customFormat="1" ht="21" customHeight="1" x14ac:dyDescent="0.2">
      <c r="B76" s="255" t="s">
        <v>2130</v>
      </c>
      <c r="C76" s="277" t="s">
        <v>2052</v>
      </c>
      <c r="D76" s="260">
        <v>3</v>
      </c>
      <c r="E76" s="266" t="s">
        <v>2159</v>
      </c>
    </row>
    <row r="77" spans="2:5" s="259" customFormat="1" ht="21" customHeight="1" thickBot="1" x14ac:dyDescent="0.25">
      <c r="B77" s="280" t="s">
        <v>2131</v>
      </c>
      <c r="C77" s="277" t="s">
        <v>2054</v>
      </c>
      <c r="D77" s="260">
        <v>3</v>
      </c>
      <c r="E77" s="260" t="s">
        <v>2158</v>
      </c>
    </row>
    <row r="78" spans="2:5" ht="21" customHeight="1" thickBot="1" x14ac:dyDescent="0.25">
      <c r="B78" s="283" t="s">
        <v>2132</v>
      </c>
      <c r="C78" s="277" t="s">
        <v>2054</v>
      </c>
      <c r="D78" s="262">
        <v>3</v>
      </c>
      <c r="E78" s="266" t="s">
        <v>2159</v>
      </c>
    </row>
    <row r="79" spans="2:5" ht="21" customHeight="1" thickBot="1" x14ac:dyDescent="0.25">
      <c r="B79" s="284" t="s">
        <v>2133</v>
      </c>
      <c r="C79" s="277" t="s">
        <v>2054</v>
      </c>
      <c r="D79" s="262">
        <v>3</v>
      </c>
      <c r="E79" s="266" t="s">
        <v>2159</v>
      </c>
    </row>
    <row r="80" spans="2:5" ht="21" customHeight="1" x14ac:dyDescent="0.2">
      <c r="B80" s="255" t="s">
        <v>2149</v>
      </c>
      <c r="C80" s="277" t="s">
        <v>2054</v>
      </c>
      <c r="D80" s="262">
        <v>3</v>
      </c>
      <c r="E80" s="266" t="s">
        <v>2159</v>
      </c>
    </row>
    <row r="81" spans="2:5" ht="21" customHeight="1" x14ac:dyDescent="0.2">
      <c r="B81" s="255" t="s">
        <v>2150</v>
      </c>
      <c r="C81" s="277" t="s">
        <v>2054</v>
      </c>
      <c r="D81" s="262">
        <v>3</v>
      </c>
      <c r="E81" s="266" t="s">
        <v>2159</v>
      </c>
    </row>
    <row r="82" spans="2:5" ht="21" customHeight="1" x14ac:dyDescent="0.2">
      <c r="B82" s="261" t="s">
        <v>2151</v>
      </c>
      <c r="C82" s="277" t="s">
        <v>2054</v>
      </c>
      <c r="D82" s="262">
        <v>3</v>
      </c>
      <c r="E82" s="266" t="s">
        <v>2159</v>
      </c>
    </row>
    <row r="83" spans="2:5" ht="21" customHeight="1" x14ac:dyDescent="0.2">
      <c r="B83" s="255" t="s">
        <v>2134</v>
      </c>
      <c r="C83" s="255" t="s">
        <v>2051</v>
      </c>
      <c r="D83" s="262">
        <v>3</v>
      </c>
      <c r="E83" s="266" t="s">
        <v>2159</v>
      </c>
    </row>
    <row r="84" spans="2:5" ht="21" customHeight="1" x14ac:dyDescent="0.2">
      <c r="B84" s="281" t="s">
        <v>2135</v>
      </c>
      <c r="C84" s="255" t="s">
        <v>2051</v>
      </c>
      <c r="D84" s="262">
        <v>3</v>
      </c>
      <c r="E84" s="266" t="s">
        <v>2159</v>
      </c>
    </row>
    <row r="85" spans="2:5" ht="21" customHeight="1" x14ac:dyDescent="0.2">
      <c r="B85" s="281" t="s">
        <v>2136</v>
      </c>
      <c r="C85" s="255" t="s">
        <v>2051</v>
      </c>
      <c r="D85" s="262">
        <v>3</v>
      </c>
      <c r="E85" s="266" t="s">
        <v>2159</v>
      </c>
    </row>
    <row r="86" spans="2:5" ht="21" customHeight="1" x14ac:dyDescent="0.2">
      <c r="B86" s="281" t="s">
        <v>2137</v>
      </c>
      <c r="C86" s="255" t="s">
        <v>2051</v>
      </c>
      <c r="D86" s="262">
        <v>3</v>
      </c>
      <c r="E86" s="266" t="s">
        <v>2159</v>
      </c>
    </row>
    <row r="87" spans="2:5" ht="21" customHeight="1" x14ac:dyDescent="0.2">
      <c r="B87" s="281" t="s">
        <v>2138</v>
      </c>
      <c r="C87" s="255" t="s">
        <v>2051</v>
      </c>
      <c r="D87" s="262">
        <v>3</v>
      </c>
      <c r="E87" s="266" t="s">
        <v>2159</v>
      </c>
    </row>
    <row r="88" spans="2:5" ht="21" customHeight="1" x14ac:dyDescent="0.2">
      <c r="B88" s="281" t="s">
        <v>2139</v>
      </c>
      <c r="C88" s="255" t="s">
        <v>2051</v>
      </c>
      <c r="D88" s="262">
        <v>3</v>
      </c>
      <c r="E88" s="266" t="s">
        <v>2159</v>
      </c>
    </row>
    <row r="89" spans="2:5" ht="21" customHeight="1" x14ac:dyDescent="0.2">
      <c r="B89" s="281" t="s">
        <v>2140</v>
      </c>
      <c r="C89" s="255" t="s">
        <v>2051</v>
      </c>
      <c r="D89" s="262">
        <v>3</v>
      </c>
      <c r="E89" s="266" t="s">
        <v>2159</v>
      </c>
    </row>
    <row r="90" spans="2:5" ht="21" customHeight="1" x14ac:dyDescent="0.2">
      <c r="B90" s="281" t="s">
        <v>2141</v>
      </c>
      <c r="C90" s="255" t="s">
        <v>2051</v>
      </c>
      <c r="D90" s="262">
        <v>3</v>
      </c>
      <c r="E90" s="266" t="s">
        <v>2159</v>
      </c>
    </row>
    <row r="91" spans="2:5" ht="21" customHeight="1" x14ac:dyDescent="0.2">
      <c r="B91" s="281" t="s">
        <v>2142</v>
      </c>
      <c r="C91" s="255" t="s">
        <v>2051</v>
      </c>
      <c r="D91" s="262">
        <v>3</v>
      </c>
      <c r="E91" s="266" t="s">
        <v>2159</v>
      </c>
    </row>
    <row r="92" spans="2:5" ht="21" customHeight="1" x14ac:dyDescent="0.2">
      <c r="B92" s="281" t="s">
        <v>2070</v>
      </c>
      <c r="C92" s="255" t="s">
        <v>2051</v>
      </c>
      <c r="D92" s="262">
        <v>3</v>
      </c>
      <c r="E92" s="266" t="s">
        <v>2159</v>
      </c>
    </row>
    <row r="93" spans="2:5" ht="21" customHeight="1" x14ac:dyDescent="0.2">
      <c r="B93" s="281" t="s">
        <v>2143</v>
      </c>
      <c r="C93" s="255" t="s">
        <v>2050</v>
      </c>
      <c r="D93" s="262">
        <v>3</v>
      </c>
      <c r="E93" s="266" t="s">
        <v>2159</v>
      </c>
    </row>
    <row r="94" spans="2:5" ht="21" customHeight="1" x14ac:dyDescent="0.2">
      <c r="B94" s="281" t="s">
        <v>2144</v>
      </c>
      <c r="C94" s="255" t="s">
        <v>2050</v>
      </c>
      <c r="D94" s="262">
        <v>3</v>
      </c>
      <c r="E94" s="266" t="s">
        <v>2159</v>
      </c>
    </row>
    <row r="95" spans="2:5" ht="21" customHeight="1" x14ac:dyDescent="0.2">
      <c r="B95" s="281" t="s">
        <v>2145</v>
      </c>
      <c r="C95" s="255" t="s">
        <v>2050</v>
      </c>
      <c r="D95" s="262">
        <v>3</v>
      </c>
      <c r="E95" s="266" t="s">
        <v>2159</v>
      </c>
    </row>
    <row r="96" spans="2:5" ht="21" customHeight="1" x14ac:dyDescent="0.2">
      <c r="B96" s="281" t="s">
        <v>2146</v>
      </c>
      <c r="C96" s="255" t="s">
        <v>2050</v>
      </c>
      <c r="D96" s="262">
        <v>3</v>
      </c>
      <c r="E96" s="266" t="s">
        <v>2159</v>
      </c>
    </row>
    <row r="97" spans="2:5" ht="21" customHeight="1" x14ac:dyDescent="0.2">
      <c r="B97" s="281" t="s">
        <v>2147</v>
      </c>
      <c r="C97" s="255" t="s">
        <v>2050</v>
      </c>
      <c r="D97" s="262">
        <v>3</v>
      </c>
      <c r="E97" s="266" t="s">
        <v>2159</v>
      </c>
    </row>
    <row r="98" spans="2:5" ht="33" customHeight="1" x14ac:dyDescent="0.2">
      <c r="B98" s="255" t="s">
        <v>2148</v>
      </c>
      <c r="C98" s="255" t="s">
        <v>2049</v>
      </c>
      <c r="D98" s="260">
        <v>3</v>
      </c>
      <c r="E98" s="266" t="s">
        <v>2159</v>
      </c>
    </row>
    <row r="99" spans="2:5" ht="21" customHeight="1" x14ac:dyDescent="0.2">
      <c r="B99" s="255" t="s">
        <v>2152</v>
      </c>
      <c r="C99" s="255" t="s">
        <v>2055</v>
      </c>
      <c r="D99" s="260">
        <v>3</v>
      </c>
      <c r="E99" s="266" t="s">
        <v>2159</v>
      </c>
    </row>
    <row r="100" spans="2:5" ht="21" customHeight="1" x14ac:dyDescent="0.2">
      <c r="B100" s="255" t="s">
        <v>2153</v>
      </c>
      <c r="C100" s="255" t="s">
        <v>2055</v>
      </c>
      <c r="D100" s="260">
        <v>3</v>
      </c>
      <c r="E100" s="266" t="s">
        <v>2159</v>
      </c>
    </row>
    <row r="101" spans="2:5" ht="21" customHeight="1" x14ac:dyDescent="0.2">
      <c r="B101" s="255" t="s">
        <v>2154</v>
      </c>
      <c r="C101" s="255" t="s">
        <v>2055</v>
      </c>
      <c r="D101" s="260">
        <v>3</v>
      </c>
      <c r="E101" s="266" t="s">
        <v>2159</v>
      </c>
    </row>
  </sheetData>
  <sheetProtection formatCells="0" formatColumns="0" formatRows="0" autoFilter="0"/>
  <mergeCells count="4">
    <mergeCell ref="B1:E1"/>
    <mergeCell ref="B2:E2"/>
    <mergeCell ref="B4:E4"/>
    <mergeCell ref="B3:E3"/>
  </mergeCells>
  <pageMargins left="0.7" right="0.7" top="0.75" bottom="0.75" header="0.3" footer="0.3"/>
  <pageSetup paperSize="9" scale="33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topLeftCell="A26" workbookViewId="0">
      <selection activeCell="J3" sqref="J3:J79"/>
    </sheetView>
  </sheetViews>
  <sheetFormatPr defaultRowHeight="15" x14ac:dyDescent="0.25"/>
  <cols>
    <col min="9" max="9" width="67" customWidth="1"/>
  </cols>
  <sheetData>
    <row r="2" spans="2:10" ht="15.75" thickBot="1" x14ac:dyDescent="0.3"/>
    <row r="3" spans="2:10" ht="16.5" thickBot="1" x14ac:dyDescent="0.3">
      <c r="B3" s="148" t="s">
        <v>0</v>
      </c>
      <c r="C3" s="145" t="s">
        <v>1694</v>
      </c>
      <c r="D3" s="145" t="s">
        <v>1695</v>
      </c>
      <c r="E3" s="145" t="s">
        <v>1696</v>
      </c>
      <c r="F3" s="145"/>
      <c r="G3" s="145" t="s">
        <v>1697</v>
      </c>
      <c r="H3" s="149" t="s">
        <v>1698</v>
      </c>
      <c r="I3" s="149" t="s">
        <v>1418</v>
      </c>
      <c r="J3" t="str">
        <f>H4&amp;"-"&amp;I4</f>
        <v>М092-Математика и статистика</v>
      </c>
    </row>
    <row r="4" spans="2:10" ht="16.5" thickBot="1" x14ac:dyDescent="0.3">
      <c r="B4" s="150" t="s">
        <v>1699</v>
      </c>
      <c r="C4" s="146" t="s">
        <v>1700</v>
      </c>
      <c r="D4" s="146" t="s">
        <v>1701</v>
      </c>
      <c r="E4" s="146" t="s">
        <v>1702</v>
      </c>
      <c r="F4" s="146" t="str">
        <f>C4&amp;" "&amp;D4&amp;" "&amp;E4</f>
        <v>Аблай Әлем Аманкелдіқызы</v>
      </c>
      <c r="G4" s="146">
        <v>3007335</v>
      </c>
      <c r="H4" s="147" t="s">
        <v>1703</v>
      </c>
      <c r="I4" s="147" t="s">
        <v>1704</v>
      </c>
      <c r="J4" t="str">
        <f t="shared" ref="J4:J67" si="0">H5&amp;"-"&amp;I5</f>
        <v>М094-Информационные технологии</v>
      </c>
    </row>
    <row r="5" spans="2:10" ht="16.5" thickBot="1" x14ac:dyDescent="0.3">
      <c r="B5" s="150" t="s">
        <v>1705</v>
      </c>
      <c r="C5" s="146" t="s">
        <v>1706</v>
      </c>
      <c r="D5" s="146" t="s">
        <v>1707</v>
      </c>
      <c r="E5" s="146" t="s">
        <v>1708</v>
      </c>
      <c r="F5" s="146" t="str">
        <f t="shared" ref="F5:F68" si="1">C5&amp;" "&amp;D5&amp;" "&amp;E5</f>
        <v>Айсин Ануар  Ерланович</v>
      </c>
      <c r="G5" s="146">
        <v>9040926</v>
      </c>
      <c r="H5" s="147" t="s">
        <v>1709</v>
      </c>
      <c r="I5" s="147" t="s">
        <v>1710</v>
      </c>
      <c r="J5" t="str">
        <f t="shared" si="0"/>
        <v>B012-Подготовка учителей химии</v>
      </c>
    </row>
    <row r="6" spans="2:10" ht="16.5" thickBot="1" x14ac:dyDescent="0.3">
      <c r="B6" s="150" t="s">
        <v>1711</v>
      </c>
      <c r="C6" s="146" t="s">
        <v>1712</v>
      </c>
      <c r="D6" s="146" t="s">
        <v>1713</v>
      </c>
      <c r="E6" s="146" t="s">
        <v>1714</v>
      </c>
      <c r="F6" s="146" t="str">
        <f t="shared" si="1"/>
        <v>Айтуған Айтуар Алматұлы</v>
      </c>
      <c r="G6" s="146">
        <v>902300279</v>
      </c>
      <c r="H6" s="147" t="s">
        <v>1715</v>
      </c>
      <c r="I6" s="147" t="s">
        <v>1716</v>
      </c>
      <c r="J6" t="str">
        <f t="shared" si="0"/>
        <v>B012-Подготовка учителей химии</v>
      </c>
    </row>
    <row r="7" spans="2:10" ht="16.5" thickBot="1" x14ac:dyDescent="0.3">
      <c r="B7" s="150" t="s">
        <v>1717</v>
      </c>
      <c r="C7" s="146" t="s">
        <v>1718</v>
      </c>
      <c r="D7" s="146" t="s">
        <v>1719</v>
      </c>
      <c r="E7" s="146" t="s">
        <v>1720</v>
      </c>
      <c r="F7" s="146" t="str">
        <f t="shared" si="1"/>
        <v>Ділдәш Олжас Мухамедьярұлы</v>
      </c>
      <c r="G7" s="146">
        <v>44300055</v>
      </c>
      <c r="H7" s="147" t="s">
        <v>1715</v>
      </c>
      <c r="I7" s="147" t="s">
        <v>1716</v>
      </c>
      <c r="J7" t="str">
        <f t="shared" si="0"/>
        <v>B012-Подготовка учителей химии</v>
      </c>
    </row>
    <row r="8" spans="2:10" ht="16.5" thickBot="1" x14ac:dyDescent="0.3">
      <c r="B8" s="150" t="s">
        <v>1721</v>
      </c>
      <c r="C8" s="146" t="s">
        <v>1722</v>
      </c>
      <c r="D8" s="146" t="s">
        <v>1723</v>
      </c>
      <c r="E8" s="146" t="s">
        <v>1724</v>
      </c>
      <c r="F8" s="146" t="str">
        <f t="shared" si="1"/>
        <v>Тулеген Ұлдана Арманқызы</v>
      </c>
      <c r="G8" s="146">
        <v>902300893</v>
      </c>
      <c r="H8" s="147" t="s">
        <v>1715</v>
      </c>
      <c r="I8" s="147" t="s">
        <v>1716</v>
      </c>
      <c r="J8" t="str">
        <f t="shared" si="0"/>
        <v>B018-Подготовка учителей иностранного языка</v>
      </c>
    </row>
    <row r="9" spans="2:10" ht="16.5" thickBot="1" x14ac:dyDescent="0.3">
      <c r="B9" s="150" t="s">
        <v>1725</v>
      </c>
      <c r="C9" s="146" t="s">
        <v>1726</v>
      </c>
      <c r="D9" s="146" t="s">
        <v>1727</v>
      </c>
      <c r="E9" s="146" t="s">
        <v>1728</v>
      </c>
      <c r="F9" s="146" t="str">
        <f t="shared" si="1"/>
        <v>Амантай Жараспай Монтайұлы</v>
      </c>
      <c r="G9" s="146">
        <v>735390474</v>
      </c>
      <c r="H9" s="147" t="s">
        <v>1729</v>
      </c>
      <c r="I9" s="147" t="s">
        <v>1730</v>
      </c>
      <c r="J9" t="str">
        <f t="shared" si="0"/>
        <v>B018-Подготовка учителей иностранного языка</v>
      </c>
    </row>
    <row r="10" spans="2:10" ht="16.5" thickBot="1" x14ac:dyDescent="0.3">
      <c r="B10" s="150" t="s">
        <v>1731</v>
      </c>
      <c r="C10" s="146" t="s">
        <v>1732</v>
      </c>
      <c r="D10" s="146" t="s">
        <v>1733</v>
      </c>
      <c r="E10" s="146" t="s">
        <v>1734</v>
      </c>
      <c r="F10" s="146" t="str">
        <f t="shared" si="1"/>
        <v>Жомартова Томирис Имамбаевна</v>
      </c>
      <c r="G10" s="146">
        <v>902300056</v>
      </c>
      <c r="H10" s="147" t="s">
        <v>1729</v>
      </c>
      <c r="I10" s="147" t="s">
        <v>1730</v>
      </c>
      <c r="J10" t="str">
        <f t="shared" si="0"/>
        <v>B018-Подготовка учителей иностранного языка</v>
      </c>
    </row>
    <row r="11" spans="2:10" ht="16.5" thickBot="1" x14ac:dyDescent="0.3">
      <c r="B11" s="150" t="s">
        <v>1735</v>
      </c>
      <c r="C11" s="146" t="s">
        <v>1736</v>
      </c>
      <c r="D11" s="146" t="s">
        <v>1737</v>
      </c>
      <c r="E11" s="146" t="s">
        <v>1738</v>
      </c>
      <c r="F11" s="146" t="str">
        <f t="shared" si="1"/>
        <v>Сейтбекова Еркежан Әбидуллақызы</v>
      </c>
      <c r="G11" s="146">
        <v>302300030</v>
      </c>
      <c r="H11" s="147" t="s">
        <v>1729</v>
      </c>
      <c r="I11" s="147" t="s">
        <v>1730</v>
      </c>
      <c r="J11" t="str">
        <f t="shared" si="0"/>
        <v>B018-Подготовка учителей иностранного языка</v>
      </c>
    </row>
    <row r="12" spans="2:10" ht="16.5" thickBot="1" x14ac:dyDescent="0.3">
      <c r="B12" s="150" t="s">
        <v>1739</v>
      </c>
      <c r="C12" s="146" t="s">
        <v>1740</v>
      </c>
      <c r="D12" s="146" t="s">
        <v>1741</v>
      </c>
      <c r="E12" s="146" t="s">
        <v>1742</v>
      </c>
      <c r="F12" s="146" t="str">
        <f t="shared" si="1"/>
        <v>Силан Нұрасыл Наурызұлы</v>
      </c>
      <c r="G12" s="146">
        <v>781390775</v>
      </c>
      <c r="H12" s="147" t="s">
        <v>1729</v>
      </c>
      <c r="I12" s="147" t="s">
        <v>1730</v>
      </c>
      <c r="J12" t="str">
        <f t="shared" si="0"/>
        <v>B018-Подготовка учителей иностранного языка</v>
      </c>
    </row>
    <row r="13" spans="2:10" ht="16.5" thickBot="1" x14ac:dyDescent="0.3">
      <c r="B13" s="150" t="s">
        <v>1743</v>
      </c>
      <c r="C13" s="146" t="s">
        <v>1744</v>
      </c>
      <c r="D13" s="146" t="s">
        <v>1745</v>
      </c>
      <c r="E13" s="146" t="s">
        <v>1746</v>
      </c>
      <c r="F13" s="146" t="str">
        <f t="shared" si="1"/>
        <v>Сүлейменов Төлеби Ғалымжанұлы</v>
      </c>
      <c r="G13" s="146">
        <v>14300109</v>
      </c>
      <c r="H13" s="147" t="s">
        <v>1729</v>
      </c>
      <c r="I13" s="147" t="s">
        <v>1730</v>
      </c>
      <c r="J13" t="str">
        <f t="shared" si="0"/>
        <v>B018-Подготовка учителей иностранного языка</v>
      </c>
    </row>
    <row r="14" spans="2:10" ht="16.5" thickBot="1" x14ac:dyDescent="0.3">
      <c r="B14" s="150" t="s">
        <v>1747</v>
      </c>
      <c r="C14" s="146" t="s">
        <v>1748</v>
      </c>
      <c r="D14" s="146" t="s">
        <v>1749</v>
      </c>
      <c r="E14" s="146" t="s">
        <v>1750</v>
      </c>
      <c r="F14" s="146" t="str">
        <f t="shared" si="1"/>
        <v>Тлеу Ақерке Қанатбайқызы</v>
      </c>
      <c r="G14" s="146">
        <v>866390311</v>
      </c>
      <c r="H14" s="147" t="s">
        <v>1729</v>
      </c>
      <c r="I14" s="147" t="s">
        <v>1730</v>
      </c>
      <c r="J14" t="str">
        <f t="shared" si="0"/>
        <v>B018-Подготовка учителей иностранного языка</v>
      </c>
    </row>
    <row r="15" spans="2:10" ht="16.5" thickBot="1" x14ac:dyDescent="0.3">
      <c r="B15" s="150" t="s">
        <v>1751</v>
      </c>
      <c r="C15" s="146" t="s">
        <v>1752</v>
      </c>
      <c r="D15" s="146" t="s">
        <v>1753</v>
      </c>
      <c r="E15" s="146" t="s">
        <v>1754</v>
      </c>
      <c r="F15" s="146" t="str">
        <f t="shared" si="1"/>
        <v>Шаденов Меиржан Нурланович</v>
      </c>
      <c r="G15" s="146">
        <v>862390091</v>
      </c>
      <c r="H15" s="147" t="s">
        <v>1729</v>
      </c>
      <c r="I15" s="147" t="s">
        <v>1730</v>
      </c>
      <c r="J15" t="str">
        <f t="shared" si="0"/>
        <v>B018-Подготовка учителей иностранного языка</v>
      </c>
    </row>
    <row r="16" spans="2:10" ht="16.5" thickBot="1" x14ac:dyDescent="0.3">
      <c r="B16" s="150" t="s">
        <v>1755</v>
      </c>
      <c r="C16" s="146" t="s">
        <v>1756</v>
      </c>
      <c r="D16" s="146" t="s">
        <v>1757</v>
      </c>
      <c r="E16" s="146" t="s">
        <v>1758</v>
      </c>
      <c r="F16" s="146" t="str">
        <f t="shared" si="1"/>
        <v>Шаяхметова Зере Нұрбекқызы</v>
      </c>
      <c r="G16" s="146">
        <v>712391320</v>
      </c>
      <c r="H16" s="147" t="s">
        <v>1729</v>
      </c>
      <c r="I16" s="147" t="s">
        <v>1730</v>
      </c>
      <c r="J16" t="str">
        <f t="shared" si="0"/>
        <v>В044-Менеджмент и управление</v>
      </c>
    </row>
    <row r="17" spans="2:10" ht="16.5" thickBot="1" x14ac:dyDescent="0.3">
      <c r="B17" s="150" t="s">
        <v>1759</v>
      </c>
      <c r="C17" s="146" t="s">
        <v>1760</v>
      </c>
      <c r="D17" s="146" t="s">
        <v>1761</v>
      </c>
      <c r="E17" s="146" t="s">
        <v>1762</v>
      </c>
      <c r="F17" s="146" t="str">
        <f t="shared" si="1"/>
        <v>Амангелді Ислам Ғалымұлы</v>
      </c>
      <c r="G17" s="146">
        <v>834390680</v>
      </c>
      <c r="H17" s="147" t="s">
        <v>1763</v>
      </c>
      <c r="I17" s="147" t="s">
        <v>1764</v>
      </c>
      <c r="J17" t="str">
        <f t="shared" si="0"/>
        <v>B044-Менеджмент и управление</v>
      </c>
    </row>
    <row r="18" spans="2:10" ht="16.5" thickBot="1" x14ac:dyDescent="0.3">
      <c r="B18" s="150" t="s">
        <v>1765</v>
      </c>
      <c r="C18" s="146" t="s">
        <v>1766</v>
      </c>
      <c r="D18" s="146" t="s">
        <v>1767</v>
      </c>
      <c r="E18" s="146"/>
      <c r="F18" s="146" t="str">
        <f t="shared" si="1"/>
        <v xml:space="preserve">Токсамбаева Аида </v>
      </c>
      <c r="G18" s="146">
        <v>723390791</v>
      </c>
      <c r="H18" s="147" t="s">
        <v>1768</v>
      </c>
      <c r="I18" s="147" t="s">
        <v>1764</v>
      </c>
      <c r="J18" t="str">
        <f t="shared" si="0"/>
        <v>B046-Финансы, экономика, банковское и страховое дело</v>
      </c>
    </row>
    <row r="19" spans="2:10" ht="16.5" thickBot="1" x14ac:dyDescent="0.3">
      <c r="B19" s="150" t="s">
        <v>1769</v>
      </c>
      <c r="C19" s="146" t="s">
        <v>1770</v>
      </c>
      <c r="D19" s="146" t="s">
        <v>1771</v>
      </c>
      <c r="E19" s="146" t="s">
        <v>1772</v>
      </c>
      <c r="F19" s="146" t="str">
        <f t="shared" si="1"/>
        <v>Дүйсенбек Руслан Ерғалиұлы</v>
      </c>
      <c r="G19" s="146">
        <v>902300899</v>
      </c>
      <c r="H19" s="147" t="s">
        <v>1773</v>
      </c>
      <c r="I19" s="147" t="s">
        <v>1774</v>
      </c>
      <c r="J19" t="str">
        <f t="shared" si="0"/>
        <v>B046-Финансы, экономика, банковское и страховое дело</v>
      </c>
    </row>
    <row r="20" spans="2:10" ht="16.5" thickBot="1" x14ac:dyDescent="0.3">
      <c r="B20" s="150" t="s">
        <v>1775</v>
      </c>
      <c r="C20" s="146" t="s">
        <v>1776</v>
      </c>
      <c r="D20" s="146" t="s">
        <v>1777</v>
      </c>
      <c r="E20" s="146" t="s">
        <v>1778</v>
      </c>
      <c r="F20" s="146" t="str">
        <f t="shared" si="1"/>
        <v>Менисов Мадияр Ерсанатович</v>
      </c>
      <c r="G20" s="146">
        <v>716391409</v>
      </c>
      <c r="H20" s="147" t="s">
        <v>1773</v>
      </c>
      <c r="I20" s="147" t="s">
        <v>1774</v>
      </c>
      <c r="J20" t="str">
        <f t="shared" si="0"/>
        <v>B046-Финансы, экономика, банковское и страховое дело</v>
      </c>
    </row>
    <row r="21" spans="2:10" ht="16.5" thickBot="1" x14ac:dyDescent="0.3">
      <c r="B21" s="150" t="s">
        <v>1779</v>
      </c>
      <c r="C21" s="146" t="s">
        <v>1780</v>
      </c>
      <c r="D21" s="146" t="s">
        <v>1781</v>
      </c>
      <c r="E21" s="146" t="s">
        <v>1782</v>
      </c>
      <c r="F21" s="146" t="str">
        <f t="shared" si="1"/>
        <v>Турганбекова Әлия Габитқызы</v>
      </c>
      <c r="G21" s="146">
        <v>902302149</v>
      </c>
      <c r="H21" s="147" t="s">
        <v>1773</v>
      </c>
      <c r="I21" s="147" t="s">
        <v>1774</v>
      </c>
      <c r="J21" t="str">
        <f t="shared" si="0"/>
        <v>B047-Маркетинг и реклама</v>
      </c>
    </row>
    <row r="22" spans="2:10" ht="16.5" thickBot="1" x14ac:dyDescent="0.3">
      <c r="B22" s="150" t="s">
        <v>1783</v>
      </c>
      <c r="C22" s="146" t="s">
        <v>1784</v>
      </c>
      <c r="D22" s="146" t="s">
        <v>1785</v>
      </c>
      <c r="E22" s="146" t="s">
        <v>1786</v>
      </c>
      <c r="F22" s="146" t="str">
        <f t="shared" si="1"/>
        <v>Биболат Лаула Биболатқызы</v>
      </c>
      <c r="G22" s="146">
        <v>862390228</v>
      </c>
      <c r="H22" s="147" t="s">
        <v>1787</v>
      </c>
      <c r="I22" s="147" t="s">
        <v>1788</v>
      </c>
      <c r="J22" t="str">
        <f t="shared" si="0"/>
        <v>B047-Маркетинг и реклама</v>
      </c>
    </row>
    <row r="23" spans="2:10" ht="16.5" thickBot="1" x14ac:dyDescent="0.3">
      <c r="B23" s="150" t="s">
        <v>1789</v>
      </c>
      <c r="C23" s="146" t="s">
        <v>1790</v>
      </c>
      <c r="D23" s="146" t="s">
        <v>1791</v>
      </c>
      <c r="E23" s="146" t="s">
        <v>1792</v>
      </c>
      <c r="F23" s="146" t="str">
        <f t="shared" si="1"/>
        <v>Жұмахан Аяулым Мақсұтханқызы</v>
      </c>
      <c r="G23" s="146">
        <v>712391708</v>
      </c>
      <c r="H23" s="147" t="s">
        <v>1787</v>
      </c>
      <c r="I23" s="147" t="s">
        <v>1788</v>
      </c>
      <c r="J23" t="str">
        <f t="shared" si="0"/>
        <v>B047-Маркетинг и реклама</v>
      </c>
    </row>
    <row r="24" spans="2:10" ht="16.5" thickBot="1" x14ac:dyDescent="0.3">
      <c r="B24" s="150" t="s">
        <v>1793</v>
      </c>
      <c r="C24" s="146" t="s">
        <v>1794</v>
      </c>
      <c r="D24" s="146" t="s">
        <v>1795</v>
      </c>
      <c r="E24" s="146" t="s">
        <v>1796</v>
      </c>
      <c r="F24" s="146" t="str">
        <f t="shared" si="1"/>
        <v>Кожегулова Дария Ренатовна</v>
      </c>
      <c r="G24" s="146">
        <v>902300052</v>
      </c>
      <c r="H24" s="147" t="s">
        <v>1787</v>
      </c>
      <c r="I24" s="147" t="s">
        <v>1788</v>
      </c>
      <c r="J24" t="str">
        <f t="shared" si="0"/>
        <v>B047-Маркетинг и реклама</v>
      </c>
    </row>
    <row r="25" spans="2:10" ht="16.5" thickBot="1" x14ac:dyDescent="0.3">
      <c r="B25" s="150" t="s">
        <v>1797</v>
      </c>
      <c r="C25" s="146" t="s">
        <v>1798</v>
      </c>
      <c r="D25" s="146" t="s">
        <v>1799</v>
      </c>
      <c r="E25" s="146" t="s">
        <v>1800</v>
      </c>
      <c r="F25" s="146" t="str">
        <f t="shared" si="1"/>
        <v>Онайбек Мағжан Мұратбекұлы</v>
      </c>
      <c r="G25" s="146">
        <v>711390063</v>
      </c>
      <c r="H25" s="147" t="s">
        <v>1787</v>
      </c>
      <c r="I25" s="147" t="s">
        <v>1788</v>
      </c>
      <c r="J25" t="str">
        <f t="shared" si="0"/>
        <v>B049-Право</v>
      </c>
    </row>
    <row r="26" spans="2:10" ht="16.5" thickBot="1" x14ac:dyDescent="0.3">
      <c r="B26" s="150" t="s">
        <v>1801</v>
      </c>
      <c r="C26" s="146" t="s">
        <v>1802</v>
      </c>
      <c r="D26" s="146" t="s">
        <v>1803</v>
      </c>
      <c r="E26" s="146" t="s">
        <v>1804</v>
      </c>
      <c r="F26" s="146" t="str">
        <f t="shared" si="1"/>
        <v>Кадырова Камила Тлеукановна</v>
      </c>
      <c r="G26" s="146">
        <v>793390030</v>
      </c>
      <c r="H26" s="147" t="s">
        <v>1805</v>
      </c>
      <c r="I26" s="147" t="s">
        <v>1806</v>
      </c>
      <c r="J26" t="str">
        <f t="shared" si="0"/>
        <v>B049-Право</v>
      </c>
    </row>
    <row r="27" spans="2:10" ht="16.5" thickBot="1" x14ac:dyDescent="0.3">
      <c r="B27" s="150" t="s">
        <v>1807</v>
      </c>
      <c r="C27" s="146" t="s">
        <v>1808</v>
      </c>
      <c r="D27" s="146" t="s">
        <v>1809</v>
      </c>
      <c r="E27" s="146" t="s">
        <v>1810</v>
      </c>
      <c r="F27" s="146" t="str">
        <f t="shared" si="1"/>
        <v>Карпыков Дамир Русланович</v>
      </c>
      <c r="G27" s="146">
        <v>728390044</v>
      </c>
      <c r="H27" s="147" t="s">
        <v>1805</v>
      </c>
      <c r="I27" s="147" t="s">
        <v>1806</v>
      </c>
      <c r="J27" t="str">
        <f t="shared" si="0"/>
        <v>B049-Право</v>
      </c>
    </row>
    <row r="28" spans="2:10" ht="16.5" thickBot="1" x14ac:dyDescent="0.3">
      <c r="B28" s="150" t="s">
        <v>1811</v>
      </c>
      <c r="C28" s="146" t="s">
        <v>1812</v>
      </c>
      <c r="D28" s="146" t="s">
        <v>1813</v>
      </c>
      <c r="E28" s="146" t="s">
        <v>1814</v>
      </c>
      <c r="F28" s="146" t="str">
        <f t="shared" si="1"/>
        <v>Рахметулла Шыңғыс Төлендіұлы</v>
      </c>
      <c r="G28" s="146">
        <v>719390250</v>
      </c>
      <c r="H28" s="147" t="s">
        <v>1805</v>
      </c>
      <c r="I28" s="147" t="s">
        <v>1806</v>
      </c>
      <c r="J28" t="str">
        <f t="shared" si="0"/>
        <v>B055-Математика и статистика</v>
      </c>
    </row>
    <row r="29" spans="2:10" ht="16.5" thickBot="1" x14ac:dyDescent="0.3">
      <c r="B29" s="150" t="s">
        <v>1815</v>
      </c>
      <c r="C29" s="146" t="s">
        <v>1816</v>
      </c>
      <c r="D29" s="146" t="s">
        <v>1817</v>
      </c>
      <c r="E29" s="146" t="s">
        <v>1818</v>
      </c>
      <c r="F29" s="146" t="str">
        <f t="shared" si="1"/>
        <v>Асарова Гүлзада Муратқызы</v>
      </c>
      <c r="G29" s="146">
        <v>902301297</v>
      </c>
      <c r="H29" s="147" t="s">
        <v>1819</v>
      </c>
      <c r="I29" s="147" t="s">
        <v>1704</v>
      </c>
      <c r="J29" t="str">
        <f t="shared" si="0"/>
        <v>B055-Математика и статистика</v>
      </c>
    </row>
    <row r="30" spans="2:10" ht="16.5" thickBot="1" x14ac:dyDescent="0.3">
      <c r="B30" s="150" t="s">
        <v>1820</v>
      </c>
      <c r="C30" s="146" t="s">
        <v>1821</v>
      </c>
      <c r="D30" s="146" t="s">
        <v>1822</v>
      </c>
      <c r="E30" s="146" t="s">
        <v>1823</v>
      </c>
      <c r="F30" s="146" t="str">
        <f t="shared" si="1"/>
        <v>Егемберді Асқар Бердиярұлы</v>
      </c>
      <c r="G30" s="146">
        <v>874300302</v>
      </c>
      <c r="H30" s="147" t="s">
        <v>1819</v>
      </c>
      <c r="I30" s="147" t="s">
        <v>1704</v>
      </c>
      <c r="J30" t="str">
        <f t="shared" si="0"/>
        <v>B055-Математика и статистика</v>
      </c>
    </row>
    <row r="31" spans="2:10" ht="16.5" thickBot="1" x14ac:dyDescent="0.3">
      <c r="B31" s="150" t="s">
        <v>1824</v>
      </c>
      <c r="C31" s="146" t="s">
        <v>1825</v>
      </c>
      <c r="D31" s="146" t="s">
        <v>1826</v>
      </c>
      <c r="E31" s="146" t="s">
        <v>1827</v>
      </c>
      <c r="F31" s="146" t="str">
        <f t="shared" si="1"/>
        <v>Жоламан Қанатбек Толыбайұлы</v>
      </c>
      <c r="G31" s="146">
        <v>902301224</v>
      </c>
      <c r="H31" s="147" t="s">
        <v>1819</v>
      </c>
      <c r="I31" s="147" t="s">
        <v>1704</v>
      </c>
      <c r="J31" t="str">
        <f t="shared" si="0"/>
        <v>B055-Математика и статистика</v>
      </c>
    </row>
    <row r="32" spans="2:10" ht="16.5" thickBot="1" x14ac:dyDescent="0.3">
      <c r="B32" s="150" t="s">
        <v>1828</v>
      </c>
      <c r="C32" s="146" t="s">
        <v>1829</v>
      </c>
      <c r="D32" s="146" t="s">
        <v>1813</v>
      </c>
      <c r="E32" s="146" t="s">
        <v>1830</v>
      </c>
      <c r="F32" s="146" t="str">
        <f t="shared" si="1"/>
        <v>Қамбарбек Шыңғыс Үсенұлы</v>
      </c>
      <c r="G32" s="146">
        <v>709390968</v>
      </c>
      <c r="H32" s="147" t="s">
        <v>1819</v>
      </c>
      <c r="I32" s="147" t="s">
        <v>1704</v>
      </c>
      <c r="J32" t="str">
        <f t="shared" si="0"/>
        <v>B055-Математика и статистика</v>
      </c>
    </row>
    <row r="33" spans="2:10" ht="16.5" thickBot="1" x14ac:dyDescent="0.3">
      <c r="B33" s="150" t="s">
        <v>1831</v>
      </c>
      <c r="C33" s="146" t="s">
        <v>1832</v>
      </c>
      <c r="D33" s="146" t="s">
        <v>1833</v>
      </c>
      <c r="E33" s="146" t="s">
        <v>1834</v>
      </c>
      <c r="F33" s="146" t="str">
        <f t="shared" si="1"/>
        <v>Нақып Санжар Жасұланұлы</v>
      </c>
      <c r="G33" s="146">
        <v>723390914</v>
      </c>
      <c r="H33" s="147" t="s">
        <v>1819</v>
      </c>
      <c r="I33" s="147" t="s">
        <v>1704</v>
      </c>
      <c r="J33" t="str">
        <f t="shared" si="0"/>
        <v>B055-Математика и статистика</v>
      </c>
    </row>
    <row r="34" spans="2:10" ht="16.5" thickBot="1" x14ac:dyDescent="0.3">
      <c r="B34" s="150" t="s">
        <v>1835</v>
      </c>
      <c r="C34" s="146" t="s">
        <v>1836</v>
      </c>
      <c r="D34" s="146" t="s">
        <v>1837</v>
      </c>
      <c r="E34" s="146" t="s">
        <v>1838</v>
      </c>
      <c r="F34" s="146" t="str">
        <f t="shared" si="1"/>
        <v>Наукенов Диас Азаматұлы</v>
      </c>
      <c r="G34" s="146">
        <v>712391821</v>
      </c>
      <c r="H34" s="147" t="s">
        <v>1819</v>
      </c>
      <c r="I34" s="147" t="s">
        <v>1704</v>
      </c>
      <c r="J34" t="str">
        <f t="shared" si="0"/>
        <v>B055-Математика и статистика</v>
      </c>
    </row>
    <row r="35" spans="2:10" ht="16.5" thickBot="1" x14ac:dyDescent="0.3">
      <c r="B35" s="150" t="s">
        <v>1839</v>
      </c>
      <c r="C35" s="146" t="s">
        <v>1840</v>
      </c>
      <c r="D35" s="146" t="s">
        <v>1841</v>
      </c>
      <c r="E35" s="146" t="s">
        <v>1708</v>
      </c>
      <c r="F35" s="146" t="str">
        <f t="shared" si="1"/>
        <v>Нурахметов Алмас Ерланович</v>
      </c>
      <c r="G35" s="146">
        <v>735390100</v>
      </c>
      <c r="H35" s="147" t="s">
        <v>1819</v>
      </c>
      <c r="I35" s="147" t="s">
        <v>1704</v>
      </c>
      <c r="J35" t="str">
        <f t="shared" si="0"/>
        <v>B055-Математика и статистика</v>
      </c>
    </row>
    <row r="36" spans="2:10" ht="16.5" thickBot="1" x14ac:dyDescent="0.3">
      <c r="B36" s="150" t="s">
        <v>1842</v>
      </c>
      <c r="C36" s="146" t="s">
        <v>1843</v>
      </c>
      <c r="D36" s="146" t="s">
        <v>1844</v>
      </c>
      <c r="E36" s="146" t="s">
        <v>1845</v>
      </c>
      <c r="F36" s="146" t="str">
        <f t="shared" si="1"/>
        <v>Рахимжанов Ерасыл Еркінұлы</v>
      </c>
      <c r="G36" s="146">
        <v>712390454</v>
      </c>
      <c r="H36" s="147" t="s">
        <v>1819</v>
      </c>
      <c r="I36" s="147" t="s">
        <v>1704</v>
      </c>
      <c r="J36" t="str">
        <f t="shared" si="0"/>
        <v>B055-Математика и статистика</v>
      </c>
    </row>
    <row r="37" spans="2:10" ht="16.5" thickBot="1" x14ac:dyDescent="0.3">
      <c r="B37" s="150" t="s">
        <v>1846</v>
      </c>
      <c r="C37" s="146" t="s">
        <v>1847</v>
      </c>
      <c r="D37" s="146" t="s">
        <v>1848</v>
      </c>
      <c r="E37" s="146" t="s">
        <v>1849</v>
      </c>
      <c r="F37" s="146" t="str">
        <f t="shared" si="1"/>
        <v>Сидоркина Вероника Сергеевна</v>
      </c>
      <c r="G37" s="146">
        <v>902300085</v>
      </c>
      <c r="H37" s="147" t="s">
        <v>1819</v>
      </c>
      <c r="I37" s="147" t="s">
        <v>1704</v>
      </c>
      <c r="J37" t="str">
        <f t="shared" si="0"/>
        <v>B055-Математика и статистика</v>
      </c>
    </row>
    <row r="38" spans="2:10" ht="16.5" thickBot="1" x14ac:dyDescent="0.3">
      <c r="B38" s="150" t="s">
        <v>1850</v>
      </c>
      <c r="C38" s="146" t="s">
        <v>1851</v>
      </c>
      <c r="D38" s="146" t="s">
        <v>1852</v>
      </c>
      <c r="E38" s="146" t="s">
        <v>1853</v>
      </c>
      <c r="F38" s="146" t="str">
        <f t="shared" si="1"/>
        <v>Чуев Никита Сергеевич</v>
      </c>
      <c r="G38" s="146">
        <v>712390617</v>
      </c>
      <c r="H38" s="147" t="s">
        <v>1819</v>
      </c>
      <c r="I38" s="147" t="s">
        <v>1704</v>
      </c>
      <c r="J38" t="str">
        <f t="shared" si="0"/>
        <v>В057-Информационные технологии</v>
      </c>
    </row>
    <row r="39" spans="2:10" ht="16.5" thickBot="1" x14ac:dyDescent="0.3">
      <c r="B39" s="150" t="s">
        <v>1854</v>
      </c>
      <c r="C39" s="146" t="s">
        <v>1855</v>
      </c>
      <c r="D39" s="146" t="s">
        <v>1856</v>
      </c>
      <c r="E39" s="146" t="s">
        <v>1857</v>
      </c>
      <c r="F39" s="146" t="str">
        <f t="shared" si="1"/>
        <v>Абдиказах Айбек Жандосович</v>
      </c>
      <c r="G39" s="146">
        <v>82300004</v>
      </c>
      <c r="H39" s="147" t="s">
        <v>1858</v>
      </c>
      <c r="I39" s="147" t="s">
        <v>1710</v>
      </c>
      <c r="J39" t="str">
        <f t="shared" si="0"/>
        <v>В057-Информационные технологии</v>
      </c>
    </row>
    <row r="40" spans="2:10" ht="16.5" thickBot="1" x14ac:dyDescent="0.3">
      <c r="B40" s="150" t="s">
        <v>1859</v>
      </c>
      <c r="C40" s="146" t="s">
        <v>1860</v>
      </c>
      <c r="D40" s="146" t="s">
        <v>1861</v>
      </c>
      <c r="E40" s="146" t="s">
        <v>1862</v>
      </c>
      <c r="F40" s="146" t="str">
        <f t="shared" si="1"/>
        <v>Алирақым Алишер Нұрғалымұлы</v>
      </c>
      <c r="G40" s="146">
        <v>902301764</v>
      </c>
      <c r="H40" s="147" t="s">
        <v>1858</v>
      </c>
      <c r="I40" s="147" t="s">
        <v>1710</v>
      </c>
      <c r="J40" t="str">
        <f t="shared" si="0"/>
        <v>В057-Информационные технологии</v>
      </c>
    </row>
    <row r="41" spans="2:10" ht="16.5" thickBot="1" x14ac:dyDescent="0.3">
      <c r="B41" s="150" t="s">
        <v>1863</v>
      </c>
      <c r="C41" s="146" t="s">
        <v>1864</v>
      </c>
      <c r="D41" s="146" t="s">
        <v>1719</v>
      </c>
      <c r="E41" s="146" t="s">
        <v>1865</v>
      </c>
      <c r="F41" s="146" t="str">
        <f t="shared" si="1"/>
        <v>Атыгай Олжас Ахатулы</v>
      </c>
      <c r="G41" s="146">
        <v>835391102</v>
      </c>
      <c r="H41" s="147" t="s">
        <v>1858</v>
      </c>
      <c r="I41" s="147" t="s">
        <v>1710</v>
      </c>
      <c r="J41" t="str">
        <f t="shared" si="0"/>
        <v>В057-Информационные технологии</v>
      </c>
    </row>
    <row r="42" spans="2:10" ht="16.5" thickBot="1" x14ac:dyDescent="0.3">
      <c r="B42" s="150" t="s">
        <v>1866</v>
      </c>
      <c r="C42" s="146" t="s">
        <v>1867</v>
      </c>
      <c r="D42" s="146" t="s">
        <v>1868</v>
      </c>
      <c r="E42" s="146" t="s">
        <v>1869</v>
      </c>
      <c r="F42" s="146" t="str">
        <f t="shared" si="1"/>
        <v>Ахметшариф Сати Санатович</v>
      </c>
      <c r="G42" s="146">
        <v>858390130</v>
      </c>
      <c r="H42" s="147" t="s">
        <v>1858</v>
      </c>
      <c r="I42" s="147" t="s">
        <v>1710</v>
      </c>
      <c r="J42" t="str">
        <f t="shared" si="0"/>
        <v>В057-Информационные технологии</v>
      </c>
    </row>
    <row r="43" spans="2:10" ht="16.5" thickBot="1" x14ac:dyDescent="0.3">
      <c r="B43" s="150" t="s">
        <v>1870</v>
      </c>
      <c r="C43" s="146" t="s">
        <v>1871</v>
      </c>
      <c r="D43" s="146" t="s">
        <v>1872</v>
      </c>
      <c r="E43" s="146" t="s">
        <v>1873</v>
      </c>
      <c r="F43" s="146" t="str">
        <f t="shared" si="1"/>
        <v>Байсарина Аружан Рүстемқызы</v>
      </c>
      <c r="G43" s="146">
        <v>715390964</v>
      </c>
      <c r="H43" s="147" t="s">
        <v>1858</v>
      </c>
      <c r="I43" s="147" t="s">
        <v>1710</v>
      </c>
      <c r="J43" t="str">
        <f t="shared" si="0"/>
        <v>В057-Информационные технологии</v>
      </c>
    </row>
    <row r="44" spans="2:10" ht="16.5" thickBot="1" x14ac:dyDescent="0.3">
      <c r="B44" s="150" t="s">
        <v>1874</v>
      </c>
      <c r="C44" s="146" t="s">
        <v>1875</v>
      </c>
      <c r="D44" s="146" t="s">
        <v>1876</v>
      </c>
      <c r="E44" s="146" t="s">
        <v>1877</v>
      </c>
      <c r="F44" s="146" t="str">
        <f t="shared" si="1"/>
        <v>Бейбатчаева  Анар Ержанқызы</v>
      </c>
      <c r="G44" s="146">
        <v>709390182</v>
      </c>
      <c r="H44" s="147" t="s">
        <v>1858</v>
      </c>
      <c r="I44" s="147" t="s">
        <v>1710</v>
      </c>
      <c r="J44" t="str">
        <f t="shared" si="0"/>
        <v>В057-Информационные технологии</v>
      </c>
    </row>
    <row r="45" spans="2:10" ht="16.5" thickBot="1" x14ac:dyDescent="0.3">
      <c r="B45" s="150" t="s">
        <v>1878</v>
      </c>
      <c r="C45" s="146" t="s">
        <v>1879</v>
      </c>
      <c r="D45" s="146" t="s">
        <v>1880</v>
      </c>
      <c r="E45" s="146" t="s">
        <v>1881</v>
      </c>
      <c r="F45" s="146" t="str">
        <f t="shared" si="1"/>
        <v>Беков Исмаил Багаудинович</v>
      </c>
      <c r="G45" s="146">
        <v>806390367</v>
      </c>
      <c r="H45" s="147" t="s">
        <v>1858</v>
      </c>
      <c r="I45" s="147" t="s">
        <v>1710</v>
      </c>
      <c r="J45" t="str">
        <f t="shared" si="0"/>
        <v>В057-Информационные технологии</v>
      </c>
    </row>
    <row r="46" spans="2:10" ht="16.5" thickBot="1" x14ac:dyDescent="0.3">
      <c r="B46" s="150" t="s">
        <v>1882</v>
      </c>
      <c r="C46" s="146" t="s">
        <v>1883</v>
      </c>
      <c r="D46" s="146" t="s">
        <v>1884</v>
      </c>
      <c r="E46" s="146" t="s">
        <v>1885</v>
      </c>
      <c r="F46" s="146" t="str">
        <f t="shared" si="1"/>
        <v>Бикбулатова Микаэлла Микаиловна</v>
      </c>
      <c r="G46" s="146">
        <v>729390154</v>
      </c>
      <c r="H46" s="147" t="s">
        <v>1858</v>
      </c>
      <c r="I46" s="147" t="s">
        <v>1710</v>
      </c>
      <c r="J46" t="str">
        <f t="shared" si="0"/>
        <v>В057-Информационные технологии</v>
      </c>
    </row>
    <row r="47" spans="2:10" ht="16.5" thickBot="1" x14ac:dyDescent="0.3">
      <c r="B47" s="150" t="s">
        <v>1886</v>
      </c>
      <c r="C47" s="146" t="s">
        <v>1887</v>
      </c>
      <c r="D47" s="146" t="s">
        <v>1888</v>
      </c>
      <c r="E47" s="146" t="s">
        <v>1889</v>
      </c>
      <c r="F47" s="146" t="str">
        <f t="shared" si="1"/>
        <v>Еменов Анвар Сабирович</v>
      </c>
      <c r="G47" s="146">
        <v>866390410</v>
      </c>
      <c r="H47" s="147" t="s">
        <v>1858</v>
      </c>
      <c r="I47" s="147" t="s">
        <v>1710</v>
      </c>
      <c r="J47" t="str">
        <f t="shared" si="0"/>
        <v>В057-Информационные технологии</v>
      </c>
    </row>
    <row r="48" spans="2:10" ht="16.5" thickBot="1" x14ac:dyDescent="0.3">
      <c r="B48" s="150" t="s">
        <v>1890</v>
      </c>
      <c r="C48" s="146" t="s">
        <v>1891</v>
      </c>
      <c r="D48" s="146" t="s">
        <v>1892</v>
      </c>
      <c r="E48" s="146" t="s">
        <v>1893</v>
      </c>
      <c r="F48" s="146" t="str">
        <f t="shared" si="1"/>
        <v>Есмолдин Ерлан Айдынович</v>
      </c>
      <c r="G48" s="146">
        <v>706390258</v>
      </c>
      <c r="H48" s="147" t="s">
        <v>1858</v>
      </c>
      <c r="I48" s="147" t="s">
        <v>1710</v>
      </c>
      <c r="J48" t="str">
        <f t="shared" si="0"/>
        <v>В057-Информационные технологии</v>
      </c>
    </row>
    <row r="49" spans="2:10" ht="16.5" thickBot="1" x14ac:dyDescent="0.3">
      <c r="B49" s="150" t="s">
        <v>1894</v>
      </c>
      <c r="C49" s="146" t="s">
        <v>1895</v>
      </c>
      <c r="D49" s="146" t="s">
        <v>1896</v>
      </c>
      <c r="E49" s="146" t="s">
        <v>1897</v>
      </c>
      <c r="F49" s="146" t="str">
        <f t="shared" si="1"/>
        <v>Жамашев Ержан Жеңісұлы</v>
      </c>
      <c r="G49" s="146">
        <v>902300822</v>
      </c>
      <c r="H49" s="147" t="s">
        <v>1858</v>
      </c>
      <c r="I49" s="147" t="s">
        <v>1710</v>
      </c>
      <c r="J49" t="str">
        <f t="shared" si="0"/>
        <v>В057-Информационные технологии</v>
      </c>
    </row>
    <row r="50" spans="2:10" ht="16.5" thickBot="1" x14ac:dyDescent="0.3">
      <c r="B50" s="150" t="s">
        <v>1898</v>
      </c>
      <c r="C50" s="146" t="s">
        <v>1899</v>
      </c>
      <c r="D50" s="146" t="s">
        <v>1900</v>
      </c>
      <c r="E50" s="146" t="s">
        <v>1901</v>
      </c>
      <c r="F50" s="146" t="str">
        <f t="shared" si="1"/>
        <v>Жолдасбаев Ерсултан Бакытжанович</v>
      </c>
      <c r="G50" s="146">
        <v>723390291</v>
      </c>
      <c r="H50" s="147" t="s">
        <v>1858</v>
      </c>
      <c r="I50" s="147" t="s">
        <v>1710</v>
      </c>
      <c r="J50" t="str">
        <f t="shared" si="0"/>
        <v>В057-Информационные технологии</v>
      </c>
    </row>
    <row r="51" spans="2:10" ht="16.5" thickBot="1" x14ac:dyDescent="0.3">
      <c r="B51" s="150" t="s">
        <v>1902</v>
      </c>
      <c r="C51" s="146" t="s">
        <v>1903</v>
      </c>
      <c r="D51" s="146" t="s">
        <v>1904</v>
      </c>
      <c r="E51" s="146" t="s">
        <v>1905</v>
      </c>
      <c r="F51" s="146" t="str">
        <f t="shared" si="1"/>
        <v>Жұмабек Нурахмет Шаяхметұлы</v>
      </c>
      <c r="G51" s="146">
        <v>710391578</v>
      </c>
      <c r="H51" s="147" t="s">
        <v>1858</v>
      </c>
      <c r="I51" s="147" t="s">
        <v>1710</v>
      </c>
      <c r="J51" t="str">
        <f t="shared" si="0"/>
        <v>В057-Информационные технологии</v>
      </c>
    </row>
    <row r="52" spans="2:10" ht="16.5" thickBot="1" x14ac:dyDescent="0.3">
      <c r="B52" s="150" t="s">
        <v>1906</v>
      </c>
      <c r="C52" s="146" t="s">
        <v>1907</v>
      </c>
      <c r="D52" s="146" t="s">
        <v>1908</v>
      </c>
      <c r="E52" s="146" t="s">
        <v>1909</v>
      </c>
      <c r="F52" s="146" t="str">
        <f t="shared" si="1"/>
        <v>Калмурзин Бекзат Алиевич</v>
      </c>
      <c r="G52" s="146">
        <v>82300008</v>
      </c>
      <c r="H52" s="147" t="s">
        <v>1858</v>
      </c>
      <c r="I52" s="147" t="s">
        <v>1710</v>
      </c>
      <c r="J52" t="str">
        <f t="shared" si="0"/>
        <v>В057-Информационные технологии</v>
      </c>
    </row>
    <row r="53" spans="2:10" ht="16.5" thickBot="1" x14ac:dyDescent="0.3">
      <c r="B53" s="150" t="s">
        <v>1910</v>
      </c>
      <c r="C53" s="146" t="s">
        <v>1911</v>
      </c>
      <c r="D53" s="146" t="s">
        <v>1912</v>
      </c>
      <c r="E53" s="146" t="s">
        <v>1913</v>
      </c>
      <c r="F53" s="146" t="str">
        <f t="shared" si="1"/>
        <v>Кожабаев Дастан Болатович</v>
      </c>
      <c r="G53" s="146">
        <v>902301128</v>
      </c>
      <c r="H53" s="147" t="s">
        <v>1858</v>
      </c>
      <c r="I53" s="147" t="s">
        <v>1710</v>
      </c>
      <c r="J53" t="str">
        <f t="shared" si="0"/>
        <v>В057-Информационные технологии</v>
      </c>
    </row>
    <row r="54" spans="2:10" ht="16.5" thickBot="1" x14ac:dyDescent="0.3">
      <c r="B54" s="150" t="s">
        <v>1914</v>
      </c>
      <c r="C54" s="146" t="s">
        <v>1915</v>
      </c>
      <c r="D54" s="146" t="s">
        <v>1916</v>
      </c>
      <c r="E54" s="146" t="s">
        <v>1917</v>
      </c>
      <c r="F54" s="146" t="str">
        <f t="shared" si="1"/>
        <v>Кожабергенов Таиржан Адилжанович</v>
      </c>
      <c r="G54" s="146">
        <v>712391484</v>
      </c>
      <c r="H54" s="147" t="s">
        <v>1858</v>
      </c>
      <c r="I54" s="147" t="s">
        <v>1710</v>
      </c>
      <c r="J54" t="str">
        <f t="shared" si="0"/>
        <v>В057-Информационные технологии</v>
      </c>
    </row>
    <row r="55" spans="2:10" ht="16.5" thickBot="1" x14ac:dyDescent="0.3">
      <c r="B55" s="150" t="s">
        <v>1918</v>
      </c>
      <c r="C55" s="146" t="s">
        <v>1919</v>
      </c>
      <c r="D55" s="146" t="s">
        <v>1920</v>
      </c>
      <c r="E55" s="146" t="s">
        <v>1921</v>
      </c>
      <c r="F55" s="146" t="str">
        <f t="shared" si="1"/>
        <v>Қайырлы Алихан Нұрлыбекұлы</v>
      </c>
      <c r="G55" s="146">
        <v>714390321</v>
      </c>
      <c r="H55" s="147" t="s">
        <v>1858</v>
      </c>
      <c r="I55" s="147" t="s">
        <v>1710</v>
      </c>
      <c r="J55" t="str">
        <f t="shared" si="0"/>
        <v>В057-Информационные технологии</v>
      </c>
    </row>
    <row r="56" spans="2:10" ht="16.5" thickBot="1" x14ac:dyDescent="0.3">
      <c r="B56" s="150" t="s">
        <v>1922</v>
      </c>
      <c r="C56" s="146" t="s">
        <v>1923</v>
      </c>
      <c r="D56" s="146" t="s">
        <v>1924</v>
      </c>
      <c r="E56" s="146" t="s">
        <v>1925</v>
      </c>
      <c r="F56" s="146" t="str">
        <f t="shared" si="1"/>
        <v>Құрманғалиев Жігер Асқарұлы</v>
      </c>
      <c r="G56" s="146">
        <v>746390227</v>
      </c>
      <c r="H56" s="147" t="s">
        <v>1858</v>
      </c>
      <c r="I56" s="147" t="s">
        <v>1710</v>
      </c>
      <c r="J56" t="str">
        <f t="shared" si="0"/>
        <v>В057-Информационные технологии</v>
      </c>
    </row>
    <row r="57" spans="2:10" ht="16.5" thickBot="1" x14ac:dyDescent="0.3">
      <c r="B57" s="150" t="s">
        <v>1926</v>
      </c>
      <c r="C57" s="146" t="s">
        <v>1927</v>
      </c>
      <c r="D57" s="146" t="s">
        <v>1928</v>
      </c>
      <c r="E57" s="146" t="s">
        <v>1929</v>
      </c>
      <c r="F57" s="146" t="str">
        <f t="shared" si="1"/>
        <v>Мик Яна Владимировна</v>
      </c>
      <c r="G57" s="146">
        <v>705390642</v>
      </c>
      <c r="H57" s="147" t="s">
        <v>1858</v>
      </c>
      <c r="I57" s="147" t="s">
        <v>1710</v>
      </c>
      <c r="J57" t="str">
        <f t="shared" si="0"/>
        <v>В057-Информационные технологии</v>
      </c>
    </row>
    <row r="58" spans="2:10" ht="16.5" thickBot="1" x14ac:dyDescent="0.3">
      <c r="B58" s="150" t="s">
        <v>1930</v>
      </c>
      <c r="C58" s="146" t="s">
        <v>1931</v>
      </c>
      <c r="D58" s="146" t="s">
        <v>1932</v>
      </c>
      <c r="E58" s="146" t="s">
        <v>1933</v>
      </c>
      <c r="F58" s="146" t="str">
        <f t="shared" si="1"/>
        <v>Мусина Медина Куламергенкызы</v>
      </c>
      <c r="G58" s="146">
        <v>902301942</v>
      </c>
      <c r="H58" s="147" t="s">
        <v>1858</v>
      </c>
      <c r="I58" s="147" t="s">
        <v>1710</v>
      </c>
      <c r="J58" t="str">
        <f t="shared" si="0"/>
        <v>В057-Информационные технологии</v>
      </c>
    </row>
    <row r="59" spans="2:10" ht="16.5" thickBot="1" x14ac:dyDescent="0.3">
      <c r="B59" s="150" t="s">
        <v>1934</v>
      </c>
      <c r="C59" s="146" t="s">
        <v>1935</v>
      </c>
      <c r="D59" s="146" t="s">
        <v>1936</v>
      </c>
      <c r="E59" s="147" t="s">
        <v>1937</v>
      </c>
      <c r="F59" s="146" t="str">
        <f t="shared" si="1"/>
        <v>Мұрат Азамат Мукиятұлы</v>
      </c>
      <c r="G59" s="146">
        <v>705390395</v>
      </c>
      <c r="H59" s="147" t="s">
        <v>1858</v>
      </c>
      <c r="I59" s="147" t="s">
        <v>1710</v>
      </c>
      <c r="J59" t="str">
        <f t="shared" si="0"/>
        <v>В057-Информационные технологии</v>
      </c>
    </row>
    <row r="60" spans="2:10" ht="16.5" thickBot="1" x14ac:dyDescent="0.3">
      <c r="B60" s="150" t="s">
        <v>1938</v>
      </c>
      <c r="C60" s="146" t="s">
        <v>1939</v>
      </c>
      <c r="D60" s="146" t="s">
        <v>1940</v>
      </c>
      <c r="E60" s="146" t="s">
        <v>1941</v>
      </c>
      <c r="F60" s="146" t="str">
        <f t="shared" si="1"/>
        <v>Омаров Асылжан Болатбекұлы</v>
      </c>
      <c r="G60" s="146">
        <v>712390337</v>
      </c>
      <c r="H60" s="147" t="s">
        <v>1858</v>
      </c>
      <c r="I60" s="147" t="s">
        <v>1710</v>
      </c>
      <c r="J60" t="str">
        <f t="shared" si="0"/>
        <v>В057-Информационные технологии</v>
      </c>
    </row>
    <row r="61" spans="2:10" ht="16.5" thickBot="1" x14ac:dyDescent="0.3">
      <c r="B61" s="150" t="s">
        <v>1942</v>
      </c>
      <c r="C61" s="146" t="s">
        <v>1943</v>
      </c>
      <c r="D61" s="146" t="s">
        <v>1803</v>
      </c>
      <c r="E61" s="146" t="s">
        <v>1944</v>
      </c>
      <c r="F61" s="146" t="str">
        <f t="shared" si="1"/>
        <v>Сартаева Камила Нуртайқызы</v>
      </c>
      <c r="G61" s="146">
        <v>710390425</v>
      </c>
      <c r="H61" s="147" t="s">
        <v>1858</v>
      </c>
      <c r="I61" s="147" t="s">
        <v>1710</v>
      </c>
      <c r="J61" t="str">
        <f t="shared" si="0"/>
        <v>В057-Информационные технологии</v>
      </c>
    </row>
    <row r="62" spans="2:10" ht="16.5" thickBot="1" x14ac:dyDescent="0.3">
      <c r="B62" s="150" t="s">
        <v>1945</v>
      </c>
      <c r="C62" s="146" t="s">
        <v>1946</v>
      </c>
      <c r="D62" s="146" t="s">
        <v>1947</v>
      </c>
      <c r="E62" s="146" t="s">
        <v>1948</v>
      </c>
      <c r="F62" s="146" t="str">
        <f t="shared" si="1"/>
        <v>Сейлханов Темерлан Сакенұлы</v>
      </c>
      <c r="G62" s="146">
        <v>902301046</v>
      </c>
      <c r="H62" s="147" t="s">
        <v>1858</v>
      </c>
      <c r="I62" s="147" t="s">
        <v>1710</v>
      </c>
      <c r="J62" t="str">
        <f t="shared" si="0"/>
        <v>В057-Информационные технологии</v>
      </c>
    </row>
    <row r="63" spans="2:10" ht="16.5" thickBot="1" x14ac:dyDescent="0.3">
      <c r="B63" s="150" t="s">
        <v>1949</v>
      </c>
      <c r="C63" s="146" t="s">
        <v>1950</v>
      </c>
      <c r="D63" s="146" t="s">
        <v>1951</v>
      </c>
      <c r="E63" s="146" t="s">
        <v>1952</v>
      </c>
      <c r="F63" s="146" t="str">
        <f t="shared" si="1"/>
        <v>Сергазин Әділ Мақсатұлы</v>
      </c>
      <c r="G63" s="146">
        <v>842390140</v>
      </c>
      <c r="H63" s="147" t="s">
        <v>1858</v>
      </c>
      <c r="I63" s="147" t="s">
        <v>1710</v>
      </c>
      <c r="J63" t="str">
        <f t="shared" si="0"/>
        <v>В057-Информационные технологии</v>
      </c>
    </row>
    <row r="64" spans="2:10" ht="16.5" thickBot="1" x14ac:dyDescent="0.3">
      <c r="B64" s="150" t="s">
        <v>1953</v>
      </c>
      <c r="C64" s="146" t="s">
        <v>1954</v>
      </c>
      <c r="D64" s="146" t="s">
        <v>1955</v>
      </c>
      <c r="E64" s="146" t="s">
        <v>1956</v>
      </c>
      <c r="F64" s="146" t="str">
        <f t="shared" si="1"/>
        <v>Серікбай Әділет Дәулетұлы</v>
      </c>
      <c r="G64" s="146">
        <v>713390136</v>
      </c>
      <c r="H64" s="147" t="s">
        <v>1858</v>
      </c>
      <c r="I64" s="147" t="s">
        <v>1710</v>
      </c>
      <c r="J64" t="str">
        <f t="shared" si="0"/>
        <v>В057-Информационные технологии</v>
      </c>
    </row>
    <row r="65" spans="2:10" ht="16.5" thickBot="1" x14ac:dyDescent="0.3">
      <c r="B65" s="150" t="s">
        <v>1957</v>
      </c>
      <c r="C65" s="146" t="s">
        <v>1958</v>
      </c>
      <c r="D65" s="146" t="s">
        <v>1959</v>
      </c>
      <c r="E65" s="146" t="s">
        <v>1960</v>
      </c>
      <c r="F65" s="146" t="str">
        <f t="shared" si="1"/>
        <v>Сұлтан-Мұрат Аспарух Нұржанұлы</v>
      </c>
      <c r="G65" s="146">
        <v>902301333</v>
      </c>
      <c r="H65" s="147" t="s">
        <v>1858</v>
      </c>
      <c r="I65" s="147" t="s">
        <v>1710</v>
      </c>
      <c r="J65" t="str">
        <f t="shared" si="0"/>
        <v>В057-Информационные технологии</v>
      </c>
    </row>
    <row r="66" spans="2:10" ht="16.5" thickBot="1" x14ac:dyDescent="0.3">
      <c r="B66" s="150" t="s">
        <v>1961</v>
      </c>
      <c r="C66" s="146" t="s">
        <v>1962</v>
      </c>
      <c r="D66" s="146" t="s">
        <v>1963</v>
      </c>
      <c r="E66" s="146" t="s">
        <v>1838</v>
      </c>
      <c r="F66" s="146" t="str">
        <f t="shared" si="1"/>
        <v>Таукенов Асылкен Азаматұлы</v>
      </c>
      <c r="G66" s="146">
        <v>717390436</v>
      </c>
      <c r="H66" s="147" t="s">
        <v>1858</v>
      </c>
      <c r="I66" s="147" t="s">
        <v>1710</v>
      </c>
      <c r="J66" t="str">
        <f t="shared" si="0"/>
        <v>В057-Информационные технологии</v>
      </c>
    </row>
    <row r="67" spans="2:10" ht="16.5" thickBot="1" x14ac:dyDescent="0.3">
      <c r="B67" s="150" t="s">
        <v>1964</v>
      </c>
      <c r="C67" s="146" t="s">
        <v>1965</v>
      </c>
      <c r="D67" s="146" t="s">
        <v>1966</v>
      </c>
      <c r="E67" s="146" t="s">
        <v>1800</v>
      </c>
      <c r="F67" s="146" t="str">
        <f t="shared" si="1"/>
        <v>Тәубақабыл Нұрлыбек Мұратбекұлы</v>
      </c>
      <c r="G67" s="146">
        <v>710392262</v>
      </c>
      <c r="H67" s="147" t="s">
        <v>1858</v>
      </c>
      <c r="I67" s="147" t="s">
        <v>1710</v>
      </c>
      <c r="J67" t="str">
        <f t="shared" si="0"/>
        <v>В057-Информационные технологии</v>
      </c>
    </row>
    <row r="68" spans="2:10" ht="16.5" thickBot="1" x14ac:dyDescent="0.3">
      <c r="B68" s="150" t="s">
        <v>1967</v>
      </c>
      <c r="C68" s="146" t="s">
        <v>1968</v>
      </c>
      <c r="D68" s="146" t="s">
        <v>1969</v>
      </c>
      <c r="E68" s="146" t="s">
        <v>1970</v>
      </c>
      <c r="F68" s="146" t="str">
        <f t="shared" si="1"/>
        <v>Толенгутов Расул Рустемұлы</v>
      </c>
      <c r="G68" s="146">
        <v>705390462</v>
      </c>
      <c r="H68" s="147" t="s">
        <v>1858</v>
      </c>
      <c r="I68" s="147" t="s">
        <v>1710</v>
      </c>
      <c r="J68" t="str">
        <f t="shared" ref="J68:J79" si="2">H69&amp;"-"&amp;I69</f>
        <v>В057-Информационные технологии</v>
      </c>
    </row>
    <row r="69" spans="2:10" ht="16.5" thickBot="1" x14ac:dyDescent="0.3">
      <c r="B69" s="150" t="s">
        <v>1971</v>
      </c>
      <c r="C69" s="146" t="s">
        <v>1972</v>
      </c>
      <c r="D69" s="146" t="s">
        <v>1973</v>
      </c>
      <c r="E69" s="146" t="s">
        <v>1974</v>
      </c>
      <c r="F69" s="146" t="str">
        <f t="shared" ref="F69:F79" si="3">C69&amp;" "&amp;D69&amp;" "&amp;E69</f>
        <v>Турар Амир Қанатұлы</v>
      </c>
      <c r="G69" s="146">
        <v>701390452</v>
      </c>
      <c r="H69" s="147" t="s">
        <v>1858</v>
      </c>
      <c r="I69" s="147" t="s">
        <v>1710</v>
      </c>
      <c r="J69" t="str">
        <f t="shared" si="2"/>
        <v>В057-Информационные технологии</v>
      </c>
    </row>
    <row r="70" spans="2:10" ht="16.5" thickBot="1" x14ac:dyDescent="0.3">
      <c r="B70" s="150" t="s">
        <v>1975</v>
      </c>
      <c r="C70" s="146" t="s">
        <v>1976</v>
      </c>
      <c r="D70" s="146" t="s">
        <v>1969</v>
      </c>
      <c r="E70" s="146" t="s">
        <v>1977</v>
      </c>
      <c r="F70" s="146" t="str">
        <f t="shared" si="3"/>
        <v>Умбетов Расул Оралханұлы</v>
      </c>
      <c r="G70" s="146">
        <v>717391603</v>
      </c>
      <c r="H70" s="147" t="s">
        <v>1858</v>
      </c>
      <c r="I70" s="147" t="s">
        <v>1710</v>
      </c>
      <c r="J70" t="str">
        <f t="shared" si="2"/>
        <v>В057-Информационные технологии</v>
      </c>
    </row>
    <row r="71" spans="2:10" ht="16.5" thickBot="1" x14ac:dyDescent="0.3">
      <c r="B71" s="150" t="s">
        <v>1978</v>
      </c>
      <c r="C71" s="146" t="s">
        <v>1979</v>
      </c>
      <c r="D71" s="146" t="s">
        <v>1980</v>
      </c>
      <c r="E71" s="146" t="s">
        <v>1981</v>
      </c>
      <c r="F71" s="146" t="str">
        <f t="shared" si="3"/>
        <v>Утегенова Мадия Бауыржанқызы</v>
      </c>
      <c r="G71" s="146">
        <v>834390625</v>
      </c>
      <c r="H71" s="147" t="s">
        <v>1858</v>
      </c>
      <c r="I71" s="147" t="s">
        <v>1710</v>
      </c>
      <c r="J71" t="str">
        <f t="shared" si="2"/>
        <v>В057-Информационные технологии</v>
      </c>
    </row>
    <row r="72" spans="2:10" ht="16.5" thickBot="1" x14ac:dyDescent="0.3">
      <c r="B72" s="150" t="s">
        <v>1982</v>
      </c>
      <c r="C72" s="146" t="s">
        <v>1983</v>
      </c>
      <c r="D72" s="146" t="s">
        <v>1984</v>
      </c>
      <c r="E72" s="146" t="s">
        <v>1985</v>
      </c>
      <c r="F72" s="146" t="str">
        <f t="shared" si="3"/>
        <v>Хабибуллаев Нұркен Сәкенұлы</v>
      </c>
      <c r="G72" s="146">
        <v>740390268</v>
      </c>
      <c r="H72" s="147" t="s">
        <v>1858</v>
      </c>
      <c r="I72" s="147" t="s">
        <v>1710</v>
      </c>
      <c r="J72" t="str">
        <f t="shared" si="2"/>
        <v>В057-Информационные технологии</v>
      </c>
    </row>
    <row r="73" spans="2:10" ht="16.5" thickBot="1" x14ac:dyDescent="0.3">
      <c r="B73" s="150" t="s">
        <v>1986</v>
      </c>
      <c r="C73" s="146" t="s">
        <v>1987</v>
      </c>
      <c r="D73" s="146" t="s">
        <v>1988</v>
      </c>
      <c r="E73" s="146" t="s">
        <v>1989</v>
      </c>
      <c r="F73" s="146" t="str">
        <f t="shared" si="3"/>
        <v>Хусаинов  Бахытжан Сидикжанович</v>
      </c>
      <c r="G73" s="146">
        <v>803390222</v>
      </c>
      <c r="H73" s="147" t="s">
        <v>1858</v>
      </c>
      <c r="I73" s="147" t="s">
        <v>1710</v>
      </c>
      <c r="J73" t="str">
        <f t="shared" si="2"/>
        <v>В057-Информационные технологии</v>
      </c>
    </row>
    <row r="74" spans="2:10" ht="16.5" thickBot="1" x14ac:dyDescent="0.3">
      <c r="B74" s="150" t="s">
        <v>1990</v>
      </c>
      <c r="C74" s="146" t="s">
        <v>1991</v>
      </c>
      <c r="D74" s="146" t="s">
        <v>1992</v>
      </c>
      <c r="E74" s="146" t="s">
        <v>1993</v>
      </c>
      <c r="F74" s="146" t="str">
        <f t="shared" si="3"/>
        <v>Шадияр Жансерік Жораұлы</v>
      </c>
      <c r="G74" s="146">
        <v>902301464</v>
      </c>
      <c r="H74" s="147" t="s">
        <v>1858</v>
      </c>
      <c r="I74" s="147" t="s">
        <v>1710</v>
      </c>
      <c r="J74" t="str">
        <f t="shared" si="2"/>
        <v>В057-Информационные технологии</v>
      </c>
    </row>
    <row r="75" spans="2:10" ht="16.5" thickBot="1" x14ac:dyDescent="0.3">
      <c r="B75" s="150" t="s">
        <v>1994</v>
      </c>
      <c r="C75" s="146" t="s">
        <v>1995</v>
      </c>
      <c r="D75" s="146" t="s">
        <v>1719</v>
      </c>
      <c r="E75" s="146" t="s">
        <v>1996</v>
      </c>
      <c r="F75" s="146" t="str">
        <f t="shared" si="3"/>
        <v>Шуақбаев Олжас Дарханұлы</v>
      </c>
      <c r="G75" s="146">
        <v>701390509</v>
      </c>
      <c r="H75" s="147" t="s">
        <v>1858</v>
      </c>
      <c r="I75" s="147" t="s">
        <v>1710</v>
      </c>
      <c r="J75" t="str">
        <f t="shared" si="2"/>
        <v>B140-Международные отношения и дипломатия</v>
      </c>
    </row>
    <row r="76" spans="2:10" ht="16.5" thickBot="1" x14ac:dyDescent="0.3">
      <c r="B76" s="150" t="s">
        <v>1997</v>
      </c>
      <c r="C76" s="146" t="s">
        <v>1998</v>
      </c>
      <c r="D76" s="146" t="s">
        <v>1872</v>
      </c>
      <c r="E76" s="146"/>
      <c r="F76" s="146" t="str">
        <f t="shared" si="3"/>
        <v xml:space="preserve">Асанқызы Аружан </v>
      </c>
      <c r="G76" s="146">
        <v>902302058</v>
      </c>
      <c r="H76" s="147" t="s">
        <v>1999</v>
      </c>
      <c r="I76" s="147" t="s">
        <v>2000</v>
      </c>
      <c r="J76" t="str">
        <f t="shared" si="2"/>
        <v>B140-Международные отношения и дипломатия</v>
      </c>
    </row>
    <row r="77" spans="2:10" ht="16.5" thickBot="1" x14ac:dyDescent="0.3">
      <c r="B77" s="150" t="s">
        <v>2001</v>
      </c>
      <c r="C77" s="146" t="s">
        <v>2002</v>
      </c>
      <c r="D77" s="146" t="s">
        <v>2003</v>
      </c>
      <c r="E77" s="146" t="s">
        <v>2004</v>
      </c>
      <c r="F77" s="146" t="str">
        <f t="shared" si="3"/>
        <v>Балабекова Малика Нуржановна</v>
      </c>
      <c r="G77" s="146">
        <v>902302065</v>
      </c>
      <c r="H77" s="147" t="s">
        <v>1999</v>
      </c>
      <c r="I77" s="147" t="s">
        <v>2000</v>
      </c>
      <c r="J77" t="str">
        <f t="shared" si="2"/>
        <v>B140-Международные отношения и дипломатия</v>
      </c>
    </row>
    <row r="78" spans="2:10" ht="16.5" thickBot="1" x14ac:dyDescent="0.3">
      <c r="B78" s="150" t="s">
        <v>2005</v>
      </c>
      <c r="C78" s="146" t="s">
        <v>2006</v>
      </c>
      <c r="D78" s="146" t="s">
        <v>2007</v>
      </c>
      <c r="E78" s="146" t="s">
        <v>2008</v>
      </c>
      <c r="F78" s="146" t="str">
        <f t="shared" si="3"/>
        <v>Баянбаева Мадина Кайратовна</v>
      </c>
      <c r="G78" s="146">
        <v>902300040</v>
      </c>
      <c r="H78" s="147" t="s">
        <v>1999</v>
      </c>
      <c r="I78" s="147" t="s">
        <v>2000</v>
      </c>
      <c r="J78" t="str">
        <f t="shared" si="2"/>
        <v>B140-Международные отношения и дипломатия</v>
      </c>
    </row>
    <row r="79" spans="2:10" ht="16.5" thickBot="1" x14ac:dyDescent="0.3">
      <c r="B79" s="150" t="s">
        <v>2009</v>
      </c>
      <c r="C79" s="146" t="s">
        <v>2010</v>
      </c>
      <c r="D79" s="146" t="s">
        <v>2011</v>
      </c>
      <c r="E79" s="146" t="s">
        <v>2012</v>
      </c>
      <c r="F79" s="146" t="str">
        <f t="shared" si="3"/>
        <v>Картпаева Анель Мараткызы</v>
      </c>
      <c r="G79" s="146">
        <v>902302101</v>
      </c>
      <c r="H79" s="147" t="s">
        <v>1999</v>
      </c>
      <c r="I79" s="147" t="s">
        <v>2000</v>
      </c>
      <c r="J79" t="str">
        <f t="shared" si="2"/>
        <v>-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C1:AD593"/>
  <sheetViews>
    <sheetView topLeftCell="O25" workbookViewId="0">
      <selection activeCell="V48" sqref="V48"/>
    </sheetView>
  </sheetViews>
  <sheetFormatPr defaultColWidth="10.25" defaultRowHeight="15.75" x14ac:dyDescent="0.25"/>
  <cols>
    <col min="1" max="1" width="3" style="186" customWidth="1"/>
    <col min="2" max="2" width="2" style="186" customWidth="1"/>
    <col min="3" max="6" width="10.25" style="179"/>
    <col min="7" max="8" width="0.875" style="180" customWidth="1"/>
    <col min="9" max="9" width="0.875" style="181" customWidth="1"/>
    <col min="10" max="10" width="6.75" style="186" customWidth="1"/>
    <col min="11" max="11" width="6.875" style="186" hidden="1" customWidth="1"/>
    <col min="12" max="12" width="20.75" style="186" customWidth="1"/>
    <col min="13" max="15" width="7.375" style="186" customWidth="1"/>
    <col min="16" max="16" width="4.25" style="186" customWidth="1"/>
    <col min="17" max="20" width="7.375" style="186" customWidth="1"/>
    <col min="21" max="21" width="5.125" style="186" customWidth="1"/>
    <col min="22" max="22" width="4.75" style="186" customWidth="1"/>
    <col min="23" max="23" width="3.75" style="179" customWidth="1"/>
    <col min="24" max="24" width="10.25" style="179"/>
    <col min="25" max="25" width="31.375" style="179" customWidth="1"/>
    <col min="26" max="26" width="22" style="187" customWidth="1"/>
    <col min="27" max="27" width="14.875" style="187" customWidth="1"/>
    <col min="28" max="28" width="32.25" style="188" customWidth="1"/>
    <col min="29" max="29" width="15" style="179" customWidth="1"/>
    <col min="30" max="30" width="25.75" style="186" customWidth="1"/>
    <col min="31" max="16384" width="10.25" style="186"/>
  </cols>
  <sheetData>
    <row r="1" spans="3:30" x14ac:dyDescent="0.25">
      <c r="J1" s="182" t="s">
        <v>0</v>
      </c>
      <c r="K1" s="182" t="s">
        <v>75</v>
      </c>
      <c r="L1" s="183" t="s">
        <v>1070</v>
      </c>
      <c r="M1" s="183" t="s">
        <v>1148</v>
      </c>
      <c r="N1" s="184" t="s">
        <v>1149</v>
      </c>
      <c r="O1" s="184" t="s">
        <v>1150</v>
      </c>
      <c r="P1" s="182" t="s">
        <v>1151</v>
      </c>
      <c r="Q1" s="183" t="s">
        <v>1152</v>
      </c>
      <c r="R1" s="183" t="s">
        <v>1153</v>
      </c>
      <c r="S1" s="184" t="s">
        <v>1154</v>
      </c>
      <c r="T1" s="185" t="s">
        <v>1155</v>
      </c>
    </row>
    <row r="2" spans="3:30" x14ac:dyDescent="0.25">
      <c r="J2" s="189"/>
      <c r="K2" s="189"/>
      <c r="L2" s="189"/>
      <c r="M2" s="190" t="s">
        <v>1148</v>
      </c>
      <c r="N2" s="191" t="s">
        <v>1149</v>
      </c>
      <c r="O2" s="191" t="s">
        <v>1149</v>
      </c>
      <c r="P2" s="189" t="s">
        <v>0</v>
      </c>
      <c r="Q2" s="190" t="s">
        <v>1152</v>
      </c>
      <c r="R2" s="190" t="s">
        <v>1153</v>
      </c>
      <c r="S2" s="191" t="s">
        <v>1149</v>
      </c>
      <c r="T2" s="192" t="s">
        <v>1149</v>
      </c>
      <c r="Y2" s="193"/>
    </row>
    <row r="3" spans="3:30" s="199" customFormat="1" ht="35.25" customHeight="1" x14ac:dyDescent="0.25">
      <c r="C3" s="59" t="s">
        <v>1156</v>
      </c>
      <c r="D3" s="60" t="s">
        <v>1157</v>
      </c>
      <c r="E3" s="60" t="s">
        <v>1158</v>
      </c>
      <c r="F3" s="60" t="s">
        <v>1159</v>
      </c>
      <c r="G3" s="194"/>
      <c r="H3" s="194"/>
      <c r="I3" s="195"/>
      <c r="J3" s="196"/>
      <c r="K3" s="196"/>
      <c r="L3" s="197"/>
      <c r="M3" s="197"/>
      <c r="N3" s="198"/>
      <c r="O3" s="198"/>
      <c r="P3" s="196" t="s">
        <v>0</v>
      </c>
      <c r="Q3" s="197" t="s">
        <v>557</v>
      </c>
      <c r="R3" s="197"/>
      <c r="S3" s="198"/>
      <c r="T3" s="192"/>
      <c r="W3" s="200"/>
      <c r="X3" s="201" t="s">
        <v>1160</v>
      </c>
      <c r="Y3" s="202" t="s">
        <v>1161</v>
      </c>
      <c r="Z3" s="164" t="s">
        <v>1162</v>
      </c>
      <c r="AA3" s="164" t="s">
        <v>1163</v>
      </c>
      <c r="AB3" s="202" t="s">
        <v>1164</v>
      </c>
      <c r="AC3" s="164" t="s">
        <v>1165</v>
      </c>
      <c r="AD3" s="203" t="s">
        <v>1166</v>
      </c>
    </row>
    <row r="4" spans="3:30" ht="36" customHeight="1" x14ac:dyDescent="0.25">
      <c r="C4" s="204" t="s">
        <v>124</v>
      </c>
      <c r="D4" s="205" t="s">
        <v>89</v>
      </c>
      <c r="E4" s="205" t="s">
        <v>112</v>
      </c>
      <c r="F4" s="206" t="s">
        <v>124</v>
      </c>
      <c r="I4" s="207"/>
      <c r="J4" s="189">
        <v>1</v>
      </c>
      <c r="K4" s="161" t="e">
        <f>VLOOKUP(L4,'база вакантаГОГ 2020'!$B$6:$E$101,1,0)</f>
        <v>#N/A</v>
      </c>
      <c r="L4" s="190" t="s">
        <v>1091</v>
      </c>
      <c r="M4" s="190" t="s">
        <v>1167</v>
      </c>
      <c r="N4" s="190" t="s">
        <v>554</v>
      </c>
      <c r="O4" s="190" t="s">
        <v>554</v>
      </c>
      <c r="P4" s="189">
        <v>1</v>
      </c>
      <c r="Q4" s="190" t="s">
        <v>1168</v>
      </c>
      <c r="R4" s="190" t="s">
        <v>1169</v>
      </c>
      <c r="S4" s="190" t="s">
        <v>557</v>
      </c>
      <c r="T4" s="208" t="s">
        <v>557</v>
      </c>
      <c r="X4" s="209" t="s">
        <v>1160</v>
      </c>
      <c r="Y4" s="210" t="s">
        <v>1161</v>
      </c>
      <c r="Z4" s="211" t="s">
        <v>1162</v>
      </c>
      <c r="AA4" s="211" t="s">
        <v>1163</v>
      </c>
      <c r="AB4" s="210" t="s">
        <v>1161</v>
      </c>
      <c r="AC4" s="211" t="s">
        <v>1162</v>
      </c>
      <c r="AD4" s="212" t="s">
        <v>1163</v>
      </c>
    </row>
    <row r="5" spans="3:30" x14ac:dyDescent="0.25">
      <c r="C5" s="204" t="s">
        <v>125</v>
      </c>
      <c r="D5" s="205" t="s">
        <v>90</v>
      </c>
      <c r="E5" s="205" t="s">
        <v>113</v>
      </c>
      <c r="F5" s="206" t="s">
        <v>125</v>
      </c>
      <c r="I5" s="207"/>
      <c r="J5" s="189">
        <v>2</v>
      </c>
      <c r="K5" s="161" t="e">
        <f>VLOOKUP(L5,'база вакантаГОГ 2020'!$B$6:$E$101,1,0)</f>
        <v>#N/A</v>
      </c>
      <c r="L5" s="190" t="s">
        <v>1098</v>
      </c>
      <c r="M5" s="190" t="s">
        <v>1170</v>
      </c>
      <c r="N5" s="190" t="s">
        <v>554</v>
      </c>
      <c r="O5" s="190" t="s">
        <v>554</v>
      </c>
      <c r="P5" s="189">
        <v>2</v>
      </c>
      <c r="Q5" s="190" t="s">
        <v>1171</v>
      </c>
      <c r="R5" s="190" t="s">
        <v>1172</v>
      </c>
      <c r="S5" s="190" t="s">
        <v>557</v>
      </c>
      <c r="T5" s="208" t="s">
        <v>557</v>
      </c>
      <c r="X5" s="213" t="s">
        <v>1160</v>
      </c>
      <c r="Y5" s="214" t="s">
        <v>662</v>
      </c>
      <c r="Z5" s="214" t="s">
        <v>2042</v>
      </c>
      <c r="AA5" s="214" t="s">
        <v>988</v>
      </c>
      <c r="AB5" s="214" t="s">
        <v>664</v>
      </c>
      <c r="AC5" s="215" t="s">
        <v>112</v>
      </c>
      <c r="AD5" s="216" t="str">
        <f>AA5</f>
        <v>Бакалавр</v>
      </c>
    </row>
    <row r="6" spans="3:30" x14ac:dyDescent="0.25">
      <c r="C6" s="204" t="s">
        <v>126</v>
      </c>
      <c r="D6" s="205" t="s">
        <v>91</v>
      </c>
      <c r="E6" s="205" t="s">
        <v>114</v>
      </c>
      <c r="F6" s="206" t="s">
        <v>126</v>
      </c>
      <c r="I6" s="207"/>
      <c r="J6" s="189">
        <v>3</v>
      </c>
      <c r="K6" s="161" t="e">
        <f>VLOOKUP(L6,'база вакантаГОГ 2020'!$B$6:$E$101,1,0)</f>
        <v>#N/A</v>
      </c>
      <c r="L6" s="190" t="s">
        <v>1096</v>
      </c>
      <c r="M6" s="190" t="s">
        <v>1170</v>
      </c>
      <c r="N6" s="190" t="s">
        <v>554</v>
      </c>
      <c r="O6" s="190" t="s">
        <v>554</v>
      </c>
      <c r="P6" s="189">
        <v>3</v>
      </c>
      <c r="Q6" s="190" t="s">
        <v>1173</v>
      </c>
      <c r="R6" s="190" t="s">
        <v>1172</v>
      </c>
      <c r="S6" s="190" t="s">
        <v>557</v>
      </c>
      <c r="T6" s="208" t="s">
        <v>557</v>
      </c>
      <c r="X6" s="213" t="s">
        <v>1160</v>
      </c>
      <c r="Y6" s="214" t="s">
        <v>22</v>
      </c>
      <c r="Z6" s="214" t="s">
        <v>2042</v>
      </c>
      <c r="AA6" s="214" t="s">
        <v>988</v>
      </c>
      <c r="AB6" s="214" t="s">
        <v>264</v>
      </c>
      <c r="AC6" s="215" t="s">
        <v>112</v>
      </c>
      <c r="AD6" s="216" t="str">
        <f t="shared" ref="AD6:AD69" si="0">AA6</f>
        <v>Бакалавр</v>
      </c>
    </row>
    <row r="7" spans="3:30" x14ac:dyDescent="0.25">
      <c r="C7" s="204" t="s">
        <v>127</v>
      </c>
      <c r="D7" s="205" t="s">
        <v>92</v>
      </c>
      <c r="E7" s="205" t="s">
        <v>115</v>
      </c>
      <c r="F7" s="206" t="s">
        <v>127</v>
      </c>
      <c r="I7" s="207"/>
      <c r="J7" s="189">
        <v>4</v>
      </c>
      <c r="K7" s="161" t="e">
        <f>VLOOKUP(L7,'база вакантаГОГ 2020'!$B$6:$E$101,1,0)</f>
        <v>#N/A</v>
      </c>
      <c r="L7" s="190" t="s">
        <v>1060</v>
      </c>
      <c r="M7" s="190" t="s">
        <v>1170</v>
      </c>
      <c r="N7" s="190" t="s">
        <v>554</v>
      </c>
      <c r="O7" s="190" t="s">
        <v>554</v>
      </c>
      <c r="P7" s="189">
        <v>4</v>
      </c>
      <c r="Q7" s="190" t="s">
        <v>1061</v>
      </c>
      <c r="R7" s="190" t="s">
        <v>1172</v>
      </c>
      <c r="S7" s="190" t="s">
        <v>557</v>
      </c>
      <c r="T7" s="208" t="s">
        <v>557</v>
      </c>
      <c r="X7" s="213" t="s">
        <v>1160</v>
      </c>
      <c r="Y7" s="214" t="s">
        <v>29</v>
      </c>
      <c r="Z7" s="214" t="s">
        <v>2042</v>
      </c>
      <c r="AA7" s="214" t="s">
        <v>988</v>
      </c>
      <c r="AB7" s="214" t="s">
        <v>561</v>
      </c>
      <c r="AC7" s="215" t="s">
        <v>112</v>
      </c>
      <c r="AD7" s="216" t="str">
        <f t="shared" si="0"/>
        <v>Бакалавр</v>
      </c>
    </row>
    <row r="8" spans="3:30" x14ac:dyDescent="0.25">
      <c r="C8" s="204" t="s">
        <v>128</v>
      </c>
      <c r="D8" s="205" t="s">
        <v>93</v>
      </c>
      <c r="E8" s="205" t="s">
        <v>116</v>
      </c>
      <c r="F8" s="206" t="s">
        <v>128</v>
      </c>
      <c r="I8" s="207"/>
      <c r="J8" s="189">
        <v>5</v>
      </c>
      <c r="K8" s="161" t="e">
        <f>VLOOKUP(L8,'база вакантаГОГ 2020'!$B$6:$E$101,1,0)</f>
        <v>#N/A</v>
      </c>
      <c r="L8" s="190" t="s">
        <v>1101</v>
      </c>
      <c r="M8" s="190" t="s">
        <v>1170</v>
      </c>
      <c r="N8" s="190" t="s">
        <v>554</v>
      </c>
      <c r="O8" s="190" t="s">
        <v>554</v>
      </c>
      <c r="P8" s="189">
        <v>5</v>
      </c>
      <c r="Q8" s="190" t="s">
        <v>1174</v>
      </c>
      <c r="R8" s="190" t="s">
        <v>1172</v>
      </c>
      <c r="S8" s="190" t="s">
        <v>557</v>
      </c>
      <c r="T8" s="208" t="s">
        <v>557</v>
      </c>
      <c r="X8" s="213" t="s">
        <v>1160</v>
      </c>
      <c r="Y8" s="214" t="s">
        <v>43</v>
      </c>
      <c r="Z8" s="214" t="s">
        <v>2042</v>
      </c>
      <c r="AA8" s="214" t="s">
        <v>988</v>
      </c>
      <c r="AB8" s="214" t="s">
        <v>668</v>
      </c>
      <c r="AC8" s="215" t="s">
        <v>112</v>
      </c>
      <c r="AD8" s="216" t="str">
        <f t="shared" si="0"/>
        <v>Бакалавр</v>
      </c>
    </row>
    <row r="9" spans="3:30" x14ac:dyDescent="0.25">
      <c r="C9" s="204" t="s">
        <v>129</v>
      </c>
      <c r="D9" s="205" t="s">
        <v>94</v>
      </c>
      <c r="E9" s="205" t="s">
        <v>117</v>
      </c>
      <c r="F9" s="206" t="s">
        <v>129</v>
      </c>
      <c r="I9" s="207"/>
      <c r="J9" s="189">
        <v>6</v>
      </c>
      <c r="K9" s="161" t="e">
        <f>VLOOKUP(L9,'база вакантаГОГ 2020'!$B$6:$E$101,1,0)</f>
        <v>#N/A</v>
      </c>
      <c r="L9" s="190" t="s">
        <v>1102</v>
      </c>
      <c r="M9" s="190" t="s">
        <v>1170</v>
      </c>
      <c r="N9" s="190" t="s">
        <v>554</v>
      </c>
      <c r="O9" s="190" t="s">
        <v>554</v>
      </c>
      <c r="P9" s="189">
        <v>6</v>
      </c>
      <c r="Q9" s="190" t="s">
        <v>1175</v>
      </c>
      <c r="R9" s="190" t="s">
        <v>1172</v>
      </c>
      <c r="S9" s="190" t="s">
        <v>557</v>
      </c>
      <c r="T9" s="208" t="s">
        <v>557</v>
      </c>
      <c r="X9" s="213" t="s">
        <v>1160</v>
      </c>
      <c r="Y9" s="214" t="s">
        <v>259</v>
      </c>
      <c r="Z9" s="214" t="s">
        <v>2042</v>
      </c>
      <c r="AA9" s="214" t="s">
        <v>988</v>
      </c>
      <c r="AB9" s="214" t="s">
        <v>259</v>
      </c>
      <c r="AC9" s="215" t="s">
        <v>112</v>
      </c>
      <c r="AD9" s="216" t="str">
        <f t="shared" si="0"/>
        <v>Бакалавр</v>
      </c>
    </row>
    <row r="10" spans="3:30" x14ac:dyDescent="0.25">
      <c r="C10" s="204" t="s">
        <v>130</v>
      </c>
      <c r="D10" s="205" t="s">
        <v>95</v>
      </c>
      <c r="E10" s="205" t="s">
        <v>118</v>
      </c>
      <c r="F10" s="206" t="s">
        <v>130</v>
      </c>
      <c r="I10" s="207"/>
      <c r="J10" s="189">
        <v>7</v>
      </c>
      <c r="K10" s="161" t="e">
        <f>VLOOKUP(L10,'база вакантаГОГ 2020'!$B$6:$E$101,1,0)</f>
        <v>#N/A</v>
      </c>
      <c r="L10" s="190" t="s">
        <v>821</v>
      </c>
      <c r="M10" s="190" t="s">
        <v>1170</v>
      </c>
      <c r="N10" s="190" t="s">
        <v>554</v>
      </c>
      <c r="O10" s="190" t="s">
        <v>554</v>
      </c>
      <c r="P10" s="189">
        <v>7</v>
      </c>
      <c r="Q10" s="190" t="s">
        <v>822</v>
      </c>
      <c r="R10" s="190" t="s">
        <v>1172</v>
      </c>
      <c r="S10" s="190" t="s">
        <v>557</v>
      </c>
      <c r="T10" s="208" t="s">
        <v>557</v>
      </c>
      <c r="X10" s="213" t="s">
        <v>1160</v>
      </c>
      <c r="Y10" s="214" t="s">
        <v>644</v>
      </c>
      <c r="Z10" s="214" t="s">
        <v>2042</v>
      </c>
      <c r="AA10" s="214" t="s">
        <v>988</v>
      </c>
      <c r="AB10" s="214" t="s">
        <v>645</v>
      </c>
      <c r="AC10" s="215" t="s">
        <v>112</v>
      </c>
      <c r="AD10" s="216" t="str">
        <f t="shared" si="0"/>
        <v>Бакалавр</v>
      </c>
    </row>
    <row r="11" spans="3:30" x14ac:dyDescent="0.25">
      <c r="C11" s="204" t="s">
        <v>131</v>
      </c>
      <c r="D11" s="205" t="s">
        <v>96</v>
      </c>
      <c r="E11" s="205" t="s">
        <v>119</v>
      </c>
      <c r="F11" s="206" t="s">
        <v>131</v>
      </c>
      <c r="I11" s="207"/>
      <c r="J11" s="189">
        <v>8</v>
      </c>
      <c r="K11" s="161" t="e">
        <f>VLOOKUP(L11,'база вакантаГОГ 2020'!$B$6:$E$101,1,0)</f>
        <v>#N/A</v>
      </c>
      <c r="L11" s="190" t="s">
        <v>1103</v>
      </c>
      <c r="M11" s="190" t="s">
        <v>1170</v>
      </c>
      <c r="N11" s="190" t="s">
        <v>554</v>
      </c>
      <c r="O11" s="190" t="s">
        <v>554</v>
      </c>
      <c r="P11" s="189">
        <v>8</v>
      </c>
      <c r="Q11" s="190" t="s">
        <v>1176</v>
      </c>
      <c r="R11" s="190" t="s">
        <v>1172</v>
      </c>
      <c r="S11" s="190" t="s">
        <v>557</v>
      </c>
      <c r="T11" s="208" t="s">
        <v>557</v>
      </c>
      <c r="X11" s="213" t="s">
        <v>1160</v>
      </c>
      <c r="Y11" s="214" t="s">
        <v>30</v>
      </c>
      <c r="Z11" s="214" t="s">
        <v>2042</v>
      </c>
      <c r="AA11" s="214" t="s">
        <v>988</v>
      </c>
      <c r="AB11" s="214" t="s">
        <v>657</v>
      </c>
      <c r="AC11" s="215" t="s">
        <v>112</v>
      </c>
      <c r="AD11" s="216" t="str">
        <f t="shared" si="0"/>
        <v>Бакалавр</v>
      </c>
    </row>
    <row r="12" spans="3:30" x14ac:dyDescent="0.25">
      <c r="C12" s="204" t="s">
        <v>132</v>
      </c>
      <c r="D12" s="205" t="s">
        <v>97</v>
      </c>
      <c r="E12" s="205" t="s">
        <v>120</v>
      </c>
      <c r="F12" s="206" t="s">
        <v>132</v>
      </c>
      <c r="I12" s="207"/>
      <c r="J12" s="189">
        <v>9</v>
      </c>
      <c r="K12" s="161" t="e">
        <f>VLOOKUP(L12,'база вакантаГОГ 2020'!$B$6:$E$101,1,0)</f>
        <v>#N/A</v>
      </c>
      <c r="L12" s="190" t="s">
        <v>1104</v>
      </c>
      <c r="M12" s="190" t="s">
        <v>1167</v>
      </c>
      <c r="N12" s="190" t="s">
        <v>554</v>
      </c>
      <c r="O12" s="190" t="s">
        <v>554</v>
      </c>
      <c r="P12" s="189">
        <v>9</v>
      </c>
      <c r="Q12" s="190" t="s">
        <v>1177</v>
      </c>
      <c r="R12" s="190" t="s">
        <v>1169</v>
      </c>
      <c r="S12" s="190" t="s">
        <v>557</v>
      </c>
      <c r="T12" s="208" t="s">
        <v>557</v>
      </c>
      <c r="X12" s="213" t="s">
        <v>1160</v>
      </c>
      <c r="Y12" s="214" t="s">
        <v>13</v>
      </c>
      <c r="Z12" s="214" t="s">
        <v>2042</v>
      </c>
      <c r="AA12" s="214" t="s">
        <v>988</v>
      </c>
      <c r="AB12" s="214" t="s">
        <v>343</v>
      </c>
      <c r="AC12" s="215" t="s">
        <v>112</v>
      </c>
      <c r="AD12" s="216" t="str">
        <f t="shared" si="0"/>
        <v>Бакалавр</v>
      </c>
    </row>
    <row r="13" spans="3:30" x14ac:dyDescent="0.25">
      <c r="C13" s="204" t="s">
        <v>133</v>
      </c>
      <c r="D13" s="205" t="s">
        <v>98</v>
      </c>
      <c r="E13" s="205" t="s">
        <v>121</v>
      </c>
      <c r="F13" s="206" t="s">
        <v>133</v>
      </c>
      <c r="J13" s="189">
        <v>10</v>
      </c>
      <c r="K13" s="161" t="e">
        <f>VLOOKUP(L13,'база вакантаГОГ 2020'!$B$6:$E$101,1,0)</f>
        <v>#N/A</v>
      </c>
      <c r="L13" s="217" t="s">
        <v>1097</v>
      </c>
      <c r="M13" s="190" t="s">
        <v>1167</v>
      </c>
      <c r="N13" s="190" t="s">
        <v>554</v>
      </c>
      <c r="O13" s="190" t="s">
        <v>554</v>
      </c>
      <c r="P13" s="189">
        <v>10</v>
      </c>
      <c r="Q13" s="190" t="s">
        <v>1178</v>
      </c>
      <c r="R13" s="190" t="s">
        <v>1169</v>
      </c>
      <c r="S13" s="190" t="s">
        <v>557</v>
      </c>
      <c r="T13" s="208" t="s">
        <v>557</v>
      </c>
      <c r="X13" s="213" t="s">
        <v>1160</v>
      </c>
      <c r="Y13" s="214" t="s">
        <v>265</v>
      </c>
      <c r="Z13" s="214" t="s">
        <v>2042</v>
      </c>
      <c r="AA13" s="214" t="s">
        <v>988</v>
      </c>
      <c r="AB13" s="214" t="s">
        <v>266</v>
      </c>
      <c r="AC13" s="215" t="s">
        <v>112</v>
      </c>
      <c r="AD13" s="216" t="str">
        <f t="shared" si="0"/>
        <v>Бакалавр</v>
      </c>
    </row>
    <row r="14" spans="3:30" x14ac:dyDescent="0.25">
      <c r="C14" s="204" t="s">
        <v>134</v>
      </c>
      <c r="D14" s="205" t="s">
        <v>99</v>
      </c>
      <c r="E14" s="205" t="s">
        <v>122</v>
      </c>
      <c r="F14" s="206" t="s">
        <v>134</v>
      </c>
      <c r="J14" s="189">
        <v>11</v>
      </c>
      <c r="K14" s="161" t="e">
        <f>VLOOKUP(L14,'база вакантаГОГ 2020'!$B$6:$E$101,1,0)</f>
        <v>#N/A</v>
      </c>
      <c r="L14" s="217" t="s">
        <v>552</v>
      </c>
      <c r="M14" s="190" t="s">
        <v>1170</v>
      </c>
      <c r="N14" s="190" t="s">
        <v>554</v>
      </c>
      <c r="O14" s="190" t="s">
        <v>554</v>
      </c>
      <c r="P14" s="189">
        <v>11</v>
      </c>
      <c r="Q14" s="190" t="s">
        <v>555</v>
      </c>
      <c r="R14" s="190" t="s">
        <v>1172</v>
      </c>
      <c r="S14" s="190" t="s">
        <v>557</v>
      </c>
      <c r="T14" s="208" t="s">
        <v>557</v>
      </c>
      <c r="X14" s="213" t="s">
        <v>1160</v>
      </c>
      <c r="Y14" s="214" t="s">
        <v>658</v>
      </c>
      <c r="Z14" s="214" t="s">
        <v>2042</v>
      </c>
      <c r="AA14" s="214" t="s">
        <v>988</v>
      </c>
      <c r="AB14" s="214" t="s">
        <v>52</v>
      </c>
      <c r="AC14" s="215" t="s">
        <v>112</v>
      </c>
      <c r="AD14" s="216" t="str">
        <f t="shared" si="0"/>
        <v>Бакалавр</v>
      </c>
    </row>
    <row r="15" spans="3:30" x14ac:dyDescent="0.25">
      <c r="C15" s="204" t="s">
        <v>123</v>
      </c>
      <c r="D15" s="205" t="s">
        <v>100</v>
      </c>
      <c r="E15" s="205" t="s">
        <v>123</v>
      </c>
      <c r="F15" s="206" t="s">
        <v>123</v>
      </c>
      <c r="J15" s="190"/>
      <c r="K15" s="190"/>
      <c r="L15" s="190"/>
      <c r="M15" s="190"/>
      <c r="N15" s="191"/>
      <c r="O15" s="191"/>
      <c r="P15" s="190"/>
      <c r="Q15" s="190" t="s">
        <v>1180</v>
      </c>
      <c r="R15" s="190"/>
      <c r="S15" s="191"/>
      <c r="T15" s="192"/>
      <c r="X15" s="213" t="s">
        <v>1160</v>
      </c>
      <c r="Y15" s="214" t="s">
        <v>559</v>
      </c>
      <c r="Z15" s="214" t="s">
        <v>2042</v>
      </c>
      <c r="AA15" s="214" t="s">
        <v>988</v>
      </c>
      <c r="AB15" s="214" t="s">
        <v>559</v>
      </c>
      <c r="AC15" s="215" t="s">
        <v>112</v>
      </c>
      <c r="AD15" s="216" t="str">
        <f t="shared" si="0"/>
        <v>Бакалавр</v>
      </c>
    </row>
    <row r="16" spans="3:30" x14ac:dyDescent="0.25">
      <c r="C16" s="204" t="s">
        <v>60</v>
      </c>
      <c r="D16" s="205" t="s">
        <v>60</v>
      </c>
      <c r="E16" s="205" t="s">
        <v>60</v>
      </c>
      <c r="F16" s="206" t="s">
        <v>60</v>
      </c>
      <c r="I16" s="207"/>
      <c r="J16" s="190">
        <v>12</v>
      </c>
      <c r="K16" s="161" t="e">
        <f>VLOOKUP(L16,'база вакантаГОГ 2020'!$B$6:$E$101,1,0)</f>
        <v>#N/A</v>
      </c>
      <c r="L16" s="190" t="s">
        <v>537</v>
      </c>
      <c r="M16" s="190" t="s">
        <v>1181</v>
      </c>
      <c r="N16" s="190" t="s">
        <v>14</v>
      </c>
      <c r="O16" s="190" t="s">
        <v>1179</v>
      </c>
      <c r="P16" s="189">
        <v>1</v>
      </c>
      <c r="Q16" s="190" t="s">
        <v>538</v>
      </c>
      <c r="R16" s="190" t="s">
        <v>1182</v>
      </c>
      <c r="S16" s="190" t="s">
        <v>78</v>
      </c>
      <c r="T16" s="208" t="s">
        <v>1180</v>
      </c>
      <c r="X16" s="213" t="s">
        <v>1160</v>
      </c>
      <c r="Y16" s="214" t="s">
        <v>990</v>
      </c>
      <c r="Z16" s="214" t="s">
        <v>2042</v>
      </c>
      <c r="AA16" s="214" t="s">
        <v>988</v>
      </c>
      <c r="AB16" s="214" t="s">
        <v>990</v>
      </c>
      <c r="AC16" s="215" t="s">
        <v>112</v>
      </c>
      <c r="AD16" s="216" t="str">
        <f t="shared" si="0"/>
        <v>Бакалавр</v>
      </c>
    </row>
    <row r="17" spans="3:30" x14ac:dyDescent="0.25">
      <c r="C17" s="218" t="s">
        <v>135</v>
      </c>
      <c r="D17" s="219" t="s">
        <v>101</v>
      </c>
      <c r="E17" s="219" t="s">
        <v>136</v>
      </c>
      <c r="F17" s="220" t="s">
        <v>135</v>
      </c>
      <c r="I17" s="207"/>
      <c r="J17" s="190"/>
      <c r="K17" s="190"/>
      <c r="L17" s="190"/>
      <c r="M17" s="190"/>
      <c r="N17" s="191"/>
      <c r="O17" s="191"/>
      <c r="P17" s="190"/>
      <c r="Q17" s="190" t="s">
        <v>1184</v>
      </c>
      <c r="R17" s="190"/>
      <c r="S17" s="191"/>
      <c r="T17" s="192"/>
      <c r="X17" s="213" t="s">
        <v>1160</v>
      </c>
      <c r="Y17" s="214" t="s">
        <v>546</v>
      </c>
      <c r="Z17" s="214" t="s">
        <v>2042</v>
      </c>
      <c r="AA17" s="214" t="s">
        <v>988</v>
      </c>
      <c r="AB17" s="214" t="s">
        <v>547</v>
      </c>
      <c r="AC17" s="215" t="s">
        <v>112</v>
      </c>
      <c r="AD17" s="216" t="str">
        <f t="shared" si="0"/>
        <v>Бакалавр</v>
      </c>
    </row>
    <row r="18" spans="3:30" x14ac:dyDescent="0.25">
      <c r="I18" s="207"/>
      <c r="J18" s="189">
        <v>13</v>
      </c>
      <c r="K18" s="161" t="e">
        <f>VLOOKUP(L18,'база вакантаГОГ 2020'!$B$6:$E$101,1,0)</f>
        <v>#N/A</v>
      </c>
      <c r="L18" s="190" t="s">
        <v>39</v>
      </c>
      <c r="M18" s="190" t="s">
        <v>1185</v>
      </c>
      <c r="N18" s="190" t="s">
        <v>14</v>
      </c>
      <c r="O18" s="190" t="s">
        <v>1183</v>
      </c>
      <c r="P18" s="189">
        <v>1</v>
      </c>
      <c r="Q18" s="190" t="s">
        <v>246</v>
      </c>
      <c r="R18" s="190" t="s">
        <v>1186</v>
      </c>
      <c r="S18" s="190" t="s">
        <v>78</v>
      </c>
      <c r="T18" s="208" t="s">
        <v>1184</v>
      </c>
      <c r="X18" s="213" t="s">
        <v>1160</v>
      </c>
      <c r="Y18" s="214" t="s">
        <v>691</v>
      </c>
      <c r="Z18" s="214" t="s">
        <v>2042</v>
      </c>
      <c r="AA18" s="214" t="s">
        <v>988</v>
      </c>
      <c r="AB18" s="214" t="s">
        <v>69</v>
      </c>
      <c r="AC18" s="215" t="s">
        <v>112</v>
      </c>
      <c r="AD18" s="216" t="str">
        <f t="shared" si="0"/>
        <v>Бакалавр</v>
      </c>
    </row>
    <row r="19" spans="3:30" x14ac:dyDescent="0.25">
      <c r="I19" s="207"/>
      <c r="J19" s="189">
        <v>14</v>
      </c>
      <c r="K19" s="161" t="e">
        <f>VLOOKUP(L19,'база вакантаГОГ 2020'!$B$6:$E$101,1,0)</f>
        <v>#N/A</v>
      </c>
      <c r="L19" s="190" t="s">
        <v>687</v>
      </c>
      <c r="M19" s="190" t="s">
        <v>1187</v>
      </c>
      <c r="N19" s="190" t="s">
        <v>14</v>
      </c>
      <c r="O19" s="190" t="s">
        <v>1183</v>
      </c>
      <c r="P19" s="189">
        <v>2</v>
      </c>
      <c r="Q19" s="190" t="s">
        <v>1050</v>
      </c>
      <c r="R19" s="190" t="s">
        <v>1188</v>
      </c>
      <c r="S19" s="190" t="s">
        <v>78</v>
      </c>
      <c r="T19" s="208" t="s">
        <v>1184</v>
      </c>
      <c r="X19" s="213" t="s">
        <v>1160</v>
      </c>
      <c r="Y19" s="214" t="s">
        <v>1189</v>
      </c>
      <c r="Z19" s="214" t="s">
        <v>2042</v>
      </c>
      <c r="AA19" s="214" t="s">
        <v>988</v>
      </c>
      <c r="AB19" s="214" t="s">
        <v>1190</v>
      </c>
      <c r="AC19" s="215" t="s">
        <v>112</v>
      </c>
      <c r="AD19" s="216" t="str">
        <f t="shared" si="0"/>
        <v>Бакалавр</v>
      </c>
    </row>
    <row r="20" spans="3:30" x14ac:dyDescent="0.25">
      <c r="I20" s="207"/>
      <c r="J20" s="189">
        <v>15</v>
      </c>
      <c r="K20" s="161" t="e">
        <f>VLOOKUP(L20,'база вакантаГОГ 2020'!$B$6:$E$101,1,0)</f>
        <v>#N/A</v>
      </c>
      <c r="L20" s="190" t="s">
        <v>736</v>
      </c>
      <c r="M20" s="190" t="s">
        <v>1191</v>
      </c>
      <c r="N20" s="190" t="s">
        <v>14</v>
      </c>
      <c r="O20" s="190" t="s">
        <v>1183</v>
      </c>
      <c r="P20" s="189">
        <v>3</v>
      </c>
      <c r="Q20" s="190" t="s">
        <v>737</v>
      </c>
      <c r="R20" s="190" t="s">
        <v>1192</v>
      </c>
      <c r="S20" s="190" t="s">
        <v>78</v>
      </c>
      <c r="T20" s="208" t="s">
        <v>1184</v>
      </c>
      <c r="X20" s="213" t="s">
        <v>1160</v>
      </c>
      <c r="Y20" s="214" t="s">
        <v>629</v>
      </c>
      <c r="Z20" s="214" t="s">
        <v>2042</v>
      </c>
      <c r="AA20" s="214" t="s">
        <v>988</v>
      </c>
      <c r="AB20" s="214" t="s">
        <v>631</v>
      </c>
      <c r="AC20" s="215" t="s">
        <v>112</v>
      </c>
      <c r="AD20" s="216" t="str">
        <f t="shared" si="0"/>
        <v>Бакалавр</v>
      </c>
    </row>
    <row r="21" spans="3:30" ht="15.75" customHeight="1" x14ac:dyDescent="0.25">
      <c r="C21" s="62" t="s">
        <v>1193</v>
      </c>
      <c r="D21" s="63" t="s">
        <v>1194</v>
      </c>
      <c r="I21" s="207"/>
      <c r="J21" s="189">
        <v>16</v>
      </c>
      <c r="K21" s="161" t="e">
        <f>VLOOKUP(L21,'база вакантаГОГ 2020'!$B$6:$E$101,1,0)</f>
        <v>#N/A</v>
      </c>
      <c r="L21" s="190" t="s">
        <v>40</v>
      </c>
      <c r="M21" s="190" t="s">
        <v>1191</v>
      </c>
      <c r="N21" s="190" t="s">
        <v>14</v>
      </c>
      <c r="O21" s="190" t="s">
        <v>1183</v>
      </c>
      <c r="P21" s="189">
        <v>4</v>
      </c>
      <c r="Q21" s="190" t="s">
        <v>1045</v>
      </c>
      <c r="R21" s="190" t="s">
        <v>1192</v>
      </c>
      <c r="S21" s="190" t="s">
        <v>78</v>
      </c>
      <c r="T21" s="208" t="s">
        <v>1184</v>
      </c>
      <c r="X21" s="213" t="s">
        <v>1160</v>
      </c>
      <c r="Y21" s="214" t="s">
        <v>63</v>
      </c>
      <c r="Z21" s="214" t="s">
        <v>2042</v>
      </c>
      <c r="AA21" s="214" t="s">
        <v>988</v>
      </c>
      <c r="AB21" s="214" t="s">
        <v>556</v>
      </c>
      <c r="AC21" s="215" t="s">
        <v>112</v>
      </c>
      <c r="AD21" s="216" t="str">
        <f t="shared" si="0"/>
        <v>Бакалавр</v>
      </c>
    </row>
    <row r="22" spans="3:30" x14ac:dyDescent="0.25">
      <c r="C22" s="221" t="s">
        <v>73</v>
      </c>
      <c r="D22" s="222" t="s">
        <v>79</v>
      </c>
      <c r="I22" s="207"/>
      <c r="J22" s="189">
        <v>17</v>
      </c>
      <c r="K22" s="161" t="e">
        <f>VLOOKUP(L22,'база вакантаГОГ 2020'!$B$6:$E$101,1,0)</f>
        <v>#N/A</v>
      </c>
      <c r="L22" s="190" t="s">
        <v>740</v>
      </c>
      <c r="M22" s="190" t="s">
        <v>1195</v>
      </c>
      <c r="N22" s="190" t="s">
        <v>14</v>
      </c>
      <c r="O22" s="190" t="s">
        <v>1183</v>
      </c>
      <c r="P22" s="189">
        <v>5</v>
      </c>
      <c r="Q22" s="190" t="s">
        <v>1196</v>
      </c>
      <c r="R22" s="190" t="s">
        <v>1197</v>
      </c>
      <c r="S22" s="190" t="s">
        <v>78</v>
      </c>
      <c r="T22" s="208" t="s">
        <v>1184</v>
      </c>
      <c r="X22" s="213" t="s">
        <v>1160</v>
      </c>
      <c r="Y22" s="214" t="s">
        <v>669</v>
      </c>
      <c r="Z22" s="214" t="s">
        <v>2042</v>
      </c>
      <c r="AA22" s="214" t="s">
        <v>988</v>
      </c>
      <c r="AB22" s="214" t="s">
        <v>670</v>
      </c>
      <c r="AC22" s="215" t="s">
        <v>112</v>
      </c>
      <c r="AD22" s="216" t="str">
        <f t="shared" si="0"/>
        <v>Бакалавр</v>
      </c>
    </row>
    <row r="23" spans="3:30" x14ac:dyDescent="0.25">
      <c r="C23" s="221" t="s">
        <v>457</v>
      </c>
      <c r="D23" s="222" t="s">
        <v>80</v>
      </c>
      <c r="F23" s="186"/>
      <c r="I23" s="207"/>
      <c r="J23" s="189">
        <v>18</v>
      </c>
      <c r="K23" s="161" t="e">
        <f>VLOOKUP(L23,'база вакантаГОГ 2020'!$B$6:$E$101,1,0)</f>
        <v>#N/A</v>
      </c>
      <c r="L23" s="190" t="s">
        <v>692</v>
      </c>
      <c r="M23" s="190" t="s">
        <v>1195</v>
      </c>
      <c r="N23" s="190" t="s">
        <v>14</v>
      </c>
      <c r="O23" s="190" t="s">
        <v>1183</v>
      </c>
      <c r="P23" s="189">
        <v>6</v>
      </c>
      <c r="Q23" s="190" t="s">
        <v>693</v>
      </c>
      <c r="R23" s="190" t="s">
        <v>1197</v>
      </c>
      <c r="S23" s="190" t="s">
        <v>78</v>
      </c>
      <c r="T23" s="208" t="s">
        <v>1184</v>
      </c>
      <c r="X23" s="213" t="s">
        <v>1160</v>
      </c>
      <c r="Y23" s="214" t="s">
        <v>19</v>
      </c>
      <c r="Z23" s="214" t="s">
        <v>2042</v>
      </c>
      <c r="AA23" s="214" t="s">
        <v>988</v>
      </c>
      <c r="AB23" s="214" t="s">
        <v>276</v>
      </c>
      <c r="AC23" s="215" t="s">
        <v>112</v>
      </c>
      <c r="AD23" s="216" t="str">
        <f t="shared" si="0"/>
        <v>Бакалавр</v>
      </c>
    </row>
    <row r="24" spans="3:30" x14ac:dyDescent="0.25">
      <c r="C24" s="223" t="s">
        <v>152</v>
      </c>
      <c r="D24" s="224" t="s">
        <v>152</v>
      </c>
      <c r="F24" s="186"/>
      <c r="I24" s="207"/>
      <c r="J24" s="189">
        <v>19</v>
      </c>
      <c r="K24" s="161" t="e">
        <f>VLOOKUP(L24,'база вакантаГОГ 2020'!$B$6:$E$101,1,0)</f>
        <v>#N/A</v>
      </c>
      <c r="L24" s="217" t="s">
        <v>709</v>
      </c>
      <c r="M24" s="190" t="s">
        <v>1195</v>
      </c>
      <c r="N24" s="190" t="s">
        <v>14</v>
      </c>
      <c r="O24" s="190" t="s">
        <v>1183</v>
      </c>
      <c r="P24" s="189">
        <v>7</v>
      </c>
      <c r="Q24" s="190" t="s">
        <v>710</v>
      </c>
      <c r="R24" s="190" t="s">
        <v>1197</v>
      </c>
      <c r="S24" s="190" t="s">
        <v>78</v>
      </c>
      <c r="T24" s="208" t="s">
        <v>1184</v>
      </c>
      <c r="X24" s="213" t="s">
        <v>1160</v>
      </c>
      <c r="Y24" s="214" t="s">
        <v>395</v>
      </c>
      <c r="Z24" s="214" t="s">
        <v>2042</v>
      </c>
      <c r="AA24" s="214" t="s">
        <v>988</v>
      </c>
      <c r="AB24" s="214" t="s">
        <v>397</v>
      </c>
      <c r="AC24" s="215" t="s">
        <v>112</v>
      </c>
      <c r="AD24" s="216" t="str">
        <f t="shared" si="0"/>
        <v>Бакалавр</v>
      </c>
    </row>
    <row r="25" spans="3:30" x14ac:dyDescent="0.25">
      <c r="F25" s="186"/>
      <c r="I25" s="207"/>
      <c r="J25" s="189">
        <v>20</v>
      </c>
      <c r="K25" s="161" t="e">
        <f>VLOOKUP(L25,'база вакантаГОГ 2020'!$B$6:$E$101,1,0)</f>
        <v>#N/A</v>
      </c>
      <c r="L25" s="190" t="s">
        <v>627</v>
      </c>
      <c r="M25" s="190" t="s">
        <v>1195</v>
      </c>
      <c r="N25" s="190" t="s">
        <v>14</v>
      </c>
      <c r="O25" s="190" t="s">
        <v>1183</v>
      </c>
      <c r="P25" s="189">
        <v>8</v>
      </c>
      <c r="Q25" s="190" t="s">
        <v>628</v>
      </c>
      <c r="R25" s="190" t="s">
        <v>1197</v>
      </c>
      <c r="S25" s="190" t="s">
        <v>78</v>
      </c>
      <c r="T25" s="208" t="s">
        <v>1184</v>
      </c>
      <c r="X25" s="213" t="s">
        <v>1160</v>
      </c>
      <c r="Y25" s="214" t="s">
        <v>1198</v>
      </c>
      <c r="Z25" s="214" t="s">
        <v>2042</v>
      </c>
      <c r="AA25" s="214" t="s">
        <v>988</v>
      </c>
      <c r="AB25" s="214" t="s">
        <v>1199</v>
      </c>
      <c r="AC25" s="215" t="s">
        <v>112</v>
      </c>
      <c r="AD25" s="216" t="str">
        <f t="shared" si="0"/>
        <v>Бакалавр</v>
      </c>
    </row>
    <row r="26" spans="3:30" ht="15" customHeight="1" x14ac:dyDescent="0.25">
      <c r="C26" s="64" t="s">
        <v>1200</v>
      </c>
      <c r="D26" s="65" t="s">
        <v>1201</v>
      </c>
      <c r="F26" s="186"/>
      <c r="I26" s="207"/>
      <c r="J26" s="189">
        <v>21</v>
      </c>
      <c r="K26" s="161" t="e">
        <f>VLOOKUP(L26,'база вакантаГОГ 2020'!$B$6:$E$101,1,0)</f>
        <v>#N/A</v>
      </c>
      <c r="L26" s="190" t="s">
        <v>1023</v>
      </c>
      <c r="M26" s="190" t="s">
        <v>1202</v>
      </c>
      <c r="N26" s="190" t="s">
        <v>14</v>
      </c>
      <c r="O26" s="190" t="s">
        <v>1183</v>
      </c>
      <c r="P26" s="189">
        <v>9</v>
      </c>
      <c r="Q26" s="190" t="s">
        <v>1024</v>
      </c>
      <c r="R26" s="190" t="s">
        <v>1203</v>
      </c>
      <c r="S26" s="190" t="s">
        <v>78</v>
      </c>
      <c r="T26" s="208" t="s">
        <v>1184</v>
      </c>
      <c r="X26" s="213" t="s">
        <v>1160</v>
      </c>
      <c r="Y26" s="214" t="s">
        <v>738</v>
      </c>
      <c r="Z26" s="214" t="s">
        <v>2042</v>
      </c>
      <c r="AA26" s="214" t="s">
        <v>988</v>
      </c>
      <c r="AB26" s="214" t="s">
        <v>739</v>
      </c>
      <c r="AC26" s="215" t="s">
        <v>112</v>
      </c>
      <c r="AD26" s="216" t="str">
        <f t="shared" si="0"/>
        <v>Бакалавр</v>
      </c>
    </row>
    <row r="27" spans="3:30" x14ac:dyDescent="0.25">
      <c r="C27" s="173" t="s">
        <v>145</v>
      </c>
      <c r="D27" s="174" t="s">
        <v>249</v>
      </c>
      <c r="F27" s="186"/>
      <c r="I27" s="207"/>
      <c r="J27" s="189">
        <v>22</v>
      </c>
      <c r="K27" s="161" t="e">
        <f>VLOOKUP(L27,'база вакантаГОГ 2020'!$B$6:$E$101,1,0)</f>
        <v>#N/A</v>
      </c>
      <c r="L27" s="190" t="s">
        <v>609</v>
      </c>
      <c r="M27" s="190" t="s">
        <v>1204</v>
      </c>
      <c r="N27" s="190" t="s">
        <v>14</v>
      </c>
      <c r="O27" s="190" t="s">
        <v>1183</v>
      </c>
      <c r="P27" s="189">
        <v>10</v>
      </c>
      <c r="Q27" s="190" t="s">
        <v>57</v>
      </c>
      <c r="R27" s="190" t="s">
        <v>1205</v>
      </c>
      <c r="S27" s="190" t="s">
        <v>78</v>
      </c>
      <c r="T27" s="208" t="s">
        <v>1184</v>
      </c>
      <c r="X27" s="213" t="s">
        <v>1160</v>
      </c>
      <c r="Y27" s="214" t="s">
        <v>677</v>
      </c>
      <c r="Z27" s="214" t="s">
        <v>2042</v>
      </c>
      <c r="AA27" s="214" t="s">
        <v>988</v>
      </c>
      <c r="AB27" s="214" t="s">
        <v>678</v>
      </c>
      <c r="AC27" s="215" t="s">
        <v>112</v>
      </c>
      <c r="AD27" s="216" t="str">
        <f t="shared" si="0"/>
        <v>Бакалавр</v>
      </c>
    </row>
    <row r="28" spans="3:30" x14ac:dyDescent="0.25">
      <c r="C28" s="173" t="s">
        <v>663</v>
      </c>
      <c r="D28" s="174" t="s">
        <v>665</v>
      </c>
      <c r="F28" s="186"/>
      <c r="I28" s="207"/>
      <c r="J28" s="189">
        <v>23</v>
      </c>
      <c r="K28" s="161" t="e">
        <f>VLOOKUP(L28,'база вакантаГОГ 2020'!$B$6:$E$101,1,0)</f>
        <v>#N/A</v>
      </c>
      <c r="L28" s="190" t="s">
        <v>596</v>
      </c>
      <c r="M28" s="190" t="s">
        <v>1185</v>
      </c>
      <c r="N28" s="190" t="s">
        <v>14</v>
      </c>
      <c r="O28" s="190" t="s">
        <v>1183</v>
      </c>
      <c r="P28" s="189">
        <v>11</v>
      </c>
      <c r="Q28" s="190" t="s">
        <v>597</v>
      </c>
      <c r="R28" s="190" t="s">
        <v>1186</v>
      </c>
      <c r="S28" s="190" t="s">
        <v>78</v>
      </c>
      <c r="T28" s="208" t="s">
        <v>1184</v>
      </c>
      <c r="X28" s="213" t="s">
        <v>1160</v>
      </c>
      <c r="Y28" s="214" t="s">
        <v>1206</v>
      </c>
      <c r="Z28" s="214" t="s">
        <v>2042</v>
      </c>
      <c r="AA28" s="214" t="s">
        <v>988</v>
      </c>
      <c r="AB28" s="214" t="str">
        <f>Y28</f>
        <v>5В012400 - Химия-Биология</v>
      </c>
      <c r="AC28" s="215" t="s">
        <v>112</v>
      </c>
      <c r="AD28" s="216" t="str">
        <f t="shared" si="0"/>
        <v>Бакалавр</v>
      </c>
    </row>
    <row r="29" spans="3:30" x14ac:dyDescent="0.25">
      <c r="C29" s="173" t="s">
        <v>307</v>
      </c>
      <c r="D29" s="174" t="s">
        <v>308</v>
      </c>
      <c r="F29" s="186"/>
      <c r="I29" s="207"/>
      <c r="J29" s="189">
        <v>24</v>
      </c>
      <c r="K29" s="161" t="e">
        <f>VLOOKUP(L29,'база вакантаГОГ 2020'!$B$6:$E$101,1,0)</f>
        <v>#N/A</v>
      </c>
      <c r="L29" s="190" t="s">
        <v>32</v>
      </c>
      <c r="M29" s="190" t="s">
        <v>1204</v>
      </c>
      <c r="N29" s="190" t="s">
        <v>14</v>
      </c>
      <c r="O29" s="190" t="s">
        <v>1183</v>
      </c>
      <c r="P29" s="189">
        <v>12</v>
      </c>
      <c r="Q29" s="190" t="s">
        <v>59</v>
      </c>
      <c r="R29" s="190" t="s">
        <v>1205</v>
      </c>
      <c r="S29" s="190" t="s">
        <v>78</v>
      </c>
      <c r="T29" s="208" t="s">
        <v>1184</v>
      </c>
      <c r="X29" s="213" t="s">
        <v>1160</v>
      </c>
      <c r="Y29" s="214" t="s">
        <v>630</v>
      </c>
      <c r="Z29" s="214" t="s">
        <v>2042</v>
      </c>
      <c r="AA29" s="214" t="s">
        <v>988</v>
      </c>
      <c r="AB29" s="214" t="s">
        <v>632</v>
      </c>
      <c r="AC29" s="215" t="s">
        <v>112</v>
      </c>
      <c r="AD29" s="216" t="str">
        <f t="shared" si="0"/>
        <v>Бакалавр</v>
      </c>
    </row>
    <row r="30" spans="3:30" x14ac:dyDescent="0.25">
      <c r="C30" s="66" t="s">
        <v>149</v>
      </c>
      <c r="D30" s="67" t="s">
        <v>270</v>
      </c>
      <c r="F30" s="186"/>
      <c r="I30" s="207"/>
      <c r="J30" s="189">
        <v>25</v>
      </c>
      <c r="K30" s="161" t="e">
        <f>VLOOKUP(L30,'база вакантаГОГ 2020'!$B$6:$E$101,1,0)</f>
        <v>#N/A</v>
      </c>
      <c r="L30" s="190" t="s">
        <v>1099</v>
      </c>
      <c r="M30" s="190" t="s">
        <v>1170</v>
      </c>
      <c r="N30" s="190" t="s">
        <v>14</v>
      </c>
      <c r="O30" s="190" t="s">
        <v>1183</v>
      </c>
      <c r="P30" s="189">
        <v>13</v>
      </c>
      <c r="Q30" s="190" t="s">
        <v>1207</v>
      </c>
      <c r="R30" s="190" t="s">
        <v>1172</v>
      </c>
      <c r="S30" s="190" t="s">
        <v>78</v>
      </c>
      <c r="T30" s="208" t="s">
        <v>1184</v>
      </c>
      <c r="X30" s="213" t="s">
        <v>1160</v>
      </c>
      <c r="Y30" s="214" t="s">
        <v>1208</v>
      </c>
      <c r="Z30" s="225" t="s">
        <v>125</v>
      </c>
      <c r="AA30" s="214" t="s">
        <v>988</v>
      </c>
      <c r="AB30" s="214" t="s">
        <v>1208</v>
      </c>
      <c r="AC30" s="215" t="s">
        <v>113</v>
      </c>
      <c r="AD30" s="216" t="str">
        <f t="shared" si="0"/>
        <v>Бакалавр</v>
      </c>
    </row>
    <row r="31" spans="3:30" x14ac:dyDescent="0.25">
      <c r="C31" s="68" t="s">
        <v>302</v>
      </c>
      <c r="D31" s="67" t="s">
        <v>304</v>
      </c>
      <c r="I31" s="207"/>
      <c r="J31" s="189">
        <v>26</v>
      </c>
      <c r="K31" s="161" t="e">
        <f>VLOOKUP(L31,'база вакантаГОГ 2020'!$B$6:$E$101,1,0)</f>
        <v>#N/A</v>
      </c>
      <c r="L31" s="190" t="s">
        <v>23</v>
      </c>
      <c r="M31" s="190" t="s">
        <v>1209</v>
      </c>
      <c r="N31" s="190" t="s">
        <v>14</v>
      </c>
      <c r="O31" s="190" t="s">
        <v>1183</v>
      </c>
      <c r="P31" s="189">
        <v>14</v>
      </c>
      <c r="Q31" s="190" t="s">
        <v>813</v>
      </c>
      <c r="R31" s="190" t="s">
        <v>1210</v>
      </c>
      <c r="S31" s="190" t="s">
        <v>78</v>
      </c>
      <c r="T31" s="208" t="s">
        <v>1184</v>
      </c>
      <c r="X31" s="213" t="s">
        <v>1160</v>
      </c>
      <c r="Y31" s="214" t="s">
        <v>1211</v>
      </c>
      <c r="Z31" s="225" t="s">
        <v>125</v>
      </c>
      <c r="AA31" s="214" t="s">
        <v>988</v>
      </c>
      <c r="AB31" s="214" t="s">
        <v>1212</v>
      </c>
      <c r="AC31" s="215" t="s">
        <v>113</v>
      </c>
      <c r="AD31" s="216" t="str">
        <f t="shared" si="0"/>
        <v>Бакалавр</v>
      </c>
    </row>
    <row r="32" spans="3:30" x14ac:dyDescent="0.25">
      <c r="C32" s="68" t="s">
        <v>309</v>
      </c>
      <c r="D32" s="67" t="s">
        <v>310</v>
      </c>
      <c r="I32" s="207"/>
      <c r="J32" s="189">
        <v>27</v>
      </c>
      <c r="K32" s="161" t="e">
        <f>VLOOKUP(L32,'база вакантаГОГ 2020'!$B$6:$E$101,1,0)</f>
        <v>#N/A</v>
      </c>
      <c r="L32" s="190" t="s">
        <v>1116</v>
      </c>
      <c r="M32" s="190" t="s">
        <v>1209</v>
      </c>
      <c r="N32" s="190" t="s">
        <v>14</v>
      </c>
      <c r="O32" s="190" t="s">
        <v>1183</v>
      </c>
      <c r="P32" s="189">
        <v>15</v>
      </c>
      <c r="Q32" s="190" t="s">
        <v>1213</v>
      </c>
      <c r="R32" s="190" t="s">
        <v>1210</v>
      </c>
      <c r="S32" s="190" t="s">
        <v>78</v>
      </c>
      <c r="T32" s="208" t="s">
        <v>1184</v>
      </c>
      <c r="X32" s="213" t="s">
        <v>1160</v>
      </c>
      <c r="Y32" s="214" t="s">
        <v>592</v>
      </c>
      <c r="Z32" s="225" t="s">
        <v>125</v>
      </c>
      <c r="AA32" s="214" t="s">
        <v>988</v>
      </c>
      <c r="AB32" s="214" t="s">
        <v>139</v>
      </c>
      <c r="AC32" s="215" t="s">
        <v>113</v>
      </c>
      <c r="AD32" s="216" t="str">
        <f t="shared" si="0"/>
        <v>Бакалавр</v>
      </c>
    </row>
    <row r="33" spans="3:30" x14ac:dyDescent="0.25">
      <c r="C33" s="68" t="s">
        <v>614</v>
      </c>
      <c r="D33" s="67" t="s">
        <v>1214</v>
      </c>
      <c r="I33" s="207"/>
      <c r="J33" s="189">
        <v>28</v>
      </c>
      <c r="K33" s="161" t="e">
        <f>VLOOKUP(L33,'база вакантаГОГ 2020'!$B$6:$E$101,1,0)</f>
        <v>#N/A</v>
      </c>
      <c r="L33" s="190" t="s">
        <v>1117</v>
      </c>
      <c r="M33" s="190" t="s">
        <v>1209</v>
      </c>
      <c r="N33" s="190" t="s">
        <v>14</v>
      </c>
      <c r="O33" s="190" t="s">
        <v>1183</v>
      </c>
      <c r="P33" s="189">
        <v>16</v>
      </c>
      <c r="Q33" s="190" t="s">
        <v>1215</v>
      </c>
      <c r="R33" s="190" t="s">
        <v>1210</v>
      </c>
      <c r="S33" s="190" t="s">
        <v>78</v>
      </c>
      <c r="T33" s="208" t="s">
        <v>1184</v>
      </c>
      <c r="X33" s="213" t="s">
        <v>1160</v>
      </c>
      <c r="Y33" s="214" t="s">
        <v>1216</v>
      </c>
      <c r="Z33" s="225" t="s">
        <v>125</v>
      </c>
      <c r="AA33" s="214" t="s">
        <v>988</v>
      </c>
      <c r="AB33" s="214" t="s">
        <v>1217</v>
      </c>
      <c r="AC33" s="215" t="s">
        <v>113</v>
      </c>
      <c r="AD33" s="216" t="str">
        <f t="shared" si="0"/>
        <v>Бакалавр</v>
      </c>
    </row>
    <row r="34" spans="3:30" x14ac:dyDescent="0.25">
      <c r="C34" s="68" t="s">
        <v>1218</v>
      </c>
      <c r="D34" s="67" t="s">
        <v>1219</v>
      </c>
      <c r="I34" s="207"/>
      <c r="J34" s="189">
        <v>29</v>
      </c>
      <c r="K34" s="161" t="e">
        <f>VLOOKUP(L34,'база вакантаГОГ 2020'!$B$6:$E$101,1,0)</f>
        <v>#N/A</v>
      </c>
      <c r="L34" s="190" t="s">
        <v>790</v>
      </c>
      <c r="M34" s="190" t="s">
        <v>1209</v>
      </c>
      <c r="N34" s="190" t="s">
        <v>14</v>
      </c>
      <c r="O34" s="190" t="s">
        <v>1183</v>
      </c>
      <c r="P34" s="189">
        <v>17</v>
      </c>
      <c r="Q34" s="190" t="s">
        <v>791</v>
      </c>
      <c r="R34" s="190" t="s">
        <v>1210</v>
      </c>
      <c r="S34" s="190" t="s">
        <v>78</v>
      </c>
      <c r="T34" s="208" t="s">
        <v>1184</v>
      </c>
      <c r="X34" s="213" t="s">
        <v>1160</v>
      </c>
      <c r="Y34" s="214" t="s">
        <v>1220</v>
      </c>
      <c r="Z34" s="225" t="s">
        <v>125</v>
      </c>
      <c r="AA34" s="214" t="s">
        <v>988</v>
      </c>
      <c r="AB34" s="214" t="s">
        <v>1221</v>
      </c>
      <c r="AC34" s="215" t="s">
        <v>113</v>
      </c>
      <c r="AD34" s="216" t="str">
        <f t="shared" si="0"/>
        <v>Бакалавр</v>
      </c>
    </row>
    <row r="35" spans="3:30" x14ac:dyDescent="0.25">
      <c r="C35" s="173" t="s">
        <v>1222</v>
      </c>
      <c r="D35" s="175" t="s">
        <v>1223</v>
      </c>
      <c r="I35" s="207"/>
      <c r="J35" s="189">
        <v>30</v>
      </c>
      <c r="K35" s="161" t="e">
        <f>VLOOKUP(L35,'база вакантаГОГ 2020'!$B$6:$E$101,1,0)</f>
        <v>#N/A</v>
      </c>
      <c r="L35" s="190" t="s">
        <v>386</v>
      </c>
      <c r="M35" s="190" t="s">
        <v>1224</v>
      </c>
      <c r="N35" s="190" t="s">
        <v>14</v>
      </c>
      <c r="O35" s="190" t="s">
        <v>1183</v>
      </c>
      <c r="P35" s="189">
        <v>18</v>
      </c>
      <c r="Q35" s="190" t="s">
        <v>388</v>
      </c>
      <c r="R35" s="190" t="s">
        <v>1225</v>
      </c>
      <c r="S35" s="190" t="s">
        <v>78</v>
      </c>
      <c r="T35" s="208" t="s">
        <v>1184</v>
      </c>
      <c r="X35" s="213" t="s">
        <v>1160</v>
      </c>
      <c r="Y35" s="214" t="s">
        <v>105</v>
      </c>
      <c r="Z35" s="225" t="s">
        <v>125</v>
      </c>
      <c r="AA35" s="214" t="s">
        <v>988</v>
      </c>
      <c r="AB35" s="214" t="s">
        <v>108</v>
      </c>
      <c r="AC35" s="215" t="s">
        <v>113</v>
      </c>
      <c r="AD35" s="216" t="str">
        <f t="shared" si="0"/>
        <v>Бакалавр</v>
      </c>
    </row>
    <row r="36" spans="3:30" x14ac:dyDescent="0.25">
      <c r="C36" s="173"/>
      <c r="D36" s="175"/>
      <c r="I36" s="207"/>
      <c r="J36" s="189">
        <v>31</v>
      </c>
      <c r="K36" s="161" t="e">
        <f>VLOOKUP(L36,'база вакантаГОГ 2020'!$B$6:$E$101,1,0)</f>
        <v>#N/A</v>
      </c>
      <c r="L36" s="190" t="s">
        <v>993</v>
      </c>
      <c r="M36" s="190" t="s">
        <v>1226</v>
      </c>
      <c r="N36" s="190" t="s">
        <v>14</v>
      </c>
      <c r="O36" s="190" t="s">
        <v>1183</v>
      </c>
      <c r="P36" s="189">
        <v>19</v>
      </c>
      <c r="Q36" s="190" t="s">
        <v>994</v>
      </c>
      <c r="R36" s="190" t="s">
        <v>1227</v>
      </c>
      <c r="S36" s="190" t="s">
        <v>78</v>
      </c>
      <c r="T36" s="208" t="s">
        <v>1184</v>
      </c>
      <c r="X36" s="213" t="s">
        <v>1160</v>
      </c>
      <c r="Y36" s="214" t="s">
        <v>109</v>
      </c>
      <c r="Z36" s="225" t="s">
        <v>125</v>
      </c>
      <c r="AA36" s="214" t="s">
        <v>988</v>
      </c>
      <c r="AB36" s="214" t="s">
        <v>110</v>
      </c>
      <c r="AC36" s="215" t="s">
        <v>113</v>
      </c>
      <c r="AD36" s="216" t="str">
        <f t="shared" si="0"/>
        <v>Бакалавр</v>
      </c>
    </row>
    <row r="37" spans="3:30" x14ac:dyDescent="0.25">
      <c r="C37" s="173"/>
      <c r="D37" s="175"/>
      <c r="I37" s="207"/>
      <c r="J37" s="189">
        <v>32</v>
      </c>
      <c r="K37" s="161" t="e">
        <f>VLOOKUP(L37,'база вакантаГОГ 2020'!$B$6:$E$101,1,0)</f>
        <v>#N/A</v>
      </c>
      <c r="L37" s="190" t="s">
        <v>21</v>
      </c>
      <c r="M37" s="190" t="s">
        <v>1187</v>
      </c>
      <c r="N37" s="190" t="s">
        <v>14</v>
      </c>
      <c r="O37" s="190" t="s">
        <v>1183</v>
      </c>
      <c r="P37" s="189">
        <v>20</v>
      </c>
      <c r="Q37" s="190" t="s">
        <v>53</v>
      </c>
      <c r="R37" s="190" t="s">
        <v>1188</v>
      </c>
      <c r="S37" s="190" t="s">
        <v>78</v>
      </c>
      <c r="T37" s="208" t="s">
        <v>1184</v>
      </c>
      <c r="X37" s="213" t="s">
        <v>1160</v>
      </c>
      <c r="Y37" s="214" t="s">
        <v>1228</v>
      </c>
      <c r="Z37" s="225" t="s">
        <v>125</v>
      </c>
      <c r="AA37" s="214" t="s">
        <v>988</v>
      </c>
      <c r="AB37" s="214" t="s">
        <v>1229</v>
      </c>
      <c r="AC37" s="215" t="s">
        <v>113</v>
      </c>
      <c r="AD37" s="216" t="str">
        <f t="shared" si="0"/>
        <v>Бакалавр</v>
      </c>
    </row>
    <row r="38" spans="3:30" x14ac:dyDescent="0.25">
      <c r="C38" s="226"/>
      <c r="D38" s="227"/>
      <c r="I38" s="207"/>
      <c r="J38" s="189">
        <v>33</v>
      </c>
      <c r="K38" s="161" t="e">
        <f>VLOOKUP(L38,'база вакантаГОГ 2020'!$B$6:$E$101,1,0)</f>
        <v>#N/A</v>
      </c>
      <c r="L38" s="190" t="s">
        <v>717</v>
      </c>
      <c r="M38" s="190" t="s">
        <v>1187</v>
      </c>
      <c r="N38" s="190" t="s">
        <v>14</v>
      </c>
      <c r="O38" s="190" t="s">
        <v>1183</v>
      </c>
      <c r="P38" s="189">
        <v>21</v>
      </c>
      <c r="Q38" s="190" t="s">
        <v>719</v>
      </c>
      <c r="R38" s="190" t="s">
        <v>1188</v>
      </c>
      <c r="S38" s="190" t="s">
        <v>78</v>
      </c>
      <c r="T38" s="208" t="s">
        <v>1184</v>
      </c>
      <c r="X38" s="213" t="s">
        <v>1160</v>
      </c>
      <c r="Y38" s="214" t="s">
        <v>1230</v>
      </c>
      <c r="Z38" s="225" t="s">
        <v>125</v>
      </c>
      <c r="AA38" s="214" t="s">
        <v>988</v>
      </c>
      <c r="AB38" s="214" t="s">
        <v>1231</v>
      </c>
      <c r="AC38" s="215" t="s">
        <v>113</v>
      </c>
      <c r="AD38" s="216" t="str">
        <f t="shared" si="0"/>
        <v>Бакалавр</v>
      </c>
    </row>
    <row r="39" spans="3:30" x14ac:dyDescent="0.25">
      <c r="I39" s="207"/>
      <c r="J39" s="189">
        <v>34</v>
      </c>
      <c r="K39" s="161" t="e">
        <f>VLOOKUP(L39,'база вакантаГОГ 2020'!$B$6:$E$101,1,0)</f>
        <v>#N/A</v>
      </c>
      <c r="L39" s="190" t="s">
        <v>711</v>
      </c>
      <c r="M39" s="190" t="s">
        <v>1232</v>
      </c>
      <c r="N39" s="190" t="s">
        <v>14</v>
      </c>
      <c r="O39" s="190" t="s">
        <v>1183</v>
      </c>
      <c r="P39" s="189">
        <v>22</v>
      </c>
      <c r="Q39" s="190" t="s">
        <v>713</v>
      </c>
      <c r="R39" s="190" t="s">
        <v>1233</v>
      </c>
      <c r="S39" s="190" t="s">
        <v>78</v>
      </c>
      <c r="T39" s="208" t="s">
        <v>1184</v>
      </c>
      <c r="X39" s="213" t="s">
        <v>1160</v>
      </c>
      <c r="Y39" s="214" t="s">
        <v>31</v>
      </c>
      <c r="Z39" s="225" t="s">
        <v>125</v>
      </c>
      <c r="AA39" s="214" t="s">
        <v>988</v>
      </c>
      <c r="AB39" s="214" t="s">
        <v>58</v>
      </c>
      <c r="AC39" s="215" t="s">
        <v>113</v>
      </c>
      <c r="AD39" s="216" t="str">
        <f t="shared" si="0"/>
        <v>Бакалавр</v>
      </c>
    </row>
    <row r="40" spans="3:30" x14ac:dyDescent="0.25">
      <c r="I40" s="207"/>
      <c r="J40" s="189">
        <v>35</v>
      </c>
      <c r="K40" s="161" t="e">
        <f>VLOOKUP(L40,'база вакантаГОГ 2020'!$B$6:$E$101,1,0)</f>
        <v>#N/A</v>
      </c>
      <c r="L40" s="190" t="s">
        <v>1128</v>
      </c>
      <c r="M40" s="190" t="s">
        <v>1234</v>
      </c>
      <c r="N40" s="190" t="s">
        <v>14</v>
      </c>
      <c r="O40" s="190" t="s">
        <v>1183</v>
      </c>
      <c r="P40" s="189">
        <v>23</v>
      </c>
      <c r="Q40" s="190" t="s">
        <v>1235</v>
      </c>
      <c r="R40" s="190" t="s">
        <v>1236</v>
      </c>
      <c r="S40" s="190" t="s">
        <v>78</v>
      </c>
      <c r="T40" s="208" t="s">
        <v>1184</v>
      </c>
      <c r="X40" s="213" t="s">
        <v>1160</v>
      </c>
      <c r="Y40" s="214" t="s">
        <v>1237</v>
      </c>
      <c r="Z40" s="225" t="s">
        <v>125</v>
      </c>
      <c r="AA40" s="214" t="s">
        <v>988</v>
      </c>
      <c r="AB40" s="214" t="s">
        <v>1238</v>
      </c>
      <c r="AC40" s="215" t="s">
        <v>113</v>
      </c>
      <c r="AD40" s="216" t="str">
        <f t="shared" si="0"/>
        <v>Бакалавр</v>
      </c>
    </row>
    <row r="41" spans="3:30" x14ac:dyDescent="0.25">
      <c r="I41" s="207"/>
      <c r="J41" s="189">
        <v>36</v>
      </c>
      <c r="K41" s="161" t="e">
        <f>VLOOKUP(L41,'база вакантаГОГ 2020'!$B$6:$E$101,1,0)</f>
        <v>#N/A</v>
      </c>
      <c r="L41" s="190" t="s">
        <v>575</v>
      </c>
      <c r="M41" s="190" t="s">
        <v>1234</v>
      </c>
      <c r="N41" s="190" t="s">
        <v>14</v>
      </c>
      <c r="O41" s="190" t="s">
        <v>1183</v>
      </c>
      <c r="P41" s="189">
        <v>24</v>
      </c>
      <c r="Q41" s="190" t="s">
        <v>577</v>
      </c>
      <c r="R41" s="190" t="s">
        <v>1236</v>
      </c>
      <c r="S41" s="190" t="s">
        <v>78</v>
      </c>
      <c r="T41" s="208" t="s">
        <v>1184</v>
      </c>
      <c r="X41" s="213" t="s">
        <v>1160</v>
      </c>
      <c r="Y41" s="214" t="s">
        <v>1239</v>
      </c>
      <c r="Z41" s="225" t="s">
        <v>125</v>
      </c>
      <c r="AA41" s="214" t="s">
        <v>988</v>
      </c>
      <c r="AB41" s="214" t="s">
        <v>1239</v>
      </c>
      <c r="AC41" s="215" t="s">
        <v>113</v>
      </c>
      <c r="AD41" s="216" t="str">
        <f t="shared" si="0"/>
        <v>Бакалавр</v>
      </c>
    </row>
    <row r="42" spans="3:30" x14ac:dyDescent="0.25">
      <c r="I42" s="207"/>
      <c r="J42" s="189">
        <v>37</v>
      </c>
      <c r="K42" s="161" t="e">
        <f>VLOOKUP(L42,'база вакантаГОГ 2020'!$B$6:$E$101,1,0)</f>
        <v>#N/A</v>
      </c>
      <c r="L42" s="190" t="s">
        <v>17</v>
      </c>
      <c r="M42" s="190" t="s">
        <v>1187</v>
      </c>
      <c r="N42" s="190" t="s">
        <v>14</v>
      </c>
      <c r="O42" s="190" t="s">
        <v>1183</v>
      </c>
      <c r="P42" s="189">
        <v>25</v>
      </c>
      <c r="Q42" s="190" t="s">
        <v>378</v>
      </c>
      <c r="R42" s="190" t="s">
        <v>1188</v>
      </c>
      <c r="S42" s="190" t="s">
        <v>78</v>
      </c>
      <c r="T42" s="208" t="s">
        <v>1184</v>
      </c>
      <c r="X42" s="213" t="s">
        <v>1160</v>
      </c>
      <c r="Y42" s="214" t="s">
        <v>1240</v>
      </c>
      <c r="Z42" s="225" t="s">
        <v>125</v>
      </c>
      <c r="AA42" s="214" t="s">
        <v>988</v>
      </c>
      <c r="AB42" s="214" t="s">
        <v>1241</v>
      </c>
      <c r="AC42" s="215" t="s">
        <v>113</v>
      </c>
      <c r="AD42" s="216" t="str">
        <f t="shared" si="0"/>
        <v>Бакалавр</v>
      </c>
    </row>
    <row r="43" spans="3:30" x14ac:dyDescent="0.25">
      <c r="I43" s="207"/>
      <c r="J43" s="189">
        <v>38</v>
      </c>
      <c r="K43" s="161" t="e">
        <f>VLOOKUP(L43,'база вакантаГОГ 2020'!$B$6:$E$101,1,0)</f>
        <v>#N/A</v>
      </c>
      <c r="L43" s="190" t="s">
        <v>661</v>
      </c>
      <c r="M43" s="190" t="s">
        <v>1242</v>
      </c>
      <c r="N43" s="190" t="s">
        <v>14</v>
      </c>
      <c r="O43" s="190" t="s">
        <v>1183</v>
      </c>
      <c r="P43" s="189">
        <v>26</v>
      </c>
      <c r="Q43" s="190" t="s">
        <v>1243</v>
      </c>
      <c r="R43" s="190" t="s">
        <v>1244</v>
      </c>
      <c r="S43" s="190" t="s">
        <v>78</v>
      </c>
      <c r="T43" s="208" t="s">
        <v>1184</v>
      </c>
      <c r="X43" s="213" t="s">
        <v>1160</v>
      </c>
      <c r="Y43" s="214" t="s">
        <v>618</v>
      </c>
      <c r="Z43" s="225" t="s">
        <v>125</v>
      </c>
      <c r="AA43" s="214" t="s">
        <v>988</v>
      </c>
      <c r="AB43" s="214" t="s">
        <v>618</v>
      </c>
      <c r="AC43" s="215" t="s">
        <v>113</v>
      </c>
      <c r="AD43" s="216" t="str">
        <f t="shared" si="0"/>
        <v>Бакалавр</v>
      </c>
    </row>
    <row r="44" spans="3:30" x14ac:dyDescent="0.25">
      <c r="I44" s="207"/>
      <c r="J44" s="189">
        <v>39</v>
      </c>
      <c r="K44" s="161" t="e">
        <f>VLOOKUP(L44,'база вакантаГОГ 2020'!$B$6:$E$101,1,0)</f>
        <v>#N/A</v>
      </c>
      <c r="L44" s="190" t="s">
        <v>1130</v>
      </c>
      <c r="M44" s="190" t="s">
        <v>1245</v>
      </c>
      <c r="N44" s="190" t="s">
        <v>14</v>
      </c>
      <c r="O44" s="190" t="s">
        <v>1183</v>
      </c>
      <c r="P44" s="189">
        <v>27</v>
      </c>
      <c r="Q44" s="190" t="s">
        <v>1246</v>
      </c>
      <c r="R44" s="190" t="s">
        <v>1247</v>
      </c>
      <c r="S44" s="190" t="s">
        <v>78</v>
      </c>
      <c r="T44" s="208" t="s">
        <v>1184</v>
      </c>
      <c r="X44" s="213" t="s">
        <v>1160</v>
      </c>
      <c r="Y44" s="214" t="s">
        <v>1248</v>
      </c>
      <c r="Z44" s="225" t="s">
        <v>1249</v>
      </c>
      <c r="AA44" s="214" t="s">
        <v>988</v>
      </c>
      <c r="AB44" s="214" t="s">
        <v>1250</v>
      </c>
      <c r="AC44" s="215" t="s">
        <v>114</v>
      </c>
      <c r="AD44" s="216" t="str">
        <f t="shared" si="0"/>
        <v>Бакалавр</v>
      </c>
    </row>
    <row r="45" spans="3:30" x14ac:dyDescent="0.25">
      <c r="I45" s="207"/>
      <c r="J45" s="189">
        <v>40</v>
      </c>
      <c r="K45" s="161" t="e">
        <f>VLOOKUP(L45,'база вакантаГОГ 2020'!$B$6:$E$101,1,0)</f>
        <v>#N/A</v>
      </c>
      <c r="L45" s="190" t="s">
        <v>349</v>
      </c>
      <c r="M45" s="190" t="s">
        <v>1245</v>
      </c>
      <c r="N45" s="190" t="s">
        <v>14</v>
      </c>
      <c r="O45" s="190" t="s">
        <v>1183</v>
      </c>
      <c r="P45" s="189">
        <v>28</v>
      </c>
      <c r="Q45" s="190" t="s">
        <v>1251</v>
      </c>
      <c r="R45" s="190" t="s">
        <v>1247</v>
      </c>
      <c r="S45" s="190" t="s">
        <v>78</v>
      </c>
      <c r="T45" s="208" t="s">
        <v>1184</v>
      </c>
      <c r="X45" s="213" t="s">
        <v>1160</v>
      </c>
      <c r="Y45" s="214" t="s">
        <v>1252</v>
      </c>
      <c r="Z45" s="225" t="s">
        <v>1249</v>
      </c>
      <c r="AA45" s="214" t="s">
        <v>988</v>
      </c>
      <c r="AB45" s="214" t="s">
        <v>1253</v>
      </c>
      <c r="AC45" s="215" t="s">
        <v>114</v>
      </c>
      <c r="AD45" s="216" t="str">
        <f t="shared" si="0"/>
        <v>Бакалавр</v>
      </c>
    </row>
    <row r="46" spans="3:30" x14ac:dyDescent="0.25">
      <c r="J46" s="189">
        <v>41</v>
      </c>
      <c r="K46" s="161" t="e">
        <f>VLOOKUP(L46,'база вакантаГОГ 2020'!$B$6:$E$101,1,0)</f>
        <v>#N/A</v>
      </c>
      <c r="L46" s="190" t="s">
        <v>1146</v>
      </c>
      <c r="M46" s="190" t="s">
        <v>1181</v>
      </c>
      <c r="N46" s="190" t="s">
        <v>14</v>
      </c>
      <c r="O46" s="190" t="s">
        <v>1183</v>
      </c>
      <c r="P46" s="189">
        <v>29</v>
      </c>
      <c r="Q46" s="190" t="s">
        <v>1254</v>
      </c>
      <c r="R46" s="190" t="s">
        <v>1255</v>
      </c>
      <c r="S46" s="190" t="s">
        <v>78</v>
      </c>
      <c r="T46" s="208" t="s">
        <v>1184</v>
      </c>
      <c r="X46" s="213" t="s">
        <v>1160</v>
      </c>
      <c r="Y46" s="214" t="s">
        <v>1256</v>
      </c>
      <c r="Z46" s="225" t="s">
        <v>127</v>
      </c>
      <c r="AA46" s="214" t="s">
        <v>988</v>
      </c>
      <c r="AB46" s="214" t="s">
        <v>1257</v>
      </c>
      <c r="AC46" s="215" t="s">
        <v>115</v>
      </c>
      <c r="AD46" s="216" t="str">
        <f t="shared" si="0"/>
        <v>Бакалавр</v>
      </c>
    </row>
    <row r="47" spans="3:30" x14ac:dyDescent="0.25">
      <c r="G47" s="228"/>
      <c r="J47" s="189">
        <v>42</v>
      </c>
      <c r="K47" s="161" t="e">
        <f>VLOOKUP(L47,'база вакантаГОГ 2020'!$B$6:$E$101,1,0)</f>
        <v>#N/A</v>
      </c>
      <c r="L47" s="190" t="s">
        <v>1034</v>
      </c>
      <c r="M47" s="190" t="s">
        <v>1181</v>
      </c>
      <c r="N47" s="190" t="s">
        <v>14</v>
      </c>
      <c r="O47" s="190" t="s">
        <v>1183</v>
      </c>
      <c r="P47" s="189">
        <v>30</v>
      </c>
      <c r="Q47" s="190" t="s">
        <v>1035</v>
      </c>
      <c r="R47" s="190" t="s">
        <v>1255</v>
      </c>
      <c r="S47" s="190" t="s">
        <v>78</v>
      </c>
      <c r="T47" s="208" t="s">
        <v>1184</v>
      </c>
      <c r="X47" s="213" t="s">
        <v>1160</v>
      </c>
      <c r="Y47" s="214" t="s">
        <v>1258</v>
      </c>
      <c r="Z47" s="225" t="s">
        <v>127</v>
      </c>
      <c r="AA47" s="214" t="s">
        <v>988</v>
      </c>
      <c r="AB47" s="214" t="s">
        <v>1259</v>
      </c>
      <c r="AC47" s="215" t="s">
        <v>115</v>
      </c>
      <c r="AD47" s="216" t="str">
        <f t="shared" si="0"/>
        <v>Бакалавр</v>
      </c>
    </row>
    <row r="48" spans="3:30" x14ac:dyDescent="0.25">
      <c r="G48" s="228"/>
      <c r="J48" s="190"/>
      <c r="K48" s="190"/>
      <c r="L48" s="190" t="s">
        <v>1260</v>
      </c>
      <c r="M48" s="190"/>
      <c r="N48" s="191"/>
      <c r="O48" s="191"/>
      <c r="P48" s="190"/>
      <c r="Q48" s="190" t="s">
        <v>244</v>
      </c>
      <c r="R48" s="190"/>
      <c r="S48" s="191"/>
      <c r="T48" s="192"/>
      <c r="X48" s="213" t="s">
        <v>1160</v>
      </c>
      <c r="Y48" s="214" t="s">
        <v>549</v>
      </c>
      <c r="Z48" s="225" t="s">
        <v>127</v>
      </c>
      <c r="AA48" s="214" t="s">
        <v>988</v>
      </c>
      <c r="AB48" s="214" t="s">
        <v>550</v>
      </c>
      <c r="AC48" s="215" t="s">
        <v>115</v>
      </c>
      <c r="AD48" s="216" t="str">
        <f t="shared" si="0"/>
        <v>Бакалавр</v>
      </c>
    </row>
    <row r="49" spans="7:30" x14ac:dyDescent="0.25">
      <c r="G49" s="228"/>
      <c r="J49" s="190">
        <v>43</v>
      </c>
      <c r="K49" s="161" t="e">
        <f>VLOOKUP(L49,'база вакантаГОГ 2020'!$B$6:$E$101,1,0)</f>
        <v>#N/A</v>
      </c>
      <c r="L49" s="190" t="s">
        <v>1072</v>
      </c>
      <c r="M49" s="190" t="s">
        <v>1170</v>
      </c>
      <c r="N49" s="190" t="s">
        <v>14</v>
      </c>
      <c r="O49" s="190" t="s">
        <v>1260</v>
      </c>
      <c r="P49" s="189">
        <v>1</v>
      </c>
      <c r="Q49" s="190" t="s">
        <v>1261</v>
      </c>
      <c r="R49" s="190" t="s">
        <v>1172</v>
      </c>
      <c r="S49" s="190" t="s">
        <v>78</v>
      </c>
      <c r="T49" s="208" t="s">
        <v>244</v>
      </c>
      <c r="X49" s="213" t="s">
        <v>1160</v>
      </c>
      <c r="Y49" s="214" t="s">
        <v>1262</v>
      </c>
      <c r="Z49" s="225" t="s">
        <v>127</v>
      </c>
      <c r="AA49" s="214" t="s">
        <v>988</v>
      </c>
      <c r="AB49" s="214" t="s">
        <v>1263</v>
      </c>
      <c r="AC49" s="215" t="s">
        <v>115</v>
      </c>
      <c r="AD49" s="216" t="str">
        <f t="shared" si="0"/>
        <v>Бакалавр</v>
      </c>
    </row>
    <row r="50" spans="7:30" x14ac:dyDescent="0.25">
      <c r="G50" s="228"/>
      <c r="J50" s="190">
        <v>44</v>
      </c>
      <c r="K50" s="161" t="e">
        <f>VLOOKUP(L50,'база вакантаГОГ 2020'!$B$6:$E$101,1,0)</f>
        <v>#N/A</v>
      </c>
      <c r="L50" s="190" t="s">
        <v>35</v>
      </c>
      <c r="M50" s="190" t="s">
        <v>1170</v>
      </c>
      <c r="N50" s="190" t="s">
        <v>14</v>
      </c>
      <c r="O50" s="190" t="s">
        <v>1260</v>
      </c>
      <c r="P50" s="189">
        <v>2</v>
      </c>
      <c r="Q50" s="190" t="s">
        <v>61</v>
      </c>
      <c r="R50" s="190" t="s">
        <v>1264</v>
      </c>
      <c r="S50" s="190" t="s">
        <v>78</v>
      </c>
      <c r="T50" s="208" t="s">
        <v>244</v>
      </c>
      <c r="X50" s="213" t="s">
        <v>1160</v>
      </c>
      <c r="Y50" s="214" t="s">
        <v>1265</v>
      </c>
      <c r="Z50" s="225" t="s">
        <v>127</v>
      </c>
      <c r="AA50" s="214" t="s">
        <v>988</v>
      </c>
      <c r="AB50" s="214" t="s">
        <v>1266</v>
      </c>
      <c r="AC50" s="215" t="s">
        <v>115</v>
      </c>
      <c r="AD50" s="216" t="str">
        <f t="shared" si="0"/>
        <v>Бакалавр</v>
      </c>
    </row>
    <row r="51" spans="7:30" x14ac:dyDescent="0.25">
      <c r="G51" s="228"/>
      <c r="J51" s="190">
        <v>45</v>
      </c>
      <c r="K51" s="161" t="e">
        <f>VLOOKUP(L51,'база вакантаГОГ 2020'!$B$6:$E$101,1,0)</f>
        <v>#N/A</v>
      </c>
      <c r="L51" s="190" t="s">
        <v>242</v>
      </c>
      <c r="M51" s="190" t="s">
        <v>1170</v>
      </c>
      <c r="N51" s="190" t="s">
        <v>14</v>
      </c>
      <c r="O51" s="190" t="s">
        <v>1260</v>
      </c>
      <c r="P51" s="189">
        <v>3</v>
      </c>
      <c r="Q51" s="190" t="s">
        <v>1049</v>
      </c>
      <c r="R51" s="190" t="s">
        <v>1264</v>
      </c>
      <c r="S51" s="190" t="s">
        <v>78</v>
      </c>
      <c r="T51" s="208" t="s">
        <v>244</v>
      </c>
      <c r="X51" s="213" t="s">
        <v>1160</v>
      </c>
      <c r="Y51" s="214" t="s">
        <v>1042</v>
      </c>
      <c r="Z51" s="225" t="s">
        <v>127</v>
      </c>
      <c r="AA51" s="214" t="s">
        <v>988</v>
      </c>
      <c r="AB51" s="214" t="s">
        <v>1043</v>
      </c>
      <c r="AC51" s="215" t="s">
        <v>115</v>
      </c>
      <c r="AD51" s="216" t="str">
        <f t="shared" si="0"/>
        <v>Бакалавр</v>
      </c>
    </row>
    <row r="52" spans="7:30" x14ac:dyDescent="0.25">
      <c r="G52" s="228"/>
      <c r="J52" s="190">
        <v>46</v>
      </c>
      <c r="K52" s="161" t="e">
        <f>VLOOKUP(L52,'база вакантаГОГ 2020'!$B$6:$E$101,1,0)</f>
        <v>#N/A</v>
      </c>
      <c r="L52" s="190" t="s">
        <v>1093</v>
      </c>
      <c r="M52" s="190" t="s">
        <v>1209</v>
      </c>
      <c r="N52" s="190" t="s">
        <v>14</v>
      </c>
      <c r="O52" s="190" t="s">
        <v>1260</v>
      </c>
      <c r="P52" s="189">
        <v>4</v>
      </c>
      <c r="Q52" s="190" t="s">
        <v>1267</v>
      </c>
      <c r="R52" s="190" t="s">
        <v>1210</v>
      </c>
      <c r="S52" s="190" t="s">
        <v>78</v>
      </c>
      <c r="T52" s="208" t="s">
        <v>244</v>
      </c>
      <c r="X52" s="213" t="s">
        <v>1160</v>
      </c>
      <c r="Y52" s="214" t="s">
        <v>1268</v>
      </c>
      <c r="Z52" s="225" t="s">
        <v>127</v>
      </c>
      <c r="AA52" s="214" t="s">
        <v>988</v>
      </c>
      <c r="AB52" s="214" t="s">
        <v>1269</v>
      </c>
      <c r="AC52" s="215" t="s">
        <v>115</v>
      </c>
      <c r="AD52" s="216" t="str">
        <f t="shared" si="0"/>
        <v>Бакалавр</v>
      </c>
    </row>
    <row r="53" spans="7:30" x14ac:dyDescent="0.25">
      <c r="G53" s="228"/>
      <c r="J53" s="190">
        <v>47</v>
      </c>
      <c r="K53" s="161" t="e">
        <f>VLOOKUP(L53,'база вакантаГОГ 2020'!$B$6:$E$101,1,0)</f>
        <v>#N/A</v>
      </c>
      <c r="L53" s="190" t="s">
        <v>12</v>
      </c>
      <c r="M53" s="190" t="s">
        <v>1170</v>
      </c>
      <c r="N53" s="190" t="s">
        <v>14</v>
      </c>
      <c r="O53" s="190" t="s">
        <v>1260</v>
      </c>
      <c r="P53" s="189">
        <v>5</v>
      </c>
      <c r="Q53" s="190" t="s">
        <v>341</v>
      </c>
      <c r="R53" s="190" t="s">
        <v>1264</v>
      </c>
      <c r="S53" s="190" t="s">
        <v>78</v>
      </c>
      <c r="T53" s="208" t="s">
        <v>244</v>
      </c>
      <c r="X53" s="213" t="s">
        <v>1160</v>
      </c>
      <c r="Y53" s="214" t="s">
        <v>1270</v>
      </c>
      <c r="Z53" s="225" t="s">
        <v>127</v>
      </c>
      <c r="AA53" s="214" t="s">
        <v>988</v>
      </c>
      <c r="AB53" s="214" t="s">
        <v>1271</v>
      </c>
      <c r="AC53" s="215" t="s">
        <v>115</v>
      </c>
      <c r="AD53" s="216" t="str">
        <f t="shared" si="0"/>
        <v>Бакалавр</v>
      </c>
    </row>
    <row r="54" spans="7:30" x14ac:dyDescent="0.25">
      <c r="G54" s="228"/>
      <c r="J54" s="190">
        <v>48</v>
      </c>
      <c r="K54" s="161" t="e">
        <f>VLOOKUP(L54,'база вакантаГОГ 2020'!$B$6:$E$101,1,0)</f>
        <v>#N/A</v>
      </c>
      <c r="L54" s="190" t="s">
        <v>818</v>
      </c>
      <c r="M54" s="190" t="s">
        <v>1170</v>
      </c>
      <c r="N54" s="190" t="s">
        <v>14</v>
      </c>
      <c r="O54" s="190" t="s">
        <v>1260</v>
      </c>
      <c r="P54" s="189">
        <v>6</v>
      </c>
      <c r="Q54" s="190" t="s">
        <v>819</v>
      </c>
      <c r="R54" s="190" t="s">
        <v>1264</v>
      </c>
      <c r="S54" s="190" t="s">
        <v>78</v>
      </c>
      <c r="T54" s="208" t="s">
        <v>244</v>
      </c>
      <c r="X54" s="213" t="s">
        <v>1160</v>
      </c>
      <c r="Y54" s="214" t="s">
        <v>1038</v>
      </c>
      <c r="Z54" s="225" t="s">
        <v>127</v>
      </c>
      <c r="AA54" s="214" t="s">
        <v>988</v>
      </c>
      <c r="AB54" s="214" t="s">
        <v>1038</v>
      </c>
      <c r="AC54" s="215" t="s">
        <v>115</v>
      </c>
      <c r="AD54" s="216" t="str">
        <f t="shared" si="0"/>
        <v>Бакалавр</v>
      </c>
    </row>
    <row r="55" spans="7:30" x14ac:dyDescent="0.25">
      <c r="G55" s="228"/>
      <c r="J55" s="190">
        <v>49</v>
      </c>
      <c r="K55" s="161" t="e">
        <f>VLOOKUP(L55,'база вакантаГОГ 2020'!$B$6:$E$101,1,0)</f>
        <v>#N/A</v>
      </c>
      <c r="L55" s="190" t="s">
        <v>394</v>
      </c>
      <c r="M55" s="190" t="s">
        <v>1167</v>
      </c>
      <c r="N55" s="190" t="s">
        <v>14</v>
      </c>
      <c r="O55" s="190" t="s">
        <v>1260</v>
      </c>
      <c r="P55" s="189">
        <v>7</v>
      </c>
      <c r="Q55" s="190" t="s">
        <v>396</v>
      </c>
      <c r="R55" s="190" t="s">
        <v>1169</v>
      </c>
      <c r="S55" s="190" t="s">
        <v>78</v>
      </c>
      <c r="T55" s="208" t="s">
        <v>244</v>
      </c>
      <c r="X55" s="213" t="s">
        <v>1160</v>
      </c>
      <c r="Y55" s="214" t="s">
        <v>1272</v>
      </c>
      <c r="Z55" s="225" t="s">
        <v>127</v>
      </c>
      <c r="AA55" s="214" t="s">
        <v>988</v>
      </c>
      <c r="AB55" s="214" t="s">
        <v>1272</v>
      </c>
      <c r="AC55" s="215" t="s">
        <v>115</v>
      </c>
      <c r="AD55" s="216" t="str">
        <f t="shared" si="0"/>
        <v>Бакалавр</v>
      </c>
    </row>
    <row r="56" spans="7:30" x14ac:dyDescent="0.25">
      <c r="G56" s="228"/>
      <c r="J56" s="190">
        <v>50</v>
      </c>
      <c r="K56" s="161" t="e">
        <f>VLOOKUP(L56,'база вакантаГОГ 2020'!$B$6:$E$101,1,0)</f>
        <v>#N/A</v>
      </c>
      <c r="L56" s="190" t="s">
        <v>1113</v>
      </c>
      <c r="M56" s="190" t="s">
        <v>1170</v>
      </c>
      <c r="N56" s="190" t="s">
        <v>14</v>
      </c>
      <c r="O56" s="190" t="s">
        <v>1260</v>
      </c>
      <c r="P56" s="189">
        <v>8</v>
      </c>
      <c r="Q56" s="190" t="s">
        <v>1273</v>
      </c>
      <c r="R56" s="190" t="s">
        <v>1264</v>
      </c>
      <c r="S56" s="190" t="s">
        <v>78</v>
      </c>
      <c r="T56" s="208" t="s">
        <v>244</v>
      </c>
      <c r="X56" s="213" t="s">
        <v>1160</v>
      </c>
      <c r="Y56" s="214" t="s">
        <v>1274</v>
      </c>
      <c r="Z56" s="225" t="s">
        <v>127</v>
      </c>
      <c r="AA56" s="214" t="s">
        <v>988</v>
      </c>
      <c r="AB56" s="214" t="s">
        <v>1274</v>
      </c>
      <c r="AC56" s="215" t="s">
        <v>115</v>
      </c>
      <c r="AD56" s="216" t="str">
        <f t="shared" si="0"/>
        <v>Бакалавр</v>
      </c>
    </row>
    <row r="57" spans="7:30" x14ac:dyDescent="0.25">
      <c r="G57" s="228"/>
      <c r="J57" s="190">
        <v>51</v>
      </c>
      <c r="K57" s="161" t="e">
        <f>VLOOKUP(L57,'база вакантаГОГ 2020'!$B$6:$E$101,1,0)</f>
        <v>#N/A</v>
      </c>
      <c r="L57" s="190" t="s">
        <v>1105</v>
      </c>
      <c r="M57" s="190" t="s">
        <v>1170</v>
      </c>
      <c r="N57" s="190" t="s">
        <v>14</v>
      </c>
      <c r="O57" s="190" t="s">
        <v>1260</v>
      </c>
      <c r="P57" s="189">
        <v>9</v>
      </c>
      <c r="Q57" s="190" t="s">
        <v>1275</v>
      </c>
      <c r="R57" s="190" t="s">
        <v>1264</v>
      </c>
      <c r="S57" s="190" t="s">
        <v>78</v>
      </c>
      <c r="T57" s="208" t="s">
        <v>244</v>
      </c>
      <c r="X57" s="213" t="s">
        <v>1160</v>
      </c>
      <c r="Y57" s="214" t="s">
        <v>1276</v>
      </c>
      <c r="Z57" s="225" t="s">
        <v>127</v>
      </c>
      <c r="AA57" s="214" t="s">
        <v>988</v>
      </c>
      <c r="AB57" s="214" t="s">
        <v>1277</v>
      </c>
      <c r="AC57" s="215" t="s">
        <v>115</v>
      </c>
      <c r="AD57" s="216" t="str">
        <f t="shared" si="0"/>
        <v>Бакалавр</v>
      </c>
    </row>
    <row r="58" spans="7:30" x14ac:dyDescent="0.25">
      <c r="G58" s="228"/>
      <c r="J58" s="190">
        <v>52</v>
      </c>
      <c r="K58" s="161" t="e">
        <f>VLOOKUP(L58,'база вакантаГОГ 2020'!$B$6:$E$101,1,0)</f>
        <v>#N/A</v>
      </c>
      <c r="L58" s="190" t="s">
        <v>1136</v>
      </c>
      <c r="M58" s="190" t="s">
        <v>1170</v>
      </c>
      <c r="N58" s="190" t="s">
        <v>14</v>
      </c>
      <c r="O58" s="190" t="s">
        <v>1260</v>
      </c>
      <c r="P58" s="189">
        <v>10</v>
      </c>
      <c r="Q58" s="190" t="s">
        <v>1278</v>
      </c>
      <c r="R58" s="190" t="s">
        <v>1264</v>
      </c>
      <c r="S58" s="190" t="s">
        <v>78</v>
      </c>
      <c r="T58" s="208" t="s">
        <v>244</v>
      </c>
      <c r="X58" s="213" t="s">
        <v>1160</v>
      </c>
      <c r="Y58" s="214" t="s">
        <v>1279</v>
      </c>
      <c r="Z58" s="225" t="s">
        <v>127</v>
      </c>
      <c r="AA58" s="214" t="s">
        <v>988</v>
      </c>
      <c r="AB58" s="214" t="s">
        <v>1280</v>
      </c>
      <c r="AC58" s="215" t="s">
        <v>115</v>
      </c>
      <c r="AD58" s="216" t="str">
        <f t="shared" si="0"/>
        <v>Бакалавр</v>
      </c>
    </row>
    <row r="59" spans="7:30" x14ac:dyDescent="0.25">
      <c r="G59" s="228"/>
      <c r="J59" s="190">
        <v>53</v>
      </c>
      <c r="K59" s="161" t="e">
        <f>VLOOKUP(L59,'база вакантаГОГ 2020'!$B$6:$E$101,1,0)</f>
        <v>#N/A</v>
      </c>
      <c r="L59" s="190" t="s">
        <v>1141</v>
      </c>
      <c r="M59" s="190" t="s">
        <v>1170</v>
      </c>
      <c r="N59" s="190" t="s">
        <v>14</v>
      </c>
      <c r="O59" s="190" t="s">
        <v>1260</v>
      </c>
      <c r="P59" s="189">
        <v>11</v>
      </c>
      <c r="Q59" s="190" t="s">
        <v>1281</v>
      </c>
      <c r="R59" s="190" t="s">
        <v>1264</v>
      </c>
      <c r="S59" s="190" t="s">
        <v>78</v>
      </c>
      <c r="T59" s="208" t="s">
        <v>244</v>
      </c>
      <c r="X59" s="213" t="s">
        <v>1160</v>
      </c>
      <c r="Y59" s="214" t="s">
        <v>1282</v>
      </c>
      <c r="Z59" s="225" t="s">
        <v>127</v>
      </c>
      <c r="AA59" s="214" t="s">
        <v>988</v>
      </c>
      <c r="AB59" s="214" t="s">
        <v>1282</v>
      </c>
      <c r="AC59" s="215" t="s">
        <v>115</v>
      </c>
      <c r="AD59" s="216" t="str">
        <f t="shared" si="0"/>
        <v>Бакалавр</v>
      </c>
    </row>
    <row r="60" spans="7:30" x14ac:dyDescent="0.25">
      <c r="G60" s="228"/>
      <c r="J60" s="190">
        <v>54</v>
      </c>
      <c r="K60" s="161" t="e">
        <f>VLOOKUP(L60,'база вакантаГОГ 2020'!$B$6:$E$101,1,0)</f>
        <v>#N/A</v>
      </c>
      <c r="L60" s="190" t="s">
        <v>37</v>
      </c>
      <c r="M60" s="190" t="s">
        <v>1167</v>
      </c>
      <c r="N60" s="190" t="s">
        <v>14</v>
      </c>
      <c r="O60" s="190" t="s">
        <v>1260</v>
      </c>
      <c r="P60" s="189">
        <v>12</v>
      </c>
      <c r="Q60" s="190" t="s">
        <v>303</v>
      </c>
      <c r="R60" s="190" t="s">
        <v>1283</v>
      </c>
      <c r="S60" s="190" t="s">
        <v>78</v>
      </c>
      <c r="T60" s="208" t="s">
        <v>244</v>
      </c>
      <c r="X60" s="213" t="s">
        <v>1160</v>
      </c>
      <c r="Y60" s="214" t="s">
        <v>1284</v>
      </c>
      <c r="Z60" s="225" t="s">
        <v>127</v>
      </c>
      <c r="AA60" s="214" t="s">
        <v>988</v>
      </c>
      <c r="AB60" s="214" t="s">
        <v>1285</v>
      </c>
      <c r="AC60" s="215" t="s">
        <v>115</v>
      </c>
      <c r="AD60" s="216" t="str">
        <f t="shared" si="0"/>
        <v>Бакалавр</v>
      </c>
    </row>
    <row r="61" spans="7:30" x14ac:dyDescent="0.25">
      <c r="G61" s="228"/>
      <c r="J61" s="190">
        <v>55</v>
      </c>
      <c r="K61" s="161" t="e">
        <f>VLOOKUP(L61,'база вакантаГОГ 2020'!$B$6:$E$101,1,0)</f>
        <v>#N/A</v>
      </c>
      <c r="L61" s="190" t="s">
        <v>1123</v>
      </c>
      <c r="M61" s="190" t="s">
        <v>1170</v>
      </c>
      <c r="N61" s="190" t="s">
        <v>14</v>
      </c>
      <c r="O61" s="190" t="s">
        <v>1260</v>
      </c>
      <c r="P61" s="189">
        <v>13</v>
      </c>
      <c r="Q61" s="190" t="s">
        <v>1286</v>
      </c>
      <c r="R61" s="190" t="s">
        <v>1264</v>
      </c>
      <c r="S61" s="190" t="s">
        <v>78</v>
      </c>
      <c r="T61" s="208" t="s">
        <v>244</v>
      </c>
      <c r="X61" s="213" t="s">
        <v>1160</v>
      </c>
      <c r="Y61" s="214" t="s">
        <v>1287</v>
      </c>
      <c r="Z61" s="225" t="s">
        <v>127</v>
      </c>
      <c r="AA61" s="214" t="s">
        <v>988</v>
      </c>
      <c r="AB61" s="214" t="s">
        <v>1288</v>
      </c>
      <c r="AC61" s="215" t="s">
        <v>115</v>
      </c>
      <c r="AD61" s="216" t="str">
        <f t="shared" si="0"/>
        <v>Бакалавр</v>
      </c>
    </row>
    <row r="62" spans="7:30" x14ac:dyDescent="0.25">
      <c r="G62" s="228"/>
      <c r="J62" s="190">
        <v>56</v>
      </c>
      <c r="K62" s="161" t="e">
        <f>VLOOKUP(L62,'база вакантаГОГ 2020'!$B$6:$E$101,1,0)</f>
        <v>#N/A</v>
      </c>
      <c r="L62" s="190" t="s">
        <v>41</v>
      </c>
      <c r="M62" s="190" t="s">
        <v>1170</v>
      </c>
      <c r="N62" s="190" t="s">
        <v>14</v>
      </c>
      <c r="O62" s="190" t="s">
        <v>1260</v>
      </c>
      <c r="P62" s="189">
        <v>14</v>
      </c>
      <c r="Q62" s="190" t="s">
        <v>1052</v>
      </c>
      <c r="R62" s="190" t="s">
        <v>1264</v>
      </c>
      <c r="S62" s="190" t="s">
        <v>78</v>
      </c>
      <c r="T62" s="208" t="s">
        <v>244</v>
      </c>
      <c r="X62" s="213" t="s">
        <v>1160</v>
      </c>
      <c r="Y62" s="214" t="s">
        <v>1289</v>
      </c>
      <c r="Z62" s="225" t="s">
        <v>127</v>
      </c>
      <c r="AA62" s="214" t="s">
        <v>988</v>
      </c>
      <c r="AB62" s="214" t="s">
        <v>1290</v>
      </c>
      <c r="AC62" s="215" t="s">
        <v>115</v>
      </c>
      <c r="AD62" s="216" t="str">
        <f t="shared" si="0"/>
        <v>Бакалавр</v>
      </c>
    </row>
    <row r="63" spans="7:30" x14ac:dyDescent="0.25">
      <c r="J63" s="190">
        <v>57</v>
      </c>
      <c r="K63" s="161" t="e">
        <f>VLOOKUP(L63,'база вакантаГОГ 2020'!$B$6:$E$101,1,0)</f>
        <v>#N/A</v>
      </c>
      <c r="L63" s="190" t="s">
        <v>811</v>
      </c>
      <c r="M63" s="190" t="s">
        <v>1167</v>
      </c>
      <c r="N63" s="190" t="s">
        <v>14</v>
      </c>
      <c r="O63" s="190" t="s">
        <v>1260</v>
      </c>
      <c r="P63" s="189">
        <v>15</v>
      </c>
      <c r="Q63" s="190" t="s">
        <v>812</v>
      </c>
      <c r="R63" s="190" t="s">
        <v>1169</v>
      </c>
      <c r="S63" s="190" t="s">
        <v>78</v>
      </c>
      <c r="T63" s="208" t="s">
        <v>244</v>
      </c>
      <c r="X63" s="213" t="s">
        <v>1160</v>
      </c>
      <c r="Y63" s="214" t="s">
        <v>1291</v>
      </c>
      <c r="Z63" s="225" t="s">
        <v>127</v>
      </c>
      <c r="AA63" s="214" t="s">
        <v>988</v>
      </c>
      <c r="AB63" s="214" t="s">
        <v>1292</v>
      </c>
      <c r="AC63" s="215" t="s">
        <v>115</v>
      </c>
      <c r="AD63" s="216" t="str">
        <f t="shared" si="0"/>
        <v>Бакалавр</v>
      </c>
    </row>
    <row r="64" spans="7:30" x14ac:dyDescent="0.25">
      <c r="J64" s="190">
        <v>58</v>
      </c>
      <c r="K64" s="161" t="e">
        <f>VLOOKUP(L64,'база вакантаГОГ 2020'!$B$6:$E$101,1,0)</f>
        <v>#N/A</v>
      </c>
      <c r="L64" s="190" t="s">
        <v>1132</v>
      </c>
      <c r="M64" s="190" t="s">
        <v>1167</v>
      </c>
      <c r="N64" s="190" t="s">
        <v>14</v>
      </c>
      <c r="O64" s="190" t="s">
        <v>1260</v>
      </c>
      <c r="P64" s="189">
        <v>16</v>
      </c>
      <c r="Q64" s="190" t="s">
        <v>1132</v>
      </c>
      <c r="R64" s="190" t="s">
        <v>1169</v>
      </c>
      <c r="S64" s="190" t="s">
        <v>78</v>
      </c>
      <c r="T64" s="208" t="s">
        <v>244</v>
      </c>
      <c r="X64" s="213" t="s">
        <v>1160</v>
      </c>
      <c r="Y64" s="214" t="s">
        <v>485</v>
      </c>
      <c r="Z64" s="225" t="s">
        <v>127</v>
      </c>
      <c r="AA64" s="214" t="s">
        <v>988</v>
      </c>
      <c r="AB64" s="214" t="s">
        <v>486</v>
      </c>
      <c r="AC64" s="215" t="s">
        <v>115</v>
      </c>
      <c r="AD64" s="216" t="str">
        <f t="shared" si="0"/>
        <v>Бакалавр</v>
      </c>
    </row>
    <row r="65" spans="9:30" x14ac:dyDescent="0.25">
      <c r="J65" s="190">
        <v>59</v>
      </c>
      <c r="K65" s="161" t="e">
        <f>VLOOKUP(L65,'база вакантаГОГ 2020'!$B$6:$E$101,1,0)</f>
        <v>#N/A</v>
      </c>
      <c r="L65" s="217" t="s">
        <v>1100</v>
      </c>
      <c r="M65" s="190" t="s">
        <v>1170</v>
      </c>
      <c r="N65" s="190" t="s">
        <v>14</v>
      </c>
      <c r="O65" s="190" t="s">
        <v>1260</v>
      </c>
      <c r="P65" s="189">
        <v>17</v>
      </c>
      <c r="Q65" s="191" t="s">
        <v>1293</v>
      </c>
      <c r="R65" s="190" t="s">
        <v>1264</v>
      </c>
      <c r="S65" s="190" t="s">
        <v>78</v>
      </c>
      <c r="T65" s="208" t="s">
        <v>244</v>
      </c>
      <c r="X65" s="213" t="s">
        <v>1160</v>
      </c>
      <c r="Y65" s="214" t="s">
        <v>459</v>
      </c>
      <c r="Z65" s="225" t="s">
        <v>127</v>
      </c>
      <c r="AA65" s="214" t="s">
        <v>988</v>
      </c>
      <c r="AB65" s="214" t="s">
        <v>460</v>
      </c>
      <c r="AC65" s="215" t="s">
        <v>115</v>
      </c>
      <c r="AD65" s="216" t="str">
        <f t="shared" si="0"/>
        <v>Бакалавр</v>
      </c>
    </row>
    <row r="66" spans="9:30" x14ac:dyDescent="0.25">
      <c r="I66" s="207"/>
      <c r="J66" s="190">
        <v>60</v>
      </c>
      <c r="K66" s="161" t="e">
        <f>VLOOKUP(L66,'база вакантаГОГ 2020'!$B$6:$E$101,1,0)</f>
        <v>#N/A</v>
      </c>
      <c r="L66" s="217" t="s">
        <v>598</v>
      </c>
      <c r="M66" s="190" t="s">
        <v>1294</v>
      </c>
      <c r="N66" s="190" t="s">
        <v>14</v>
      </c>
      <c r="O66" s="190" t="s">
        <v>1260</v>
      </c>
      <c r="P66" s="189">
        <v>18</v>
      </c>
      <c r="Q66" s="190" t="s">
        <v>599</v>
      </c>
      <c r="R66" s="190" t="s">
        <v>1295</v>
      </c>
      <c r="S66" s="190" t="s">
        <v>78</v>
      </c>
      <c r="T66" s="208" t="s">
        <v>244</v>
      </c>
      <c r="X66" s="213" t="s">
        <v>1160</v>
      </c>
      <c r="Y66" s="214" t="s">
        <v>1296</v>
      </c>
      <c r="Z66" s="225" t="s">
        <v>127</v>
      </c>
      <c r="AA66" s="214" t="s">
        <v>988</v>
      </c>
      <c r="AB66" s="214" t="s">
        <v>1297</v>
      </c>
      <c r="AC66" s="215" t="s">
        <v>115</v>
      </c>
      <c r="AD66" s="216" t="str">
        <f t="shared" si="0"/>
        <v>Бакалавр</v>
      </c>
    </row>
    <row r="67" spans="9:30" x14ac:dyDescent="0.25">
      <c r="I67" s="207"/>
      <c r="J67" s="190"/>
      <c r="K67" s="190"/>
      <c r="L67" s="190"/>
      <c r="M67" s="190"/>
      <c r="N67" s="191"/>
      <c r="O67" s="191"/>
      <c r="P67" s="190"/>
      <c r="Q67" s="190" t="s">
        <v>1299</v>
      </c>
      <c r="R67" s="190"/>
      <c r="S67" s="191"/>
      <c r="T67" s="192"/>
      <c r="X67" s="213" t="s">
        <v>1160</v>
      </c>
      <c r="Y67" s="214" t="s">
        <v>1300</v>
      </c>
      <c r="Z67" s="225" t="s">
        <v>127</v>
      </c>
      <c r="AA67" s="214" t="s">
        <v>988</v>
      </c>
      <c r="AB67" s="214" t="s">
        <v>1301</v>
      </c>
      <c r="AC67" s="215" t="s">
        <v>115</v>
      </c>
      <c r="AD67" s="216" t="str">
        <f t="shared" si="0"/>
        <v>Бакалавр</v>
      </c>
    </row>
    <row r="68" spans="9:30" x14ac:dyDescent="0.25">
      <c r="I68" s="207"/>
      <c r="J68" s="190">
        <v>61</v>
      </c>
      <c r="K68" s="161" t="e">
        <f>VLOOKUP(L68,'база вакантаГОГ 2020'!$B$6:$E$101,1,0)</f>
        <v>#N/A</v>
      </c>
      <c r="L68" s="190" t="s">
        <v>1071</v>
      </c>
      <c r="M68" s="190" t="s">
        <v>1209</v>
      </c>
      <c r="N68" s="190" t="s">
        <v>14</v>
      </c>
      <c r="O68" s="190" t="s">
        <v>1298</v>
      </c>
      <c r="P68" s="189">
        <v>1</v>
      </c>
      <c r="Q68" s="190" t="s">
        <v>1302</v>
      </c>
      <c r="R68" s="190" t="s">
        <v>1303</v>
      </c>
      <c r="S68" s="190" t="s">
        <v>78</v>
      </c>
      <c r="T68" s="208" t="s">
        <v>1299</v>
      </c>
      <c r="X68" s="213" t="s">
        <v>1160</v>
      </c>
      <c r="Y68" s="214" t="s">
        <v>792</v>
      </c>
      <c r="Z68" s="225" t="s">
        <v>461</v>
      </c>
      <c r="AA68" s="214" t="s">
        <v>988</v>
      </c>
      <c r="AB68" s="214" t="s">
        <v>793</v>
      </c>
      <c r="AC68" s="215" t="s">
        <v>463</v>
      </c>
      <c r="AD68" s="216" t="str">
        <f t="shared" si="0"/>
        <v>Бакалавр</v>
      </c>
    </row>
    <row r="69" spans="9:30" x14ac:dyDescent="0.25">
      <c r="I69" s="207"/>
      <c r="J69" s="190">
        <v>62</v>
      </c>
      <c r="K69" s="161" t="e">
        <f>VLOOKUP(L69,'база вакантаГОГ 2020'!$B$6:$E$101,1,0)</f>
        <v>#N/A</v>
      </c>
      <c r="L69" s="190" t="s">
        <v>1073</v>
      </c>
      <c r="M69" s="190" t="s">
        <v>1170</v>
      </c>
      <c r="N69" s="190" t="s">
        <v>14</v>
      </c>
      <c r="O69" s="190" t="s">
        <v>1298</v>
      </c>
      <c r="P69" s="189">
        <v>2</v>
      </c>
      <c r="Q69" s="190" t="s">
        <v>1304</v>
      </c>
      <c r="R69" s="190" t="s">
        <v>1264</v>
      </c>
      <c r="S69" s="190" t="s">
        <v>78</v>
      </c>
      <c r="T69" s="208" t="s">
        <v>1299</v>
      </c>
      <c r="X69" s="213" t="s">
        <v>1160</v>
      </c>
      <c r="Y69" s="214" t="s">
        <v>1305</v>
      </c>
      <c r="Z69" s="225" t="s">
        <v>461</v>
      </c>
      <c r="AA69" s="214" t="s">
        <v>988</v>
      </c>
      <c r="AB69" s="214" t="s">
        <v>1306</v>
      </c>
      <c r="AC69" s="215" t="s">
        <v>463</v>
      </c>
      <c r="AD69" s="216" t="str">
        <f t="shared" si="0"/>
        <v>Бакалавр</v>
      </c>
    </row>
    <row r="70" spans="9:30" x14ac:dyDescent="0.25">
      <c r="I70" s="207"/>
      <c r="J70" s="190">
        <v>63</v>
      </c>
      <c r="K70" s="161" t="e">
        <f>VLOOKUP(L70,'база вакантаГОГ 2020'!$B$6:$E$101,1,0)</f>
        <v>#N/A</v>
      </c>
      <c r="L70" s="190" t="s">
        <v>1077</v>
      </c>
      <c r="M70" s="190" t="s">
        <v>1202</v>
      </c>
      <c r="N70" s="190" t="s">
        <v>14</v>
      </c>
      <c r="O70" s="190" t="s">
        <v>1298</v>
      </c>
      <c r="P70" s="189">
        <v>3</v>
      </c>
      <c r="Q70" s="190" t="s">
        <v>1307</v>
      </c>
      <c r="R70" s="190" t="s">
        <v>1308</v>
      </c>
      <c r="S70" s="190" t="s">
        <v>78</v>
      </c>
      <c r="T70" s="208" t="s">
        <v>1299</v>
      </c>
      <c r="X70" s="213" t="s">
        <v>1160</v>
      </c>
      <c r="Y70" s="214" t="s">
        <v>724</v>
      </c>
      <c r="Z70" s="225" t="s">
        <v>461</v>
      </c>
      <c r="AA70" s="214" t="s">
        <v>988</v>
      </c>
      <c r="AB70" s="214" t="s">
        <v>724</v>
      </c>
      <c r="AC70" s="215" t="s">
        <v>463</v>
      </c>
      <c r="AD70" s="216" t="str">
        <f t="shared" ref="AD70:AD133" si="1">AA70</f>
        <v>Бакалавр</v>
      </c>
    </row>
    <row r="71" spans="9:30" x14ac:dyDescent="0.25">
      <c r="I71" s="207"/>
      <c r="J71" s="190">
        <v>64</v>
      </c>
      <c r="K71" s="161" t="e">
        <f>VLOOKUP(L71,'база вакантаГОГ 2020'!$B$6:$E$101,1,0)</f>
        <v>#N/A</v>
      </c>
      <c r="L71" s="190" t="s">
        <v>1078</v>
      </c>
      <c r="M71" s="190" t="s">
        <v>1185</v>
      </c>
      <c r="N71" s="190" t="s">
        <v>14</v>
      </c>
      <c r="O71" s="190" t="s">
        <v>1298</v>
      </c>
      <c r="P71" s="189">
        <v>4</v>
      </c>
      <c r="Q71" s="190" t="s">
        <v>1309</v>
      </c>
      <c r="R71" s="190" t="s">
        <v>1186</v>
      </c>
      <c r="S71" s="190" t="s">
        <v>78</v>
      </c>
      <c r="T71" s="208" t="s">
        <v>1299</v>
      </c>
      <c r="X71" s="213" t="s">
        <v>1160</v>
      </c>
      <c r="Y71" s="214" t="s">
        <v>1310</v>
      </c>
      <c r="Z71" s="225" t="s">
        <v>461</v>
      </c>
      <c r="AA71" s="214" t="s">
        <v>988</v>
      </c>
      <c r="AB71" s="214" t="s">
        <v>1311</v>
      </c>
      <c r="AC71" s="215" t="s">
        <v>463</v>
      </c>
      <c r="AD71" s="216" t="str">
        <f t="shared" si="1"/>
        <v>Бакалавр</v>
      </c>
    </row>
    <row r="72" spans="9:30" x14ac:dyDescent="0.25">
      <c r="I72" s="207"/>
      <c r="J72" s="190">
        <v>65</v>
      </c>
      <c r="K72" s="161" t="e">
        <f>VLOOKUP(L72,'база вакантаГОГ 2020'!$B$6:$E$101,1,0)</f>
        <v>#N/A</v>
      </c>
      <c r="L72" s="190" t="s">
        <v>1081</v>
      </c>
      <c r="M72" s="190" t="s">
        <v>1170</v>
      </c>
      <c r="N72" s="190" t="s">
        <v>14</v>
      </c>
      <c r="O72" s="190" t="s">
        <v>1298</v>
      </c>
      <c r="P72" s="189">
        <v>5</v>
      </c>
      <c r="Q72" s="190" t="s">
        <v>1312</v>
      </c>
      <c r="R72" s="190" t="s">
        <v>1264</v>
      </c>
      <c r="S72" s="190" t="s">
        <v>78</v>
      </c>
      <c r="T72" s="208" t="s">
        <v>1299</v>
      </c>
      <c r="X72" s="213" t="s">
        <v>1160</v>
      </c>
      <c r="Y72" s="214" t="s">
        <v>977</v>
      </c>
      <c r="Z72" s="225" t="s">
        <v>461</v>
      </c>
      <c r="AA72" s="214" t="s">
        <v>988</v>
      </c>
      <c r="AB72" s="214" t="s">
        <v>979</v>
      </c>
      <c r="AC72" s="215" t="s">
        <v>463</v>
      </c>
      <c r="AD72" s="216" t="str">
        <f t="shared" si="1"/>
        <v>Бакалавр</v>
      </c>
    </row>
    <row r="73" spans="9:30" x14ac:dyDescent="0.25">
      <c r="I73" s="207"/>
      <c r="J73" s="190">
        <v>66</v>
      </c>
      <c r="K73" s="161" t="e">
        <f>VLOOKUP(L73,'база вакантаГОГ 2020'!$B$6:$E$101,1,0)</f>
        <v>#N/A</v>
      </c>
      <c r="L73" s="190" t="s">
        <v>25</v>
      </c>
      <c r="M73" s="190" t="s">
        <v>1170</v>
      </c>
      <c r="N73" s="190" t="s">
        <v>14</v>
      </c>
      <c r="O73" s="190" t="s">
        <v>1298</v>
      </c>
      <c r="P73" s="189">
        <v>6</v>
      </c>
      <c r="Q73" s="190" t="s">
        <v>972</v>
      </c>
      <c r="R73" s="190" t="s">
        <v>1264</v>
      </c>
      <c r="S73" s="190" t="s">
        <v>78</v>
      </c>
      <c r="T73" s="208" t="s">
        <v>1299</v>
      </c>
      <c r="X73" s="213" t="s">
        <v>1160</v>
      </c>
      <c r="Y73" s="214" t="s">
        <v>467</v>
      </c>
      <c r="Z73" s="225" t="s">
        <v>461</v>
      </c>
      <c r="AA73" s="214" t="s">
        <v>988</v>
      </c>
      <c r="AB73" s="214" t="s">
        <v>468</v>
      </c>
      <c r="AC73" s="215" t="s">
        <v>463</v>
      </c>
      <c r="AD73" s="216" t="str">
        <f t="shared" si="1"/>
        <v>Бакалавр</v>
      </c>
    </row>
    <row r="74" spans="9:30" x14ac:dyDescent="0.25">
      <c r="I74" s="207"/>
      <c r="J74" s="190">
        <v>67</v>
      </c>
      <c r="K74" s="161" t="e">
        <f>VLOOKUP(L74,'база вакантаГОГ 2020'!$B$6:$E$101,1,0)</f>
        <v>#N/A</v>
      </c>
      <c r="L74" s="190" t="s">
        <v>1082</v>
      </c>
      <c r="M74" s="190" t="s">
        <v>1191</v>
      </c>
      <c r="N74" s="190" t="s">
        <v>14</v>
      </c>
      <c r="O74" s="190" t="s">
        <v>1298</v>
      </c>
      <c r="P74" s="189">
        <v>7</v>
      </c>
      <c r="Q74" s="190" t="s">
        <v>1313</v>
      </c>
      <c r="R74" s="190" t="s">
        <v>1192</v>
      </c>
      <c r="S74" s="190" t="s">
        <v>78</v>
      </c>
      <c r="T74" s="208" t="s">
        <v>1299</v>
      </c>
      <c r="X74" s="213" t="s">
        <v>1160</v>
      </c>
      <c r="Y74" s="214" t="s">
        <v>462</v>
      </c>
      <c r="Z74" s="225" t="s">
        <v>461</v>
      </c>
      <c r="AA74" s="214" t="s">
        <v>988</v>
      </c>
      <c r="AB74" s="214" t="s">
        <v>462</v>
      </c>
      <c r="AC74" s="215" t="s">
        <v>463</v>
      </c>
      <c r="AD74" s="216" t="str">
        <f t="shared" si="1"/>
        <v>Бакалавр</v>
      </c>
    </row>
    <row r="75" spans="9:30" x14ac:dyDescent="0.25">
      <c r="I75" s="207"/>
      <c r="J75" s="190">
        <v>68</v>
      </c>
      <c r="K75" s="161" t="e">
        <f>VLOOKUP(L75,'база вакантаГОГ 2020'!$B$6:$E$101,1,0)</f>
        <v>#N/A</v>
      </c>
      <c r="L75" s="190" t="s">
        <v>1087</v>
      </c>
      <c r="M75" s="190" t="s">
        <v>1226</v>
      </c>
      <c r="N75" s="190" t="s">
        <v>14</v>
      </c>
      <c r="O75" s="190" t="s">
        <v>1298</v>
      </c>
      <c r="P75" s="189">
        <v>8</v>
      </c>
      <c r="Q75" s="190" t="s">
        <v>1314</v>
      </c>
      <c r="R75" s="190" t="s">
        <v>1227</v>
      </c>
      <c r="S75" s="190" t="s">
        <v>78</v>
      </c>
      <c r="T75" s="208" t="s">
        <v>1299</v>
      </c>
      <c r="X75" s="213" t="s">
        <v>1160</v>
      </c>
      <c r="Y75" s="214" t="s">
        <v>471</v>
      </c>
      <c r="Z75" s="225" t="s">
        <v>461</v>
      </c>
      <c r="AA75" s="214" t="s">
        <v>988</v>
      </c>
      <c r="AB75" s="214" t="s">
        <v>472</v>
      </c>
      <c r="AC75" s="215" t="s">
        <v>463</v>
      </c>
      <c r="AD75" s="216" t="str">
        <f t="shared" si="1"/>
        <v>Бакалавр</v>
      </c>
    </row>
    <row r="76" spans="9:30" x14ac:dyDescent="0.25">
      <c r="I76" s="207"/>
      <c r="J76" s="190">
        <v>69</v>
      </c>
      <c r="K76" s="161" t="e">
        <f>VLOOKUP(L76,'база вакантаГОГ 2020'!$B$6:$E$101,1,0)</f>
        <v>#N/A</v>
      </c>
      <c r="L76" s="190" t="s">
        <v>1088</v>
      </c>
      <c r="M76" s="190" t="s">
        <v>1232</v>
      </c>
      <c r="N76" s="190" t="s">
        <v>14</v>
      </c>
      <c r="O76" s="190" t="s">
        <v>1298</v>
      </c>
      <c r="P76" s="189">
        <v>9</v>
      </c>
      <c r="Q76" s="190" t="s">
        <v>1315</v>
      </c>
      <c r="R76" s="190" t="s">
        <v>1233</v>
      </c>
      <c r="S76" s="190" t="s">
        <v>78</v>
      </c>
      <c r="T76" s="208" t="s">
        <v>1299</v>
      </c>
      <c r="X76" s="213" t="s">
        <v>1160</v>
      </c>
      <c r="Y76" s="214" t="s">
        <v>477</v>
      </c>
      <c r="Z76" s="225" t="s">
        <v>461</v>
      </c>
      <c r="AA76" s="214" t="s">
        <v>988</v>
      </c>
      <c r="AB76" s="214" t="s">
        <v>70</v>
      </c>
      <c r="AC76" s="215" t="s">
        <v>463</v>
      </c>
      <c r="AD76" s="216" t="str">
        <f t="shared" si="1"/>
        <v>Бакалавр</v>
      </c>
    </row>
    <row r="77" spans="9:30" x14ac:dyDescent="0.25">
      <c r="I77" s="207"/>
      <c r="J77" s="190">
        <v>70</v>
      </c>
      <c r="K77" s="161" t="e">
        <f>VLOOKUP(L77,'база вакантаГОГ 2020'!$B$6:$E$101,1,0)</f>
        <v>#N/A</v>
      </c>
      <c r="L77" s="190" t="s">
        <v>1089</v>
      </c>
      <c r="M77" s="190" t="s">
        <v>1170</v>
      </c>
      <c r="N77" s="190" t="s">
        <v>14</v>
      </c>
      <c r="O77" s="190" t="s">
        <v>1298</v>
      </c>
      <c r="P77" s="189">
        <v>10</v>
      </c>
      <c r="Q77" s="190" t="s">
        <v>1316</v>
      </c>
      <c r="R77" s="190" t="s">
        <v>1264</v>
      </c>
      <c r="S77" s="190" t="s">
        <v>78</v>
      </c>
      <c r="T77" s="208" t="s">
        <v>1299</v>
      </c>
      <c r="X77" s="213" t="s">
        <v>1160</v>
      </c>
      <c r="Y77" s="214" t="s">
        <v>1317</v>
      </c>
      <c r="Z77" s="225" t="s">
        <v>461</v>
      </c>
      <c r="AA77" s="214" t="s">
        <v>988</v>
      </c>
      <c r="AB77" s="214" t="s">
        <v>1318</v>
      </c>
      <c r="AC77" s="215" t="s">
        <v>463</v>
      </c>
      <c r="AD77" s="216" t="str">
        <f t="shared" si="1"/>
        <v>Бакалавр</v>
      </c>
    </row>
    <row r="78" spans="9:30" x14ac:dyDescent="0.25">
      <c r="I78" s="207"/>
      <c r="J78" s="190">
        <v>71</v>
      </c>
      <c r="K78" s="161" t="e">
        <f>VLOOKUP(L78,'база вакантаГОГ 2020'!$B$6:$E$101,1,0)</f>
        <v>#N/A</v>
      </c>
      <c r="L78" s="190" t="s">
        <v>1090</v>
      </c>
      <c r="M78" s="190" t="s">
        <v>1167</v>
      </c>
      <c r="N78" s="190" t="s">
        <v>14</v>
      </c>
      <c r="O78" s="190" t="s">
        <v>1298</v>
      </c>
      <c r="P78" s="189">
        <v>11</v>
      </c>
      <c r="Q78" s="190" t="s">
        <v>1319</v>
      </c>
      <c r="R78" s="190" t="s">
        <v>1169</v>
      </c>
      <c r="S78" s="190" t="s">
        <v>78</v>
      </c>
      <c r="T78" s="208" t="s">
        <v>1299</v>
      </c>
      <c r="X78" s="213" t="s">
        <v>1160</v>
      </c>
      <c r="Y78" s="214" t="s">
        <v>104</v>
      </c>
      <c r="Z78" s="225" t="s">
        <v>461</v>
      </c>
      <c r="AA78" s="214" t="s">
        <v>988</v>
      </c>
      <c r="AB78" s="214" t="s">
        <v>104</v>
      </c>
      <c r="AC78" s="215" t="s">
        <v>463</v>
      </c>
      <c r="AD78" s="216" t="str">
        <f t="shared" si="1"/>
        <v>Бакалавр</v>
      </c>
    </row>
    <row r="79" spans="9:30" x14ac:dyDescent="0.25">
      <c r="I79" s="207"/>
      <c r="J79" s="190">
        <v>72</v>
      </c>
      <c r="K79" s="161" t="e">
        <f>VLOOKUP(L79,'база вакантаГОГ 2020'!$B$6:$E$101,1,0)</f>
        <v>#N/A</v>
      </c>
      <c r="L79" s="190" t="s">
        <v>715</v>
      </c>
      <c r="M79" s="190" t="s">
        <v>1170</v>
      </c>
      <c r="N79" s="190" t="s">
        <v>14</v>
      </c>
      <c r="O79" s="190" t="s">
        <v>1298</v>
      </c>
      <c r="P79" s="189">
        <v>12</v>
      </c>
      <c r="Q79" s="190" t="s">
        <v>716</v>
      </c>
      <c r="R79" s="190" t="s">
        <v>1264</v>
      </c>
      <c r="S79" s="190" t="s">
        <v>78</v>
      </c>
      <c r="T79" s="208" t="s">
        <v>1299</v>
      </c>
      <c r="X79" s="213" t="s">
        <v>1160</v>
      </c>
      <c r="Y79" s="214" t="s">
        <v>1320</v>
      </c>
      <c r="Z79" s="225" t="s">
        <v>461</v>
      </c>
      <c r="AA79" s="214" t="s">
        <v>988</v>
      </c>
      <c r="AB79" s="214" t="s">
        <v>1320</v>
      </c>
      <c r="AC79" s="215" t="s">
        <v>463</v>
      </c>
      <c r="AD79" s="216" t="str">
        <f t="shared" si="1"/>
        <v>Бакалавр</v>
      </c>
    </row>
    <row r="80" spans="9:30" x14ac:dyDescent="0.25">
      <c r="I80" s="207"/>
      <c r="J80" s="190">
        <v>73</v>
      </c>
      <c r="K80" s="161" t="e">
        <f>VLOOKUP(L80,'база вакантаГОГ 2020'!$B$6:$E$101,1,0)</f>
        <v>#N/A</v>
      </c>
      <c r="L80" s="190" t="s">
        <v>34</v>
      </c>
      <c r="M80" s="190" t="s">
        <v>1170</v>
      </c>
      <c r="N80" s="190" t="s">
        <v>14</v>
      </c>
      <c r="O80" s="190" t="s">
        <v>1298</v>
      </c>
      <c r="P80" s="189">
        <v>13</v>
      </c>
      <c r="Q80" s="190" t="s">
        <v>619</v>
      </c>
      <c r="R80" s="190" t="s">
        <v>1264</v>
      </c>
      <c r="S80" s="190" t="s">
        <v>78</v>
      </c>
      <c r="T80" s="208" t="s">
        <v>1299</v>
      </c>
      <c r="X80" s="213" t="s">
        <v>1160</v>
      </c>
      <c r="Y80" s="214" t="s">
        <v>1321</v>
      </c>
      <c r="Z80" s="225" t="s">
        <v>461</v>
      </c>
      <c r="AA80" s="214" t="s">
        <v>988</v>
      </c>
      <c r="AB80" s="214" t="s">
        <v>1322</v>
      </c>
      <c r="AC80" s="215" t="s">
        <v>463</v>
      </c>
      <c r="AD80" s="216" t="str">
        <f t="shared" si="1"/>
        <v>Бакалавр</v>
      </c>
    </row>
    <row r="81" spans="9:30" x14ac:dyDescent="0.25">
      <c r="I81" s="207"/>
      <c r="J81" s="190">
        <v>74</v>
      </c>
      <c r="K81" s="161" t="e">
        <f>VLOOKUP(L81,'база вакантаГОГ 2020'!$B$6:$E$101,1,0)</f>
        <v>#N/A</v>
      </c>
      <c r="L81" s="190" t="s">
        <v>1092</v>
      </c>
      <c r="M81" s="190" t="s">
        <v>1234</v>
      </c>
      <c r="N81" s="190" t="s">
        <v>14</v>
      </c>
      <c r="O81" s="190" t="s">
        <v>1298</v>
      </c>
      <c r="P81" s="189">
        <v>14</v>
      </c>
      <c r="Q81" s="190" t="s">
        <v>1323</v>
      </c>
      <c r="R81" s="190" t="s">
        <v>1236</v>
      </c>
      <c r="S81" s="190" t="s">
        <v>78</v>
      </c>
      <c r="T81" s="208" t="s">
        <v>1299</v>
      </c>
      <c r="X81" s="213" t="s">
        <v>1160</v>
      </c>
      <c r="Y81" s="214" t="s">
        <v>1324</v>
      </c>
      <c r="Z81" s="225" t="s">
        <v>461</v>
      </c>
      <c r="AA81" s="214" t="s">
        <v>988</v>
      </c>
      <c r="AB81" s="214" t="s">
        <v>1325</v>
      </c>
      <c r="AC81" s="215" t="s">
        <v>463</v>
      </c>
      <c r="AD81" s="216" t="str">
        <f t="shared" si="1"/>
        <v>Бакалавр</v>
      </c>
    </row>
    <row r="82" spans="9:30" x14ac:dyDescent="0.25">
      <c r="I82" s="207"/>
      <c r="J82" s="190">
        <v>75</v>
      </c>
      <c r="K82" s="161" t="e">
        <f>VLOOKUP(L82,'база вакантаГОГ 2020'!$B$6:$E$101,1,0)</f>
        <v>#N/A</v>
      </c>
      <c r="L82" s="190" t="s">
        <v>800</v>
      </c>
      <c r="M82" s="190" t="s">
        <v>1204</v>
      </c>
      <c r="N82" s="190" t="s">
        <v>14</v>
      </c>
      <c r="O82" s="190" t="s">
        <v>1298</v>
      </c>
      <c r="P82" s="189">
        <v>15</v>
      </c>
      <c r="Q82" s="190" t="s">
        <v>1326</v>
      </c>
      <c r="R82" s="190" t="s">
        <v>1205</v>
      </c>
      <c r="S82" s="190" t="s">
        <v>78</v>
      </c>
      <c r="T82" s="208" t="s">
        <v>1299</v>
      </c>
      <c r="X82" s="213" t="s">
        <v>1160</v>
      </c>
      <c r="Y82" s="214" t="s">
        <v>1327</v>
      </c>
      <c r="Z82" s="225" t="s">
        <v>461</v>
      </c>
      <c r="AA82" s="214" t="s">
        <v>988</v>
      </c>
      <c r="AB82" s="214" t="s">
        <v>1328</v>
      </c>
      <c r="AC82" s="215" t="s">
        <v>463</v>
      </c>
      <c r="AD82" s="216" t="str">
        <f t="shared" si="1"/>
        <v>Бакалавр</v>
      </c>
    </row>
    <row r="83" spans="9:30" x14ac:dyDescent="0.25">
      <c r="I83" s="207"/>
      <c r="J83" s="190">
        <v>76</v>
      </c>
      <c r="K83" s="161" t="e">
        <f>VLOOKUP(L83,'база вакантаГОГ 2020'!$B$6:$E$101,1,0)</f>
        <v>#N/A</v>
      </c>
      <c r="L83" s="190" t="s">
        <v>28</v>
      </c>
      <c r="M83" s="190" t="s">
        <v>1234</v>
      </c>
      <c r="N83" s="190" t="s">
        <v>14</v>
      </c>
      <c r="O83" s="190" t="s">
        <v>1298</v>
      </c>
      <c r="P83" s="189">
        <v>16</v>
      </c>
      <c r="Q83" s="190" t="s">
        <v>1051</v>
      </c>
      <c r="R83" s="190" t="s">
        <v>1236</v>
      </c>
      <c r="S83" s="190" t="s">
        <v>78</v>
      </c>
      <c r="T83" s="208" t="s">
        <v>1299</v>
      </c>
      <c r="X83" s="213" t="s">
        <v>1160</v>
      </c>
      <c r="Y83" s="214" t="s">
        <v>1329</v>
      </c>
      <c r="Z83" s="225" t="s">
        <v>461</v>
      </c>
      <c r="AA83" s="214" t="s">
        <v>988</v>
      </c>
      <c r="AB83" s="214" t="s">
        <v>1330</v>
      </c>
      <c r="AC83" s="215" t="s">
        <v>353</v>
      </c>
      <c r="AD83" s="216" t="str">
        <f t="shared" si="1"/>
        <v>Бакалавр</v>
      </c>
    </row>
    <row r="84" spans="9:30" x14ac:dyDescent="0.25">
      <c r="I84" s="207"/>
      <c r="J84" s="190">
        <v>77</v>
      </c>
      <c r="K84" s="161" t="e">
        <f>VLOOKUP(L84,'база вакантаГОГ 2020'!$B$6:$E$101,1,0)</f>
        <v>#N/A</v>
      </c>
      <c r="L84" s="190" t="s">
        <v>1094</v>
      </c>
      <c r="M84" s="190" t="s">
        <v>1170</v>
      </c>
      <c r="N84" s="190" t="s">
        <v>14</v>
      </c>
      <c r="O84" s="190" t="s">
        <v>1298</v>
      </c>
      <c r="P84" s="189">
        <v>17</v>
      </c>
      <c r="Q84" s="190" t="s">
        <v>1331</v>
      </c>
      <c r="R84" s="190" t="s">
        <v>1264</v>
      </c>
      <c r="S84" s="190" t="s">
        <v>78</v>
      </c>
      <c r="T84" s="208" t="s">
        <v>1299</v>
      </c>
      <c r="X84" s="213" t="s">
        <v>1160</v>
      </c>
      <c r="Y84" s="214" t="s">
        <v>1332</v>
      </c>
      <c r="Z84" s="214" t="s">
        <v>129</v>
      </c>
      <c r="AA84" s="214" t="s">
        <v>988</v>
      </c>
      <c r="AB84" s="214" t="s">
        <v>1333</v>
      </c>
      <c r="AC84" s="215" t="s">
        <v>353</v>
      </c>
      <c r="AD84" s="216" t="str">
        <f t="shared" si="1"/>
        <v>Бакалавр</v>
      </c>
    </row>
    <row r="85" spans="9:30" x14ac:dyDescent="0.25">
      <c r="I85" s="207"/>
      <c r="J85" s="190">
        <v>78</v>
      </c>
      <c r="K85" s="161" t="e">
        <f>VLOOKUP(L85,'база вакантаГОГ 2020'!$B$6:$E$101,1,0)</f>
        <v>#N/A</v>
      </c>
      <c r="L85" s="190" t="s">
        <v>1095</v>
      </c>
      <c r="M85" s="190" t="s">
        <v>1170</v>
      </c>
      <c r="N85" s="190" t="s">
        <v>14</v>
      </c>
      <c r="O85" s="190" t="s">
        <v>1298</v>
      </c>
      <c r="P85" s="189">
        <v>18</v>
      </c>
      <c r="Q85" s="190" t="s">
        <v>1334</v>
      </c>
      <c r="R85" s="190" t="s">
        <v>1264</v>
      </c>
      <c r="S85" s="190" t="s">
        <v>78</v>
      </c>
      <c r="T85" s="208" t="s">
        <v>1299</v>
      </c>
      <c r="X85" s="213" t="s">
        <v>1160</v>
      </c>
      <c r="Y85" s="214" t="s">
        <v>679</v>
      </c>
      <c r="Z85" s="214" t="s">
        <v>129</v>
      </c>
      <c r="AA85" s="214" t="s">
        <v>988</v>
      </c>
      <c r="AB85" s="214" t="s">
        <v>679</v>
      </c>
      <c r="AC85" s="215" t="s">
        <v>353</v>
      </c>
      <c r="AD85" s="216" t="str">
        <f t="shared" si="1"/>
        <v>Бакалавр</v>
      </c>
    </row>
    <row r="86" spans="9:30" x14ac:dyDescent="0.25">
      <c r="I86" s="207"/>
      <c r="J86" s="190">
        <v>79</v>
      </c>
      <c r="K86" s="161" t="e">
        <f>VLOOKUP(L86,'база вакантаГОГ 2020'!$B$6:$E$101,1,0)</f>
        <v>#N/A</v>
      </c>
      <c r="L86" s="190" t="s">
        <v>332</v>
      </c>
      <c r="M86" s="190" t="s">
        <v>1195</v>
      </c>
      <c r="N86" s="190" t="s">
        <v>14</v>
      </c>
      <c r="O86" s="190" t="s">
        <v>1298</v>
      </c>
      <c r="P86" s="189">
        <v>19</v>
      </c>
      <c r="Q86" s="190" t="s">
        <v>333</v>
      </c>
      <c r="R86" s="190" t="s">
        <v>1197</v>
      </c>
      <c r="S86" s="190" t="s">
        <v>78</v>
      </c>
      <c r="T86" s="208" t="s">
        <v>1299</v>
      </c>
      <c r="X86" s="213" t="s">
        <v>1160</v>
      </c>
      <c r="Y86" s="214" t="s">
        <v>1335</v>
      </c>
      <c r="Z86" s="214" t="s">
        <v>129</v>
      </c>
      <c r="AA86" s="214" t="s">
        <v>988</v>
      </c>
      <c r="AB86" s="214" t="s">
        <v>1335</v>
      </c>
      <c r="AC86" s="215" t="s">
        <v>353</v>
      </c>
      <c r="AD86" s="216" t="str">
        <f t="shared" si="1"/>
        <v>Бакалавр</v>
      </c>
    </row>
    <row r="87" spans="9:30" x14ac:dyDescent="0.25">
      <c r="I87" s="207"/>
      <c r="J87" s="190">
        <v>80</v>
      </c>
      <c r="K87" s="161" t="e">
        <f>VLOOKUP(L87,'база вакантаГОГ 2020'!$B$6:$E$101,1,0)</f>
        <v>#N/A</v>
      </c>
      <c r="L87" s="190" t="s">
        <v>1106</v>
      </c>
      <c r="M87" s="190" t="s">
        <v>1170</v>
      </c>
      <c r="N87" s="190" t="s">
        <v>14</v>
      </c>
      <c r="O87" s="190" t="s">
        <v>1298</v>
      </c>
      <c r="P87" s="189">
        <v>20</v>
      </c>
      <c r="Q87" s="190" t="s">
        <v>1336</v>
      </c>
      <c r="R87" s="190" t="s">
        <v>1264</v>
      </c>
      <c r="S87" s="190" t="s">
        <v>78</v>
      </c>
      <c r="T87" s="208" t="s">
        <v>1299</v>
      </c>
      <c r="X87" s="213" t="s">
        <v>1160</v>
      </c>
      <c r="Y87" s="214" t="s">
        <v>725</v>
      </c>
      <c r="Z87" s="214" t="s">
        <v>129</v>
      </c>
      <c r="AA87" s="214" t="s">
        <v>988</v>
      </c>
      <c r="AB87" s="214" t="s">
        <v>725</v>
      </c>
      <c r="AC87" s="215" t="s">
        <v>353</v>
      </c>
      <c r="AD87" s="216" t="str">
        <f t="shared" si="1"/>
        <v>Бакалавр</v>
      </c>
    </row>
    <row r="88" spans="9:30" x14ac:dyDescent="0.25">
      <c r="I88" s="207"/>
      <c r="J88" s="190">
        <v>81</v>
      </c>
      <c r="K88" s="161" t="e">
        <f>VLOOKUP(L88,'база вакантаГОГ 2020'!$B$6:$E$101,1,0)</f>
        <v>#N/A</v>
      </c>
      <c r="L88" s="190" t="s">
        <v>1107</v>
      </c>
      <c r="M88" s="190" t="s">
        <v>1167</v>
      </c>
      <c r="N88" s="190" t="s">
        <v>14</v>
      </c>
      <c r="O88" s="190" t="s">
        <v>1298</v>
      </c>
      <c r="P88" s="189">
        <v>21</v>
      </c>
      <c r="Q88" s="190" t="s">
        <v>1337</v>
      </c>
      <c r="R88" s="190" t="s">
        <v>1169</v>
      </c>
      <c r="S88" s="190" t="s">
        <v>78</v>
      </c>
      <c r="T88" s="208" t="s">
        <v>1299</v>
      </c>
      <c r="X88" s="213" t="s">
        <v>1160</v>
      </c>
      <c r="Y88" s="214" t="s">
        <v>694</v>
      </c>
      <c r="Z88" s="214" t="s">
        <v>129</v>
      </c>
      <c r="AA88" s="214" t="s">
        <v>988</v>
      </c>
      <c r="AB88" s="214" t="s">
        <v>695</v>
      </c>
      <c r="AC88" s="215" t="s">
        <v>353</v>
      </c>
      <c r="AD88" s="216" t="str">
        <f t="shared" si="1"/>
        <v>Бакалавр</v>
      </c>
    </row>
    <row r="89" spans="9:30" x14ac:dyDescent="0.25">
      <c r="I89" s="207"/>
      <c r="J89" s="190">
        <v>82</v>
      </c>
      <c r="K89" s="161" t="e">
        <f>VLOOKUP(L89,'база вакантаГОГ 2020'!$B$6:$E$101,1,0)</f>
        <v>#N/A</v>
      </c>
      <c r="L89" s="190" t="s">
        <v>1058</v>
      </c>
      <c r="M89" s="190" t="s">
        <v>1167</v>
      </c>
      <c r="N89" s="190" t="s">
        <v>14</v>
      </c>
      <c r="O89" s="190" t="s">
        <v>1298</v>
      </c>
      <c r="P89" s="189">
        <v>22</v>
      </c>
      <c r="Q89" s="190" t="s">
        <v>1059</v>
      </c>
      <c r="R89" s="190" t="s">
        <v>1169</v>
      </c>
      <c r="S89" s="190" t="s">
        <v>78</v>
      </c>
      <c r="T89" s="208" t="s">
        <v>1299</v>
      </c>
      <c r="X89" s="213" t="s">
        <v>1160</v>
      </c>
      <c r="Y89" s="214" t="s">
        <v>88</v>
      </c>
      <c r="Z89" s="214" t="s">
        <v>129</v>
      </c>
      <c r="AA89" s="214" t="s">
        <v>988</v>
      </c>
      <c r="AB89" s="214" t="s">
        <v>354</v>
      </c>
      <c r="AC89" s="215" t="s">
        <v>353</v>
      </c>
      <c r="AD89" s="216" t="str">
        <f t="shared" si="1"/>
        <v>Бакалавр</v>
      </c>
    </row>
    <row r="90" spans="9:30" x14ac:dyDescent="0.25">
      <c r="I90" s="207"/>
      <c r="J90" s="190">
        <v>83</v>
      </c>
      <c r="K90" s="161" t="e">
        <f>VLOOKUP(L90,'база вакантаГОГ 2020'!$B$6:$E$101,1,0)</f>
        <v>#N/A</v>
      </c>
      <c r="L90" s="190" t="s">
        <v>1108</v>
      </c>
      <c r="M90" s="190" t="s">
        <v>1185</v>
      </c>
      <c r="N90" s="190" t="s">
        <v>14</v>
      </c>
      <c r="O90" s="190" t="s">
        <v>1298</v>
      </c>
      <c r="P90" s="189">
        <v>23</v>
      </c>
      <c r="Q90" s="190" t="s">
        <v>1338</v>
      </c>
      <c r="R90" s="190" t="s">
        <v>1186</v>
      </c>
      <c r="S90" s="190" t="s">
        <v>78</v>
      </c>
      <c r="T90" s="208" t="s">
        <v>1299</v>
      </c>
      <c r="X90" s="213" t="s">
        <v>1160</v>
      </c>
      <c r="Y90" s="214" t="s">
        <v>551</v>
      </c>
      <c r="Z90" s="214" t="s">
        <v>129</v>
      </c>
      <c r="AA90" s="214" t="s">
        <v>988</v>
      </c>
      <c r="AB90" s="214" t="s">
        <v>551</v>
      </c>
      <c r="AC90" s="215" t="s">
        <v>353</v>
      </c>
      <c r="AD90" s="216" t="str">
        <f t="shared" si="1"/>
        <v>Бакалавр</v>
      </c>
    </row>
    <row r="91" spans="9:30" x14ac:dyDescent="0.25">
      <c r="I91" s="207"/>
      <c r="J91" s="190">
        <v>84</v>
      </c>
      <c r="K91" s="161" t="e">
        <f>VLOOKUP(L91,'база вакантаГОГ 2020'!$B$6:$E$101,1,0)</f>
        <v>#N/A</v>
      </c>
      <c r="L91" s="190" t="s">
        <v>688</v>
      </c>
      <c r="M91" s="190" t="s">
        <v>1170</v>
      </c>
      <c r="N91" s="190" t="s">
        <v>14</v>
      </c>
      <c r="O91" s="190" t="s">
        <v>1298</v>
      </c>
      <c r="P91" s="189">
        <v>24</v>
      </c>
      <c r="Q91" s="190" t="s">
        <v>689</v>
      </c>
      <c r="R91" s="190" t="s">
        <v>1264</v>
      </c>
      <c r="S91" s="190" t="s">
        <v>78</v>
      </c>
      <c r="T91" s="208" t="s">
        <v>1299</v>
      </c>
      <c r="X91" s="213" t="s">
        <v>1160</v>
      </c>
      <c r="Y91" s="214" t="s">
        <v>67</v>
      </c>
      <c r="Z91" s="214" t="s">
        <v>129</v>
      </c>
      <c r="AA91" s="214" t="s">
        <v>988</v>
      </c>
      <c r="AB91" s="214" t="s">
        <v>141</v>
      </c>
      <c r="AC91" s="215" t="s">
        <v>353</v>
      </c>
      <c r="AD91" s="216" t="str">
        <f t="shared" si="1"/>
        <v>Бакалавр</v>
      </c>
    </row>
    <row r="92" spans="9:30" x14ac:dyDescent="0.25">
      <c r="I92" s="207"/>
      <c r="J92" s="190">
        <v>85</v>
      </c>
      <c r="K92" s="161" t="e">
        <f>VLOOKUP(L92,'база вакантаГОГ 2020'!$B$6:$E$101,1,0)</f>
        <v>#N/A</v>
      </c>
      <c r="L92" s="190" t="s">
        <v>1109</v>
      </c>
      <c r="M92" s="190" t="s">
        <v>1181</v>
      </c>
      <c r="N92" s="190" t="s">
        <v>14</v>
      </c>
      <c r="O92" s="190" t="s">
        <v>1298</v>
      </c>
      <c r="P92" s="189">
        <v>25</v>
      </c>
      <c r="Q92" s="190" t="s">
        <v>1339</v>
      </c>
      <c r="R92" s="190" t="s">
        <v>1182</v>
      </c>
      <c r="S92" s="190" t="s">
        <v>78</v>
      </c>
      <c r="T92" s="208" t="s">
        <v>1299</v>
      </c>
      <c r="X92" s="213" t="s">
        <v>1160</v>
      </c>
      <c r="Y92" s="214" t="s">
        <v>794</v>
      </c>
      <c r="Z92" s="214" t="s">
        <v>129</v>
      </c>
      <c r="AA92" s="214" t="s">
        <v>988</v>
      </c>
      <c r="AB92" s="214" t="s">
        <v>795</v>
      </c>
      <c r="AC92" s="215" t="s">
        <v>353</v>
      </c>
      <c r="AD92" s="216" t="str">
        <f t="shared" si="1"/>
        <v>Бакалавр</v>
      </c>
    </row>
    <row r="93" spans="9:30" x14ac:dyDescent="0.25">
      <c r="I93" s="207"/>
      <c r="J93" s="190">
        <v>86</v>
      </c>
      <c r="K93" s="161" t="e">
        <f>VLOOKUP(L93,'база вакантаГОГ 2020'!$B$6:$E$101,1,0)</f>
        <v>#N/A</v>
      </c>
      <c r="L93" s="190" t="s">
        <v>1110</v>
      </c>
      <c r="M93" s="190" t="s">
        <v>1195</v>
      </c>
      <c r="N93" s="190" t="s">
        <v>14</v>
      </c>
      <c r="O93" s="190" t="s">
        <v>1298</v>
      </c>
      <c r="P93" s="189">
        <v>26</v>
      </c>
      <c r="Q93" s="190" t="s">
        <v>1340</v>
      </c>
      <c r="R93" s="190" t="s">
        <v>1197</v>
      </c>
      <c r="S93" s="190" t="s">
        <v>78</v>
      </c>
      <c r="T93" s="208" t="s">
        <v>1299</v>
      </c>
      <c r="X93" s="213" t="s">
        <v>1160</v>
      </c>
      <c r="Y93" s="214" t="s">
        <v>1341</v>
      </c>
      <c r="Z93" s="214" t="s">
        <v>129</v>
      </c>
      <c r="AA93" s="214" t="s">
        <v>988</v>
      </c>
      <c r="AB93" s="214" t="s">
        <v>1342</v>
      </c>
      <c r="AC93" s="215" t="s">
        <v>353</v>
      </c>
      <c r="AD93" s="216" t="str">
        <f t="shared" si="1"/>
        <v>Бакалавр</v>
      </c>
    </row>
    <row r="94" spans="9:30" x14ac:dyDescent="0.25">
      <c r="I94" s="207"/>
      <c r="J94" s="190">
        <v>87</v>
      </c>
      <c r="K94" s="161" t="e">
        <f>VLOOKUP(L94,'база вакантаГОГ 2020'!$B$6:$E$101,1,0)</f>
        <v>#N/A</v>
      </c>
      <c r="L94" s="190" t="s">
        <v>1112</v>
      </c>
      <c r="M94" s="190" t="s">
        <v>1204</v>
      </c>
      <c r="N94" s="190" t="s">
        <v>14</v>
      </c>
      <c r="O94" s="190" t="s">
        <v>1298</v>
      </c>
      <c r="P94" s="189">
        <v>27</v>
      </c>
      <c r="Q94" s="190" t="s">
        <v>1343</v>
      </c>
      <c r="R94" s="190" t="s">
        <v>1205</v>
      </c>
      <c r="S94" s="190" t="s">
        <v>78</v>
      </c>
      <c r="T94" s="208" t="s">
        <v>1299</v>
      </c>
      <c r="X94" s="213" t="s">
        <v>1160</v>
      </c>
      <c r="Y94" s="214" t="s">
        <v>1344</v>
      </c>
      <c r="Z94" s="214" t="s">
        <v>129</v>
      </c>
      <c r="AA94" s="214" t="s">
        <v>988</v>
      </c>
      <c r="AB94" s="214" t="s">
        <v>1345</v>
      </c>
      <c r="AC94" s="215" t="s">
        <v>353</v>
      </c>
      <c r="AD94" s="216" t="str">
        <f t="shared" si="1"/>
        <v>Бакалавр</v>
      </c>
    </row>
    <row r="95" spans="9:30" x14ac:dyDescent="0.25">
      <c r="I95" s="207"/>
      <c r="J95" s="190">
        <v>88</v>
      </c>
      <c r="K95" s="161" t="e">
        <f>VLOOKUP(L95,'база вакантаГОГ 2020'!$B$6:$E$101,1,0)</f>
        <v>#N/A</v>
      </c>
      <c r="L95" s="217" t="s">
        <v>1111</v>
      </c>
      <c r="M95" s="190" t="s">
        <v>1170</v>
      </c>
      <c r="N95" s="190" t="s">
        <v>14</v>
      </c>
      <c r="O95" s="190" t="s">
        <v>1298</v>
      </c>
      <c r="P95" s="189">
        <v>28</v>
      </c>
      <c r="Q95" s="229" t="s">
        <v>1346</v>
      </c>
      <c r="R95" s="190" t="s">
        <v>1264</v>
      </c>
      <c r="S95" s="190" t="s">
        <v>78</v>
      </c>
      <c r="T95" s="208" t="s">
        <v>1299</v>
      </c>
      <c r="X95" s="213" t="s">
        <v>1160</v>
      </c>
      <c r="Y95" s="214" t="s">
        <v>1347</v>
      </c>
      <c r="Z95" s="214" t="s">
        <v>129</v>
      </c>
      <c r="AA95" s="214" t="s">
        <v>988</v>
      </c>
      <c r="AB95" s="214" t="s">
        <v>1348</v>
      </c>
      <c r="AC95" s="215" t="s">
        <v>353</v>
      </c>
      <c r="AD95" s="216" t="str">
        <f t="shared" si="1"/>
        <v>Бакалавр</v>
      </c>
    </row>
    <row r="96" spans="9:30" x14ac:dyDescent="0.25">
      <c r="I96" s="207"/>
      <c r="J96" s="190">
        <v>89</v>
      </c>
      <c r="K96" s="161" t="e">
        <f>VLOOKUP(L96,'база вакантаГОГ 2020'!$B$6:$E$101,1,0)</f>
        <v>#N/A</v>
      </c>
      <c r="L96" s="190" t="s">
        <v>24</v>
      </c>
      <c r="M96" s="190" t="s">
        <v>1195</v>
      </c>
      <c r="N96" s="190" t="s">
        <v>14</v>
      </c>
      <c r="O96" s="190" t="s">
        <v>1298</v>
      </c>
      <c r="P96" s="189">
        <v>29</v>
      </c>
      <c r="Q96" s="190" t="s">
        <v>624</v>
      </c>
      <c r="R96" s="190" t="s">
        <v>1197</v>
      </c>
      <c r="S96" s="190" t="s">
        <v>78</v>
      </c>
      <c r="T96" s="208" t="s">
        <v>1299</v>
      </c>
      <c r="X96" s="213" t="s">
        <v>1160</v>
      </c>
      <c r="Y96" s="214" t="s">
        <v>328</v>
      </c>
      <c r="Z96" s="225" t="s">
        <v>130</v>
      </c>
      <c r="AA96" s="214" t="s">
        <v>988</v>
      </c>
      <c r="AB96" s="214" t="s">
        <v>329</v>
      </c>
      <c r="AC96" s="215" t="s">
        <v>247</v>
      </c>
      <c r="AD96" s="216" t="str">
        <f t="shared" si="1"/>
        <v>Бакалавр</v>
      </c>
    </row>
    <row r="97" spans="9:30" x14ac:dyDescent="0.25">
      <c r="I97" s="207"/>
      <c r="J97" s="190">
        <v>90</v>
      </c>
      <c r="K97" s="161" t="e">
        <f>VLOOKUP(L97,'база вакантаГОГ 2020'!$B$6:$E$101,1,0)</f>
        <v>#N/A</v>
      </c>
      <c r="L97" s="190" t="s">
        <v>1114</v>
      </c>
      <c r="M97" s="190" t="s">
        <v>1170</v>
      </c>
      <c r="N97" s="190" t="s">
        <v>14</v>
      </c>
      <c r="O97" s="190" t="s">
        <v>1298</v>
      </c>
      <c r="P97" s="189">
        <v>30</v>
      </c>
      <c r="Q97" s="190" t="s">
        <v>1349</v>
      </c>
      <c r="R97" s="190" t="s">
        <v>1264</v>
      </c>
      <c r="S97" s="190" t="s">
        <v>78</v>
      </c>
      <c r="T97" s="208" t="s">
        <v>1299</v>
      </c>
      <c r="X97" s="213" t="s">
        <v>1160</v>
      </c>
      <c r="Y97" s="214" t="s">
        <v>144</v>
      </c>
      <c r="Z97" s="225" t="s">
        <v>130</v>
      </c>
      <c r="AA97" s="214" t="s">
        <v>988</v>
      </c>
      <c r="AB97" s="214" t="s">
        <v>327</v>
      </c>
      <c r="AC97" s="215" t="s">
        <v>247</v>
      </c>
      <c r="AD97" s="216" t="str">
        <f t="shared" si="1"/>
        <v>Бакалавр</v>
      </c>
    </row>
    <row r="98" spans="9:30" x14ac:dyDescent="0.25">
      <c r="I98" s="207"/>
      <c r="J98" s="190">
        <v>91</v>
      </c>
      <c r="K98" s="161" t="e">
        <f>VLOOKUP(L98,'база вакантаГОГ 2020'!$B$6:$E$101,1,0)</f>
        <v>#N/A</v>
      </c>
      <c r="L98" s="190" t="s">
        <v>42</v>
      </c>
      <c r="M98" s="190" t="s">
        <v>1170</v>
      </c>
      <c r="N98" s="190" t="s">
        <v>14</v>
      </c>
      <c r="O98" s="190" t="s">
        <v>1298</v>
      </c>
      <c r="P98" s="189">
        <v>31</v>
      </c>
      <c r="Q98" s="190" t="s">
        <v>297</v>
      </c>
      <c r="R98" s="190" t="s">
        <v>1264</v>
      </c>
      <c r="S98" s="190" t="s">
        <v>78</v>
      </c>
      <c r="T98" s="208" t="s">
        <v>1299</v>
      </c>
      <c r="X98" s="213" t="s">
        <v>1160</v>
      </c>
      <c r="Y98" s="214" t="s">
        <v>324</v>
      </c>
      <c r="Z98" s="225" t="s">
        <v>130</v>
      </c>
      <c r="AA98" s="214" t="s">
        <v>988</v>
      </c>
      <c r="AB98" s="214" t="s">
        <v>325</v>
      </c>
      <c r="AC98" s="215" t="s">
        <v>247</v>
      </c>
      <c r="AD98" s="216" t="str">
        <f t="shared" si="1"/>
        <v>Бакалавр</v>
      </c>
    </row>
    <row r="99" spans="9:30" x14ac:dyDescent="0.25">
      <c r="I99" s="207"/>
      <c r="J99" s="190">
        <v>92</v>
      </c>
      <c r="K99" s="161" t="e">
        <f>VLOOKUP(L99,'база вакантаГОГ 2020'!$B$6:$E$101,1,0)</f>
        <v>#N/A</v>
      </c>
      <c r="L99" s="190" t="s">
        <v>650</v>
      </c>
      <c r="M99" s="190" t="s">
        <v>1209</v>
      </c>
      <c r="N99" s="190" t="s">
        <v>14</v>
      </c>
      <c r="O99" s="190" t="s">
        <v>1298</v>
      </c>
      <c r="P99" s="189">
        <v>32</v>
      </c>
      <c r="Q99" s="190" t="s">
        <v>651</v>
      </c>
      <c r="R99" s="190" t="s">
        <v>1210</v>
      </c>
      <c r="S99" s="190" t="s">
        <v>78</v>
      </c>
      <c r="T99" s="208" t="s">
        <v>1299</v>
      </c>
      <c r="X99" s="213" t="s">
        <v>1160</v>
      </c>
      <c r="Y99" s="214" t="s">
        <v>238</v>
      </c>
      <c r="Z99" s="225" t="s">
        <v>130</v>
      </c>
      <c r="AA99" s="214" t="s">
        <v>988</v>
      </c>
      <c r="AB99" s="214" t="s">
        <v>321</v>
      </c>
      <c r="AC99" s="215" t="s">
        <v>247</v>
      </c>
      <c r="AD99" s="216" t="str">
        <f t="shared" si="1"/>
        <v>Бакалавр</v>
      </c>
    </row>
    <row r="100" spans="9:30" x14ac:dyDescent="0.25">
      <c r="I100" s="207"/>
      <c r="J100" s="190">
        <v>93</v>
      </c>
      <c r="K100" s="161" t="e">
        <f>VLOOKUP(L100,'база вакантаГОГ 2020'!$B$6:$E$101,1,0)</f>
        <v>#N/A</v>
      </c>
      <c r="L100" s="190" t="s">
        <v>289</v>
      </c>
      <c r="M100" s="190" t="s">
        <v>1170</v>
      </c>
      <c r="N100" s="190" t="s">
        <v>14</v>
      </c>
      <c r="O100" s="190" t="s">
        <v>1298</v>
      </c>
      <c r="P100" s="189">
        <v>33</v>
      </c>
      <c r="Q100" s="190" t="s">
        <v>291</v>
      </c>
      <c r="R100" s="190" t="s">
        <v>1264</v>
      </c>
      <c r="S100" s="190" t="s">
        <v>78</v>
      </c>
      <c r="T100" s="208" t="s">
        <v>1299</v>
      </c>
      <c r="X100" s="213" t="s">
        <v>1160</v>
      </c>
      <c r="Y100" s="214" t="s">
        <v>768</v>
      </c>
      <c r="Z100" s="225" t="s">
        <v>130</v>
      </c>
      <c r="AA100" s="214" t="s">
        <v>988</v>
      </c>
      <c r="AB100" s="214" t="s">
        <v>769</v>
      </c>
      <c r="AC100" s="215" t="s">
        <v>247</v>
      </c>
      <c r="AD100" s="216" t="str">
        <f t="shared" si="1"/>
        <v>Бакалавр</v>
      </c>
    </row>
    <row r="101" spans="9:30" x14ac:dyDescent="0.25">
      <c r="I101" s="207"/>
      <c r="J101" s="190">
        <v>94</v>
      </c>
      <c r="K101" s="161" t="e">
        <f>VLOOKUP(L101,'база вакантаГОГ 2020'!$B$6:$E$101,1,0)</f>
        <v>#N/A</v>
      </c>
      <c r="L101" s="190" t="s">
        <v>1119</v>
      </c>
      <c r="M101" s="190" t="s">
        <v>1226</v>
      </c>
      <c r="N101" s="190" t="s">
        <v>14</v>
      </c>
      <c r="O101" s="190" t="s">
        <v>1298</v>
      </c>
      <c r="P101" s="189">
        <v>34</v>
      </c>
      <c r="Q101" s="190" t="s">
        <v>1350</v>
      </c>
      <c r="R101" s="190" t="s">
        <v>1227</v>
      </c>
      <c r="S101" s="190" t="s">
        <v>78</v>
      </c>
      <c r="T101" s="208" t="s">
        <v>1299</v>
      </c>
      <c r="X101" s="213" t="s">
        <v>1160</v>
      </c>
      <c r="Y101" s="214" t="s">
        <v>165</v>
      </c>
      <c r="Z101" s="225" t="s">
        <v>130</v>
      </c>
      <c r="AA101" s="214" t="s">
        <v>988</v>
      </c>
      <c r="AB101" s="214" t="s">
        <v>295</v>
      </c>
      <c r="AC101" s="215" t="s">
        <v>247</v>
      </c>
      <c r="AD101" s="216" t="str">
        <f t="shared" si="1"/>
        <v>Бакалавр</v>
      </c>
    </row>
    <row r="102" spans="9:30" x14ac:dyDescent="0.25">
      <c r="I102" s="207"/>
      <c r="J102" s="190">
        <v>95</v>
      </c>
      <c r="K102" s="161" t="e">
        <f>VLOOKUP(L102,'база вакантаГОГ 2020'!$B$6:$E$101,1,0)</f>
        <v>#N/A</v>
      </c>
      <c r="L102" s="190" t="s">
        <v>729</v>
      </c>
      <c r="M102" s="190" t="s">
        <v>1187</v>
      </c>
      <c r="N102" s="190" t="s">
        <v>14</v>
      </c>
      <c r="O102" s="190" t="s">
        <v>1298</v>
      </c>
      <c r="P102" s="189">
        <v>35</v>
      </c>
      <c r="Q102" s="190" t="s">
        <v>730</v>
      </c>
      <c r="R102" s="190" t="s">
        <v>1188</v>
      </c>
      <c r="S102" s="190" t="s">
        <v>78</v>
      </c>
      <c r="T102" s="208" t="s">
        <v>1299</v>
      </c>
      <c r="X102" s="213" t="s">
        <v>1160</v>
      </c>
      <c r="Y102" s="214" t="s">
        <v>783</v>
      </c>
      <c r="Z102" s="225" t="s">
        <v>130</v>
      </c>
      <c r="AA102" s="214" t="s">
        <v>988</v>
      </c>
      <c r="AB102" s="214" t="s">
        <v>784</v>
      </c>
      <c r="AC102" s="215" t="s">
        <v>247</v>
      </c>
      <c r="AD102" s="216" t="str">
        <f t="shared" si="1"/>
        <v>Бакалавр</v>
      </c>
    </row>
    <row r="103" spans="9:30" x14ac:dyDescent="0.25">
      <c r="I103" s="207"/>
      <c r="J103" s="190">
        <v>96</v>
      </c>
      <c r="K103" s="161" t="e">
        <f>VLOOKUP(L103,'база вакантаГОГ 2020'!$B$6:$E$101,1,0)</f>
        <v>#N/A</v>
      </c>
      <c r="L103" s="190" t="s">
        <v>1121</v>
      </c>
      <c r="M103" s="190" t="s">
        <v>1187</v>
      </c>
      <c r="N103" s="190" t="s">
        <v>14</v>
      </c>
      <c r="O103" s="190" t="s">
        <v>1298</v>
      </c>
      <c r="P103" s="189">
        <v>36</v>
      </c>
      <c r="Q103" s="190" t="s">
        <v>1351</v>
      </c>
      <c r="R103" s="190" t="s">
        <v>1188</v>
      </c>
      <c r="S103" s="190" t="s">
        <v>78</v>
      </c>
      <c r="T103" s="208" t="s">
        <v>1299</v>
      </c>
      <c r="X103" s="213" t="s">
        <v>1160</v>
      </c>
      <c r="Y103" s="214" t="s">
        <v>148</v>
      </c>
      <c r="Z103" s="225" t="s">
        <v>130</v>
      </c>
      <c r="AA103" s="214" t="s">
        <v>988</v>
      </c>
      <c r="AB103" s="214" t="s">
        <v>350</v>
      </c>
      <c r="AC103" s="215" t="s">
        <v>247</v>
      </c>
      <c r="AD103" s="216" t="str">
        <f t="shared" si="1"/>
        <v>Бакалавр</v>
      </c>
    </row>
    <row r="104" spans="9:30" x14ac:dyDescent="0.25">
      <c r="I104" s="207"/>
      <c r="J104" s="190">
        <v>97</v>
      </c>
      <c r="K104" s="161" t="e">
        <f>VLOOKUP(L104,'база вакантаГОГ 2020'!$B$6:$E$101,1,0)</f>
        <v>#N/A</v>
      </c>
      <c r="L104" s="190" t="s">
        <v>1122</v>
      </c>
      <c r="M104" s="190" t="s">
        <v>1224</v>
      </c>
      <c r="N104" s="190" t="s">
        <v>14</v>
      </c>
      <c r="O104" s="190" t="s">
        <v>1298</v>
      </c>
      <c r="P104" s="189">
        <v>37</v>
      </c>
      <c r="Q104" s="190" t="s">
        <v>1352</v>
      </c>
      <c r="R104" s="190" t="s">
        <v>1225</v>
      </c>
      <c r="S104" s="190" t="s">
        <v>78</v>
      </c>
      <c r="T104" s="208" t="s">
        <v>1299</v>
      </c>
      <c r="X104" s="213" t="s">
        <v>1160</v>
      </c>
      <c r="Y104" s="214" t="s">
        <v>245</v>
      </c>
      <c r="Z104" s="225" t="s">
        <v>130</v>
      </c>
      <c r="AA104" s="214" t="s">
        <v>988</v>
      </c>
      <c r="AB104" s="214" t="s">
        <v>248</v>
      </c>
      <c r="AC104" s="215" t="s">
        <v>247</v>
      </c>
      <c r="AD104" s="216" t="str">
        <f t="shared" si="1"/>
        <v>Бакалавр</v>
      </c>
    </row>
    <row r="105" spans="9:30" x14ac:dyDescent="0.25">
      <c r="I105" s="207"/>
      <c r="J105" s="190">
        <v>98</v>
      </c>
      <c r="K105" s="161" t="e">
        <f>VLOOKUP(L105,'база вакантаГОГ 2020'!$B$6:$E$101,1,0)</f>
        <v>#N/A</v>
      </c>
      <c r="L105" s="190" t="s">
        <v>1124</v>
      </c>
      <c r="M105" s="190" t="s">
        <v>1181</v>
      </c>
      <c r="N105" s="190" t="s">
        <v>14</v>
      </c>
      <c r="O105" s="190" t="s">
        <v>1298</v>
      </c>
      <c r="P105" s="189">
        <v>38</v>
      </c>
      <c r="Q105" s="190" t="s">
        <v>1353</v>
      </c>
      <c r="R105" s="190" t="s">
        <v>1182</v>
      </c>
      <c r="S105" s="190" t="s">
        <v>78</v>
      </c>
      <c r="T105" s="208" t="s">
        <v>1299</v>
      </c>
      <c r="X105" s="213" t="s">
        <v>1160</v>
      </c>
      <c r="Y105" s="214" t="s">
        <v>107</v>
      </c>
      <c r="Z105" s="225" t="s">
        <v>130</v>
      </c>
      <c r="AA105" s="214" t="s">
        <v>988</v>
      </c>
      <c r="AB105" s="214" t="s">
        <v>375</v>
      </c>
      <c r="AC105" s="215" t="s">
        <v>247</v>
      </c>
      <c r="AD105" s="216" t="str">
        <f t="shared" si="1"/>
        <v>Бакалавр</v>
      </c>
    </row>
    <row r="106" spans="9:30" x14ac:dyDescent="0.25">
      <c r="I106" s="207"/>
      <c r="J106" s="190">
        <v>99</v>
      </c>
      <c r="K106" s="161" t="e">
        <f>VLOOKUP(L106,'база вакантаГОГ 2020'!$B$6:$E$101,1,0)</f>
        <v>#N/A</v>
      </c>
      <c r="L106" s="190" t="s">
        <v>1129</v>
      </c>
      <c r="M106" s="190" t="s">
        <v>1181</v>
      </c>
      <c r="N106" s="190" t="s">
        <v>14</v>
      </c>
      <c r="O106" s="190" t="s">
        <v>1298</v>
      </c>
      <c r="P106" s="189">
        <v>39</v>
      </c>
      <c r="Q106" s="190" t="s">
        <v>1354</v>
      </c>
      <c r="R106" s="190" t="s">
        <v>1182</v>
      </c>
      <c r="S106" s="190" t="s">
        <v>78</v>
      </c>
      <c r="T106" s="208" t="s">
        <v>1299</v>
      </c>
      <c r="X106" s="213" t="s">
        <v>1160</v>
      </c>
      <c r="Y106" s="214" t="s">
        <v>150</v>
      </c>
      <c r="Z106" s="225" t="s">
        <v>130</v>
      </c>
      <c r="AA106" s="214" t="s">
        <v>988</v>
      </c>
      <c r="AB106" s="214" t="s">
        <v>413</v>
      </c>
      <c r="AC106" s="215" t="s">
        <v>247</v>
      </c>
      <c r="AD106" s="216" t="str">
        <f t="shared" si="1"/>
        <v>Бакалавр</v>
      </c>
    </row>
    <row r="107" spans="9:30" x14ac:dyDescent="0.25">
      <c r="I107" s="207"/>
      <c r="J107" s="190">
        <v>100</v>
      </c>
      <c r="K107" s="161" t="e">
        <f>VLOOKUP(L107,'база вакантаГОГ 2020'!$B$6:$E$101,1,0)</f>
        <v>#N/A</v>
      </c>
      <c r="L107" s="190" t="s">
        <v>1131</v>
      </c>
      <c r="M107" s="190" t="s">
        <v>1245</v>
      </c>
      <c r="N107" s="190" t="s">
        <v>14</v>
      </c>
      <c r="O107" s="190" t="s">
        <v>1298</v>
      </c>
      <c r="P107" s="189">
        <v>40</v>
      </c>
      <c r="Q107" s="190" t="s">
        <v>1355</v>
      </c>
      <c r="R107" s="190" t="s">
        <v>1247</v>
      </c>
      <c r="S107" s="190" t="s">
        <v>78</v>
      </c>
      <c r="T107" s="208" t="s">
        <v>1299</v>
      </c>
      <c r="X107" s="213" t="s">
        <v>1160</v>
      </c>
      <c r="Y107" s="214" t="s">
        <v>611</v>
      </c>
      <c r="Z107" s="225" t="s">
        <v>130</v>
      </c>
      <c r="AA107" s="214" t="s">
        <v>988</v>
      </c>
      <c r="AB107" s="214" t="s">
        <v>612</v>
      </c>
      <c r="AC107" s="215" t="s">
        <v>247</v>
      </c>
      <c r="AD107" s="216" t="str">
        <f t="shared" si="1"/>
        <v>Бакалавр</v>
      </c>
    </row>
    <row r="108" spans="9:30" x14ac:dyDescent="0.25">
      <c r="I108" s="207"/>
      <c r="J108" s="190">
        <v>101</v>
      </c>
      <c r="K108" s="161" t="e">
        <f>VLOOKUP(L108,'база вакантаГОГ 2020'!$B$6:$E$101,1,0)</f>
        <v>#N/A</v>
      </c>
      <c r="L108" s="190" t="s">
        <v>1133</v>
      </c>
      <c r="M108" s="190" t="s">
        <v>1167</v>
      </c>
      <c r="N108" s="190" t="s">
        <v>14</v>
      </c>
      <c r="O108" s="190" t="s">
        <v>1298</v>
      </c>
      <c r="P108" s="189">
        <v>41</v>
      </c>
      <c r="Q108" s="190" t="s">
        <v>1356</v>
      </c>
      <c r="R108" s="190" t="s">
        <v>1169</v>
      </c>
      <c r="S108" s="190" t="s">
        <v>78</v>
      </c>
      <c r="T108" s="208" t="s">
        <v>1299</v>
      </c>
      <c r="X108" s="213" t="s">
        <v>1160</v>
      </c>
      <c r="Y108" s="214" t="s">
        <v>66</v>
      </c>
      <c r="Z108" s="225" t="s">
        <v>130</v>
      </c>
      <c r="AA108" s="214" t="s">
        <v>988</v>
      </c>
      <c r="AB108" s="214" t="s">
        <v>411</v>
      </c>
      <c r="AC108" s="215" t="s">
        <v>247</v>
      </c>
      <c r="AD108" s="216" t="str">
        <f t="shared" si="1"/>
        <v>Бакалавр</v>
      </c>
    </row>
    <row r="109" spans="9:30" x14ac:dyDescent="0.25">
      <c r="I109" s="207"/>
      <c r="J109" s="190">
        <v>102</v>
      </c>
      <c r="K109" s="161" t="e">
        <f>VLOOKUP(L109,'база вакантаГОГ 2020'!$B$6:$E$101,1,0)</f>
        <v>#N/A</v>
      </c>
      <c r="L109" s="190" t="s">
        <v>1134</v>
      </c>
      <c r="M109" s="190" t="s">
        <v>1232</v>
      </c>
      <c r="N109" s="190" t="s">
        <v>14</v>
      </c>
      <c r="O109" s="190" t="s">
        <v>1298</v>
      </c>
      <c r="P109" s="189">
        <v>42</v>
      </c>
      <c r="Q109" s="190" t="s">
        <v>1357</v>
      </c>
      <c r="R109" s="190" t="s">
        <v>1233</v>
      </c>
      <c r="S109" s="190" t="s">
        <v>78</v>
      </c>
      <c r="T109" s="208" t="s">
        <v>1299</v>
      </c>
      <c r="X109" s="213" t="s">
        <v>1160</v>
      </c>
      <c r="Y109" s="214" t="s">
        <v>1358</v>
      </c>
      <c r="Z109" s="225" t="s">
        <v>130</v>
      </c>
      <c r="AA109" s="214" t="s">
        <v>988</v>
      </c>
      <c r="AB109" s="214" t="s">
        <v>1359</v>
      </c>
      <c r="AC109" s="215" t="s">
        <v>247</v>
      </c>
      <c r="AD109" s="216" t="str">
        <f t="shared" si="1"/>
        <v>Бакалавр</v>
      </c>
    </row>
    <row r="110" spans="9:30" x14ac:dyDescent="0.25">
      <c r="I110" s="207"/>
      <c r="J110" s="190">
        <v>103</v>
      </c>
      <c r="K110" s="161" t="e">
        <f>VLOOKUP(L110,'база вакантаГОГ 2020'!$B$6:$E$101,1,0)</f>
        <v>#N/A</v>
      </c>
      <c r="L110" s="190" t="s">
        <v>1135</v>
      </c>
      <c r="M110" s="190" t="s">
        <v>1181</v>
      </c>
      <c r="N110" s="190" t="s">
        <v>14</v>
      </c>
      <c r="O110" s="190" t="s">
        <v>1298</v>
      </c>
      <c r="P110" s="189">
        <v>43</v>
      </c>
      <c r="Q110" s="190" t="s">
        <v>1360</v>
      </c>
      <c r="R110" s="190" t="s">
        <v>1182</v>
      </c>
      <c r="S110" s="190" t="s">
        <v>78</v>
      </c>
      <c r="T110" s="208" t="s">
        <v>1299</v>
      </c>
      <c r="X110" s="213" t="s">
        <v>1160</v>
      </c>
      <c r="Y110" s="214" t="s">
        <v>212</v>
      </c>
      <c r="Z110" s="225" t="s">
        <v>130</v>
      </c>
      <c r="AA110" s="214" t="s">
        <v>988</v>
      </c>
      <c r="AB110" s="214" t="s">
        <v>1048</v>
      </c>
      <c r="AC110" s="215" t="s">
        <v>247</v>
      </c>
      <c r="AD110" s="216" t="str">
        <f t="shared" si="1"/>
        <v>Бакалавр</v>
      </c>
    </row>
    <row r="111" spans="9:30" x14ac:dyDescent="0.25">
      <c r="I111" s="207"/>
      <c r="J111" s="190">
        <v>104</v>
      </c>
      <c r="K111" s="161" t="e">
        <f>VLOOKUP(L111,'база вакантаГОГ 2020'!$B$6:$E$101,1,0)</f>
        <v>#N/A</v>
      </c>
      <c r="L111" s="190" t="s">
        <v>1032</v>
      </c>
      <c r="M111" s="190" t="s">
        <v>1181</v>
      </c>
      <c r="N111" s="190" t="s">
        <v>14</v>
      </c>
      <c r="O111" s="190" t="s">
        <v>1298</v>
      </c>
      <c r="P111" s="189">
        <v>44</v>
      </c>
      <c r="Q111" s="190" t="s">
        <v>1033</v>
      </c>
      <c r="R111" s="190" t="s">
        <v>1182</v>
      </c>
      <c r="S111" s="190" t="s">
        <v>78</v>
      </c>
      <c r="T111" s="208" t="s">
        <v>1299</v>
      </c>
      <c r="X111" s="213" t="s">
        <v>1160</v>
      </c>
      <c r="Y111" s="214" t="s">
        <v>26</v>
      </c>
      <c r="Z111" s="225" t="s">
        <v>130</v>
      </c>
      <c r="AA111" s="214" t="s">
        <v>988</v>
      </c>
      <c r="AB111" s="214" t="s">
        <v>55</v>
      </c>
      <c r="AC111" s="215" t="s">
        <v>247</v>
      </c>
      <c r="AD111" s="216" t="str">
        <f t="shared" si="1"/>
        <v>Бакалавр</v>
      </c>
    </row>
    <row r="112" spans="9:30" x14ac:dyDescent="0.25">
      <c r="I112" s="207"/>
      <c r="J112" s="190">
        <v>105</v>
      </c>
      <c r="K112" s="161" t="e">
        <f>VLOOKUP(L112,'база вакантаГОГ 2020'!$B$6:$E$101,1,0)</f>
        <v>#N/A</v>
      </c>
      <c r="L112" s="190" t="s">
        <v>1137</v>
      </c>
      <c r="M112" s="190" t="s">
        <v>1170</v>
      </c>
      <c r="N112" s="190" t="s">
        <v>14</v>
      </c>
      <c r="O112" s="190" t="s">
        <v>1298</v>
      </c>
      <c r="P112" s="189">
        <v>45</v>
      </c>
      <c r="Q112" s="190" t="s">
        <v>1361</v>
      </c>
      <c r="R112" s="190" t="s">
        <v>1264</v>
      </c>
      <c r="S112" s="190" t="s">
        <v>78</v>
      </c>
      <c r="T112" s="208" t="s">
        <v>1299</v>
      </c>
      <c r="X112" s="213" t="s">
        <v>1160</v>
      </c>
      <c r="Y112" s="214" t="s">
        <v>482</v>
      </c>
      <c r="Z112" s="225" t="s">
        <v>130</v>
      </c>
      <c r="AA112" s="214" t="s">
        <v>988</v>
      </c>
      <c r="AB112" s="214" t="s">
        <v>56</v>
      </c>
      <c r="AC112" s="215" t="s">
        <v>247</v>
      </c>
      <c r="AD112" s="216" t="str">
        <f t="shared" si="1"/>
        <v>Бакалавр</v>
      </c>
    </row>
    <row r="113" spans="9:30" x14ac:dyDescent="0.25">
      <c r="I113" s="207"/>
      <c r="J113" s="190">
        <v>106</v>
      </c>
      <c r="K113" s="161" t="e">
        <f>VLOOKUP(L113,'база вакантаГОГ 2020'!$B$6:$E$101,1,0)</f>
        <v>#N/A</v>
      </c>
      <c r="L113" s="190" t="s">
        <v>1138</v>
      </c>
      <c r="M113" s="190" t="s">
        <v>1167</v>
      </c>
      <c r="N113" s="190" t="s">
        <v>14</v>
      </c>
      <c r="O113" s="190" t="s">
        <v>1298</v>
      </c>
      <c r="P113" s="189">
        <v>46</v>
      </c>
      <c r="Q113" s="190" t="s">
        <v>1362</v>
      </c>
      <c r="R113" s="190" t="s">
        <v>1169</v>
      </c>
      <c r="S113" s="190" t="s">
        <v>78</v>
      </c>
      <c r="T113" s="208" t="s">
        <v>1299</v>
      </c>
      <c r="X113" s="213" t="s">
        <v>1160</v>
      </c>
      <c r="Y113" s="214" t="s">
        <v>27</v>
      </c>
      <c r="Z113" s="225" t="s">
        <v>130</v>
      </c>
      <c r="AA113" s="214" t="s">
        <v>988</v>
      </c>
      <c r="AB113" s="214" t="s">
        <v>54</v>
      </c>
      <c r="AC113" s="215" t="s">
        <v>247</v>
      </c>
      <c r="AD113" s="216" t="str">
        <f t="shared" si="1"/>
        <v>Бакалавр</v>
      </c>
    </row>
    <row r="114" spans="9:30" x14ac:dyDescent="0.25">
      <c r="I114" s="207"/>
      <c r="J114" s="190">
        <v>107</v>
      </c>
      <c r="K114" s="161" t="e">
        <f>VLOOKUP(L114,'база вакантаГОГ 2020'!$B$6:$E$101,1,0)</f>
        <v>#N/A</v>
      </c>
      <c r="L114" s="190" t="s">
        <v>1029</v>
      </c>
      <c r="M114" s="190" t="s">
        <v>1170</v>
      </c>
      <c r="N114" s="190" t="s">
        <v>14</v>
      </c>
      <c r="O114" s="190" t="s">
        <v>1298</v>
      </c>
      <c r="P114" s="189">
        <v>47</v>
      </c>
      <c r="Q114" s="190" t="s">
        <v>1030</v>
      </c>
      <c r="R114" s="190" t="s">
        <v>1264</v>
      </c>
      <c r="S114" s="190" t="s">
        <v>78</v>
      </c>
      <c r="T114" s="208" t="s">
        <v>1299</v>
      </c>
      <c r="X114" s="213" t="s">
        <v>1160</v>
      </c>
      <c r="Y114" s="214" t="s">
        <v>406</v>
      </c>
      <c r="Z114" s="225" t="s">
        <v>130</v>
      </c>
      <c r="AA114" s="214" t="s">
        <v>988</v>
      </c>
      <c r="AB114" s="214" t="s">
        <v>407</v>
      </c>
      <c r="AC114" s="215" t="s">
        <v>247</v>
      </c>
      <c r="AD114" s="216" t="str">
        <f t="shared" si="1"/>
        <v>Бакалавр</v>
      </c>
    </row>
    <row r="115" spans="9:30" x14ac:dyDescent="0.25">
      <c r="I115" s="207"/>
      <c r="J115" s="190">
        <v>108</v>
      </c>
      <c r="K115" s="161" t="e">
        <f>VLOOKUP(L115,'база вакантаГОГ 2020'!$B$6:$E$101,1,0)</f>
        <v>#N/A</v>
      </c>
      <c r="L115" s="190" t="s">
        <v>1139</v>
      </c>
      <c r="M115" s="190" t="s">
        <v>1202</v>
      </c>
      <c r="N115" s="190" t="s">
        <v>14</v>
      </c>
      <c r="O115" s="190" t="s">
        <v>1298</v>
      </c>
      <c r="P115" s="189">
        <v>48</v>
      </c>
      <c r="Q115" s="190" t="s">
        <v>1363</v>
      </c>
      <c r="R115" s="190" t="s">
        <v>1308</v>
      </c>
      <c r="S115" s="190" t="s">
        <v>78</v>
      </c>
      <c r="T115" s="208" t="s">
        <v>1299</v>
      </c>
      <c r="X115" s="213" t="s">
        <v>1160</v>
      </c>
      <c r="Y115" s="214" t="s">
        <v>639</v>
      </c>
      <c r="Z115" s="225" t="s">
        <v>130</v>
      </c>
      <c r="AA115" s="214" t="s">
        <v>988</v>
      </c>
      <c r="AB115" s="214" t="s">
        <v>640</v>
      </c>
      <c r="AC115" s="215" t="s">
        <v>247</v>
      </c>
      <c r="AD115" s="216" t="str">
        <f t="shared" si="1"/>
        <v>Бакалавр</v>
      </c>
    </row>
    <row r="116" spans="9:30" x14ac:dyDescent="0.25">
      <c r="I116" s="207"/>
      <c r="J116" s="190">
        <v>109</v>
      </c>
      <c r="K116" s="161" t="e">
        <f>VLOOKUP(L116,'база вакантаГОГ 2020'!$B$6:$E$101,1,0)</f>
        <v>#N/A</v>
      </c>
      <c r="L116" s="190" t="s">
        <v>1140</v>
      </c>
      <c r="M116" s="190" t="s">
        <v>1170</v>
      </c>
      <c r="N116" s="190" t="s">
        <v>14</v>
      </c>
      <c r="O116" s="190" t="s">
        <v>1298</v>
      </c>
      <c r="P116" s="189">
        <v>49</v>
      </c>
      <c r="Q116" s="190" t="s">
        <v>1364</v>
      </c>
      <c r="R116" s="190" t="s">
        <v>1264</v>
      </c>
      <c r="S116" s="190" t="s">
        <v>78</v>
      </c>
      <c r="T116" s="208" t="s">
        <v>1299</v>
      </c>
      <c r="X116" s="213" t="s">
        <v>1160</v>
      </c>
      <c r="Y116" s="214" t="s">
        <v>146</v>
      </c>
      <c r="Z116" s="225" t="s">
        <v>130</v>
      </c>
      <c r="AA116" s="214" t="s">
        <v>988</v>
      </c>
      <c r="AB116" s="214" t="s">
        <v>817</v>
      </c>
      <c r="AC116" s="215" t="s">
        <v>247</v>
      </c>
      <c r="AD116" s="216" t="str">
        <f t="shared" si="1"/>
        <v>Бакалавр</v>
      </c>
    </row>
    <row r="117" spans="9:30" x14ac:dyDescent="0.25">
      <c r="I117" s="207"/>
      <c r="J117" s="190">
        <v>110</v>
      </c>
      <c r="K117" s="161" t="e">
        <f>VLOOKUP(L117,'база вакантаГОГ 2020'!$B$6:$E$101,1,0)</f>
        <v>#N/A</v>
      </c>
      <c r="L117" s="190" t="s">
        <v>1365</v>
      </c>
      <c r="M117" s="190" t="s">
        <v>1170</v>
      </c>
      <c r="N117" s="190" t="s">
        <v>14</v>
      </c>
      <c r="O117" s="190" t="s">
        <v>1298</v>
      </c>
      <c r="P117" s="189">
        <v>50</v>
      </c>
      <c r="Q117" s="190" t="s">
        <v>50</v>
      </c>
      <c r="R117" s="190" t="s">
        <v>1264</v>
      </c>
      <c r="S117" s="190" t="s">
        <v>78</v>
      </c>
      <c r="T117" s="208" t="s">
        <v>1299</v>
      </c>
      <c r="X117" s="213" t="s">
        <v>1160</v>
      </c>
      <c r="Y117" s="214" t="s">
        <v>1366</v>
      </c>
      <c r="Z117" s="225" t="s">
        <v>130</v>
      </c>
      <c r="AA117" s="214" t="s">
        <v>988</v>
      </c>
      <c r="AB117" s="214" t="s">
        <v>1367</v>
      </c>
      <c r="AC117" s="215" t="s">
        <v>247</v>
      </c>
      <c r="AD117" s="216" t="str">
        <f t="shared" si="1"/>
        <v>Бакалавр</v>
      </c>
    </row>
    <row r="118" spans="9:30" x14ac:dyDescent="0.25">
      <c r="I118" s="207"/>
      <c r="J118" s="190">
        <v>111</v>
      </c>
      <c r="K118" s="161" t="e">
        <f>VLOOKUP(L118,'база вакантаГОГ 2020'!$B$6:$E$101,1,0)</f>
        <v>#N/A</v>
      </c>
      <c r="L118" s="190" t="s">
        <v>1142</v>
      </c>
      <c r="M118" s="190" t="s">
        <v>1170</v>
      </c>
      <c r="N118" s="190" t="s">
        <v>14</v>
      </c>
      <c r="O118" s="190" t="s">
        <v>1298</v>
      </c>
      <c r="P118" s="189">
        <v>51</v>
      </c>
      <c r="Q118" s="190" t="s">
        <v>1368</v>
      </c>
      <c r="R118" s="190" t="s">
        <v>1210</v>
      </c>
      <c r="S118" s="190" t="s">
        <v>78</v>
      </c>
      <c r="T118" s="208" t="s">
        <v>1299</v>
      </c>
      <c r="X118" s="213" t="s">
        <v>1160</v>
      </c>
      <c r="Y118" s="214" t="s">
        <v>827</v>
      </c>
      <c r="Z118" s="225" t="s">
        <v>130</v>
      </c>
      <c r="AA118" s="214" t="s">
        <v>988</v>
      </c>
      <c r="AB118" s="214" t="s">
        <v>828</v>
      </c>
      <c r="AC118" s="215" t="s">
        <v>247</v>
      </c>
      <c r="AD118" s="216" t="str">
        <f t="shared" si="1"/>
        <v>Бакалавр</v>
      </c>
    </row>
    <row r="119" spans="9:30" x14ac:dyDescent="0.25">
      <c r="I119" s="207"/>
      <c r="J119" s="190">
        <v>112</v>
      </c>
      <c r="K119" s="161" t="e">
        <f>VLOOKUP(L119,'база вакантаГОГ 2020'!$B$6:$E$101,1,0)</f>
        <v>#N/A</v>
      </c>
      <c r="L119" s="217" t="s">
        <v>1143</v>
      </c>
      <c r="M119" s="230" t="s">
        <v>1369</v>
      </c>
      <c r="N119" s="190" t="s">
        <v>14</v>
      </c>
      <c r="O119" s="190" t="s">
        <v>1298</v>
      </c>
      <c r="P119" s="189">
        <v>52</v>
      </c>
      <c r="Q119" s="190" t="s">
        <v>1370</v>
      </c>
      <c r="R119" s="190" t="s">
        <v>1210</v>
      </c>
      <c r="S119" s="190" t="s">
        <v>78</v>
      </c>
      <c r="T119" s="208" t="s">
        <v>1299</v>
      </c>
      <c r="X119" s="213" t="s">
        <v>1160</v>
      </c>
      <c r="Y119" s="214" t="s">
        <v>33</v>
      </c>
      <c r="Z119" s="225" t="s">
        <v>130</v>
      </c>
      <c r="AA119" s="214" t="s">
        <v>988</v>
      </c>
      <c r="AB119" s="214" t="s">
        <v>323</v>
      </c>
      <c r="AC119" s="215" t="s">
        <v>247</v>
      </c>
      <c r="AD119" s="216" t="str">
        <f t="shared" si="1"/>
        <v>Бакалавр</v>
      </c>
    </row>
    <row r="120" spans="9:30" x14ac:dyDescent="0.25">
      <c r="I120" s="207"/>
      <c r="J120" s="190">
        <v>113</v>
      </c>
      <c r="K120" s="161" t="e">
        <f>VLOOKUP(L120,'база вакантаГОГ 2020'!$B$6:$E$101,1,0)</f>
        <v>#N/A</v>
      </c>
      <c r="L120" s="190" t="s">
        <v>1144</v>
      </c>
      <c r="M120" s="190" t="s">
        <v>1294</v>
      </c>
      <c r="N120" s="190" t="s">
        <v>14</v>
      </c>
      <c r="O120" s="190" t="s">
        <v>1298</v>
      </c>
      <c r="P120" s="189">
        <v>53</v>
      </c>
      <c r="Q120" s="190" t="s">
        <v>1371</v>
      </c>
      <c r="R120" s="190" t="s">
        <v>1295</v>
      </c>
      <c r="S120" s="190" t="s">
        <v>78</v>
      </c>
      <c r="T120" s="208" t="s">
        <v>1299</v>
      </c>
      <c r="X120" s="213" t="s">
        <v>1160</v>
      </c>
      <c r="Y120" s="214" t="s">
        <v>1372</v>
      </c>
      <c r="Z120" s="225" t="s">
        <v>130</v>
      </c>
      <c r="AA120" s="214" t="s">
        <v>988</v>
      </c>
      <c r="AB120" s="214" t="s">
        <v>1373</v>
      </c>
      <c r="AC120" s="215" t="s">
        <v>247</v>
      </c>
      <c r="AD120" s="216" t="str">
        <f t="shared" si="1"/>
        <v>Бакалавр</v>
      </c>
    </row>
    <row r="121" spans="9:30" x14ac:dyDescent="0.25">
      <c r="J121" s="190">
        <v>114</v>
      </c>
      <c r="K121" s="161" t="e">
        <f>VLOOKUP(L121,'база вакантаГОГ 2020'!$B$6:$E$101,1,0)</f>
        <v>#N/A</v>
      </c>
      <c r="L121" s="190" t="s">
        <v>1145</v>
      </c>
      <c r="M121" s="190" t="s">
        <v>1181</v>
      </c>
      <c r="N121" s="190" t="s">
        <v>14</v>
      </c>
      <c r="O121" s="190" t="s">
        <v>1298</v>
      </c>
      <c r="P121" s="189">
        <v>54</v>
      </c>
      <c r="Q121" s="190" t="s">
        <v>1374</v>
      </c>
      <c r="R121" s="190" t="s">
        <v>1182</v>
      </c>
      <c r="S121" s="190" t="s">
        <v>78</v>
      </c>
      <c r="T121" s="208" t="s">
        <v>1299</v>
      </c>
      <c r="X121" s="213" t="s">
        <v>1160</v>
      </c>
      <c r="Y121" s="214" t="s">
        <v>330</v>
      </c>
      <c r="Z121" s="225" t="s">
        <v>130</v>
      </c>
      <c r="AA121" s="214" t="s">
        <v>988</v>
      </c>
      <c r="AB121" s="214" t="s">
        <v>331</v>
      </c>
      <c r="AC121" s="215" t="s">
        <v>247</v>
      </c>
      <c r="AD121" s="216" t="str">
        <f t="shared" si="1"/>
        <v>Бакалавр</v>
      </c>
    </row>
    <row r="122" spans="9:30" ht="15.75" customHeight="1" x14ac:dyDescent="0.25">
      <c r="J122" s="189">
        <v>115</v>
      </c>
      <c r="K122" s="161" t="e">
        <f>VLOOKUP(L122,'база вакантаГОГ 2020'!$B$6:$E$101,1,0)</f>
        <v>#N/A</v>
      </c>
      <c r="L122" s="217" t="s">
        <v>1147</v>
      </c>
      <c r="M122" s="190" t="s">
        <v>1181</v>
      </c>
      <c r="N122" s="190" t="s">
        <v>14</v>
      </c>
      <c r="O122" s="190" t="s">
        <v>1298</v>
      </c>
      <c r="P122" s="189">
        <v>55</v>
      </c>
      <c r="Q122" s="190" t="s">
        <v>1375</v>
      </c>
      <c r="R122" s="190" t="s">
        <v>1182</v>
      </c>
      <c r="S122" s="190" t="s">
        <v>78</v>
      </c>
      <c r="T122" s="208" t="s">
        <v>1299</v>
      </c>
      <c r="X122" s="213" t="s">
        <v>1160</v>
      </c>
      <c r="Y122" s="214" t="s">
        <v>36</v>
      </c>
      <c r="Z122" s="225" t="s">
        <v>130</v>
      </c>
      <c r="AA122" s="214" t="s">
        <v>988</v>
      </c>
      <c r="AB122" s="214" t="s">
        <v>326</v>
      </c>
      <c r="AC122" s="215" t="s">
        <v>247</v>
      </c>
      <c r="AD122" s="216" t="str">
        <f t="shared" si="1"/>
        <v>Бакалавр</v>
      </c>
    </row>
    <row r="123" spans="9:30" x14ac:dyDescent="0.25">
      <c r="J123" s="190">
        <v>110</v>
      </c>
      <c r="K123" s="162" t="e">
        <f>VLOOKUP(L123,'база вакантаГОГ 2020'!$B$6:$E$101,1,0)</f>
        <v>#N/A</v>
      </c>
      <c r="L123" s="189" t="s">
        <v>381</v>
      </c>
      <c r="M123" s="190"/>
      <c r="N123" s="190"/>
      <c r="O123" s="190"/>
      <c r="P123" s="189"/>
      <c r="Q123" s="189" t="s">
        <v>383</v>
      </c>
      <c r="R123" s="190"/>
      <c r="S123" s="190"/>
      <c r="T123" s="192"/>
      <c r="X123" s="213" t="s">
        <v>1160</v>
      </c>
      <c r="Y123" s="214" t="s">
        <v>351</v>
      </c>
      <c r="Z123" s="225" t="s">
        <v>130</v>
      </c>
      <c r="AA123" s="214" t="s">
        <v>988</v>
      </c>
      <c r="AB123" s="214" t="s">
        <v>352</v>
      </c>
      <c r="AC123" s="215" t="s">
        <v>247</v>
      </c>
      <c r="AD123" s="216" t="str">
        <f t="shared" si="1"/>
        <v>Бакалавр</v>
      </c>
    </row>
    <row r="124" spans="9:30" x14ac:dyDescent="0.25">
      <c r="J124" s="231"/>
      <c r="K124" s="190"/>
      <c r="L124" s="190"/>
      <c r="M124" s="190"/>
      <c r="N124" s="191"/>
      <c r="O124" s="191"/>
      <c r="P124" s="189"/>
      <c r="Q124" s="190" t="s">
        <v>1377</v>
      </c>
      <c r="R124" s="190"/>
      <c r="S124" s="191"/>
      <c r="T124" s="208"/>
      <c r="X124" s="213" t="s">
        <v>1160</v>
      </c>
      <c r="Y124" s="214" t="s">
        <v>215</v>
      </c>
      <c r="Z124" s="225" t="s">
        <v>130</v>
      </c>
      <c r="AA124" s="214" t="s">
        <v>988</v>
      </c>
      <c r="AB124" s="214" t="s">
        <v>367</v>
      </c>
      <c r="AC124" s="215" t="s">
        <v>247</v>
      </c>
      <c r="AD124" s="216" t="str">
        <f t="shared" si="1"/>
        <v>Бакалавр</v>
      </c>
    </row>
    <row r="125" spans="9:30" x14ac:dyDescent="0.25">
      <c r="J125" s="189">
        <v>116</v>
      </c>
      <c r="K125" s="161" t="e">
        <f>VLOOKUP(L125,'база вакантаГОГ 2020'!$B$6:$E$101,1,0)</f>
        <v>#N/A</v>
      </c>
      <c r="L125" s="189" t="s">
        <v>1074</v>
      </c>
      <c r="M125" s="189" t="s">
        <v>1170</v>
      </c>
      <c r="N125" s="190" t="s">
        <v>14</v>
      </c>
      <c r="O125" s="190" t="s">
        <v>1376</v>
      </c>
      <c r="P125" s="189">
        <v>1</v>
      </c>
      <c r="Q125" s="189" t="s">
        <v>1378</v>
      </c>
      <c r="R125" s="189" t="s">
        <v>1264</v>
      </c>
      <c r="S125" s="190" t="s">
        <v>78</v>
      </c>
      <c r="T125" s="208" t="s">
        <v>1377</v>
      </c>
      <c r="X125" s="213" t="s">
        <v>1160</v>
      </c>
      <c r="Y125" s="214" t="s">
        <v>829</v>
      </c>
      <c r="Z125" s="225" t="s">
        <v>130</v>
      </c>
      <c r="AA125" s="214" t="s">
        <v>988</v>
      </c>
      <c r="AB125" s="214" t="s">
        <v>830</v>
      </c>
      <c r="AC125" s="215" t="s">
        <v>247</v>
      </c>
      <c r="AD125" s="216" t="str">
        <f t="shared" si="1"/>
        <v>Бакалавр</v>
      </c>
    </row>
    <row r="126" spans="9:30" x14ac:dyDescent="0.25">
      <c r="J126" s="189">
        <v>117</v>
      </c>
      <c r="K126" s="161" t="e">
        <f>VLOOKUP(L126,'база вакантаГОГ 2020'!$B$6:$E$101,1,0)</f>
        <v>#N/A</v>
      </c>
      <c r="L126" s="189" t="s">
        <v>1075</v>
      </c>
      <c r="M126" s="189" t="s">
        <v>1170</v>
      </c>
      <c r="N126" s="190" t="s">
        <v>14</v>
      </c>
      <c r="O126" s="190" t="s">
        <v>1376</v>
      </c>
      <c r="P126" s="189">
        <v>2</v>
      </c>
      <c r="Q126" s="189" t="s">
        <v>1379</v>
      </c>
      <c r="R126" s="189" t="s">
        <v>1264</v>
      </c>
      <c r="S126" s="190" t="s">
        <v>78</v>
      </c>
      <c r="T126" s="208" t="s">
        <v>1377</v>
      </c>
      <c r="X126" s="213" t="s">
        <v>1160</v>
      </c>
      <c r="Y126" s="214" t="s">
        <v>64</v>
      </c>
      <c r="Z126" s="225" t="s">
        <v>130</v>
      </c>
      <c r="AA126" s="214" t="s">
        <v>988</v>
      </c>
      <c r="AB126" s="214" t="s">
        <v>613</v>
      </c>
      <c r="AC126" s="215" t="s">
        <v>247</v>
      </c>
      <c r="AD126" s="216" t="str">
        <f t="shared" si="1"/>
        <v>Бакалавр</v>
      </c>
    </row>
    <row r="127" spans="9:30" x14ac:dyDescent="0.25">
      <c r="J127" s="189">
        <v>118</v>
      </c>
      <c r="K127" s="161" t="e">
        <f>VLOOKUP(L127,'база вакантаГОГ 2020'!$B$6:$E$101,1,0)</f>
        <v>#N/A</v>
      </c>
      <c r="L127" s="189" t="s">
        <v>1076</v>
      </c>
      <c r="M127" s="189" t="s">
        <v>1226</v>
      </c>
      <c r="N127" s="190" t="s">
        <v>14</v>
      </c>
      <c r="O127" s="190" t="s">
        <v>1376</v>
      </c>
      <c r="P127" s="189">
        <v>3</v>
      </c>
      <c r="Q127" s="189" t="s">
        <v>1380</v>
      </c>
      <c r="R127" s="189" t="s">
        <v>1227</v>
      </c>
      <c r="S127" s="190" t="s">
        <v>78</v>
      </c>
      <c r="T127" s="208" t="s">
        <v>1377</v>
      </c>
      <c r="X127" s="213" t="s">
        <v>1160</v>
      </c>
      <c r="Y127" s="214" t="s">
        <v>320</v>
      </c>
      <c r="Z127" s="225" t="s">
        <v>130</v>
      </c>
      <c r="AA127" s="214" t="s">
        <v>988</v>
      </c>
      <c r="AB127" s="214" t="s">
        <v>322</v>
      </c>
      <c r="AC127" s="215" t="s">
        <v>247</v>
      </c>
      <c r="AD127" s="216" t="str">
        <f t="shared" si="1"/>
        <v>Бакалавр</v>
      </c>
    </row>
    <row r="128" spans="9:30" x14ac:dyDescent="0.25">
      <c r="J128" s="189">
        <v>119</v>
      </c>
      <c r="K128" s="161" t="e">
        <f>VLOOKUP(L128,'база вакантаГОГ 2020'!$B$6:$E$101,1,0)</f>
        <v>#N/A</v>
      </c>
      <c r="L128" s="189" t="s">
        <v>1079</v>
      </c>
      <c r="M128" s="189" t="s">
        <v>1185</v>
      </c>
      <c r="N128" s="190" t="s">
        <v>14</v>
      </c>
      <c r="O128" s="190" t="s">
        <v>1376</v>
      </c>
      <c r="P128" s="189">
        <v>4</v>
      </c>
      <c r="Q128" s="189" t="s">
        <v>1381</v>
      </c>
      <c r="R128" s="189" t="s">
        <v>1186</v>
      </c>
      <c r="S128" s="190" t="s">
        <v>78</v>
      </c>
      <c r="T128" s="208" t="s">
        <v>1377</v>
      </c>
      <c r="X128" s="213" t="s">
        <v>1160</v>
      </c>
      <c r="Y128" s="214" t="s">
        <v>1040</v>
      </c>
      <c r="Z128" s="225" t="s">
        <v>130</v>
      </c>
      <c r="AA128" s="214" t="s">
        <v>988</v>
      </c>
      <c r="AB128" s="214" t="s">
        <v>1041</v>
      </c>
      <c r="AC128" s="215" t="s">
        <v>247</v>
      </c>
      <c r="AD128" s="216" t="str">
        <f t="shared" si="1"/>
        <v>Бакалавр</v>
      </c>
    </row>
    <row r="129" spans="10:30" x14ac:dyDescent="0.25">
      <c r="J129" s="189">
        <v>120</v>
      </c>
      <c r="K129" s="161" t="e">
        <f>VLOOKUP(L129,'база вакантаГОГ 2020'!$B$6:$E$101,1,0)</f>
        <v>#N/A</v>
      </c>
      <c r="L129" s="189" t="s">
        <v>1080</v>
      </c>
      <c r="M129" s="189" t="s">
        <v>1170</v>
      </c>
      <c r="N129" s="190" t="s">
        <v>14</v>
      </c>
      <c r="O129" s="190" t="s">
        <v>1376</v>
      </c>
      <c r="P129" s="189">
        <v>5</v>
      </c>
      <c r="Q129" s="189" t="s">
        <v>1382</v>
      </c>
      <c r="R129" s="189" t="s">
        <v>1264</v>
      </c>
      <c r="S129" s="190" t="s">
        <v>78</v>
      </c>
      <c r="T129" s="208" t="s">
        <v>1377</v>
      </c>
      <c r="X129" s="213" t="s">
        <v>1160</v>
      </c>
      <c r="Y129" s="214" t="s">
        <v>778</v>
      </c>
      <c r="Z129" s="225" t="s">
        <v>130</v>
      </c>
      <c r="AA129" s="214" t="s">
        <v>988</v>
      </c>
      <c r="AB129" s="214" t="s">
        <v>779</v>
      </c>
      <c r="AC129" s="215" t="s">
        <v>247</v>
      </c>
      <c r="AD129" s="216" t="str">
        <f t="shared" si="1"/>
        <v>Бакалавр</v>
      </c>
    </row>
    <row r="130" spans="10:30" x14ac:dyDescent="0.25">
      <c r="J130" s="189">
        <v>121</v>
      </c>
      <c r="K130" s="161" t="e">
        <f>VLOOKUP(L130,'база вакантаГОГ 2020'!$B$6:$E$101,1,0)</f>
        <v>#N/A</v>
      </c>
      <c r="L130" s="189" t="s">
        <v>1083</v>
      </c>
      <c r="M130" s="189" t="s">
        <v>1170</v>
      </c>
      <c r="N130" s="190" t="s">
        <v>14</v>
      </c>
      <c r="O130" s="190" t="s">
        <v>1376</v>
      </c>
      <c r="P130" s="189">
        <v>6</v>
      </c>
      <c r="Q130" s="189" t="s">
        <v>1383</v>
      </c>
      <c r="R130" s="189" t="s">
        <v>1264</v>
      </c>
      <c r="S130" s="190" t="s">
        <v>78</v>
      </c>
      <c r="T130" s="208" t="s">
        <v>1377</v>
      </c>
      <c r="X130" s="213" t="s">
        <v>1160</v>
      </c>
      <c r="Y130" s="214" t="s">
        <v>814</v>
      </c>
      <c r="Z130" s="225" t="s">
        <v>130</v>
      </c>
      <c r="AA130" s="214" t="s">
        <v>988</v>
      </c>
      <c r="AB130" s="214" t="s">
        <v>815</v>
      </c>
      <c r="AC130" s="215" t="s">
        <v>247</v>
      </c>
      <c r="AD130" s="216" t="str">
        <f t="shared" si="1"/>
        <v>Бакалавр</v>
      </c>
    </row>
    <row r="131" spans="10:30" x14ac:dyDescent="0.25">
      <c r="J131" s="189">
        <v>122</v>
      </c>
      <c r="K131" s="161" t="e">
        <f>VLOOKUP(L131,'база вакантаГОГ 2020'!$B$6:$E$101,1,0)</f>
        <v>#N/A</v>
      </c>
      <c r="L131" s="189" t="s">
        <v>1084</v>
      </c>
      <c r="M131" s="190" t="s">
        <v>1242</v>
      </c>
      <c r="N131" s="190" t="s">
        <v>14</v>
      </c>
      <c r="O131" s="190" t="s">
        <v>1376</v>
      </c>
      <c r="P131" s="189">
        <v>7</v>
      </c>
      <c r="Q131" s="189" t="s">
        <v>1384</v>
      </c>
      <c r="R131" s="190" t="s">
        <v>1385</v>
      </c>
      <c r="S131" s="190" t="s">
        <v>78</v>
      </c>
      <c r="T131" s="208" t="s">
        <v>1377</v>
      </c>
      <c r="X131" s="213" t="s">
        <v>1160</v>
      </c>
      <c r="Y131" s="214" t="s">
        <v>1386</v>
      </c>
      <c r="Z131" s="225" t="s">
        <v>130</v>
      </c>
      <c r="AA131" s="214" t="s">
        <v>988</v>
      </c>
      <c r="AB131" s="214" t="s">
        <v>1387</v>
      </c>
      <c r="AC131" s="215" t="s">
        <v>247</v>
      </c>
      <c r="AD131" s="216" t="str">
        <f t="shared" si="1"/>
        <v>Бакалавр</v>
      </c>
    </row>
    <row r="132" spans="10:30" x14ac:dyDescent="0.25">
      <c r="J132" s="189">
        <v>123</v>
      </c>
      <c r="K132" s="161" t="e">
        <f>VLOOKUP(L132,'база вакантаГОГ 2020'!$B$6:$E$101,1,0)</f>
        <v>#N/A</v>
      </c>
      <c r="L132" s="189" t="s">
        <v>1085</v>
      </c>
      <c r="M132" s="189" t="s">
        <v>1185</v>
      </c>
      <c r="N132" s="190" t="s">
        <v>14</v>
      </c>
      <c r="O132" s="190" t="s">
        <v>1376</v>
      </c>
      <c r="P132" s="189">
        <v>8</v>
      </c>
      <c r="Q132" s="189" t="s">
        <v>1388</v>
      </c>
      <c r="R132" s="189" t="s">
        <v>1186</v>
      </c>
      <c r="S132" s="190" t="s">
        <v>78</v>
      </c>
      <c r="T132" s="208" t="s">
        <v>1377</v>
      </c>
      <c r="X132" s="213" t="s">
        <v>1160</v>
      </c>
      <c r="Y132" s="214" t="s">
        <v>820</v>
      </c>
      <c r="Z132" s="225" t="s">
        <v>130</v>
      </c>
      <c r="AA132" s="214" t="s">
        <v>988</v>
      </c>
      <c r="AB132" s="214" t="s">
        <v>62</v>
      </c>
      <c r="AC132" s="215" t="s">
        <v>247</v>
      </c>
      <c r="AD132" s="216" t="str">
        <f t="shared" si="1"/>
        <v>Бакалавр</v>
      </c>
    </row>
    <row r="133" spans="10:30" x14ac:dyDescent="0.25">
      <c r="J133" s="189">
        <v>124</v>
      </c>
      <c r="K133" s="161" t="e">
        <f>VLOOKUP(L133,'база вакантаГОГ 2020'!$B$6:$E$101,1,0)</f>
        <v>#N/A</v>
      </c>
      <c r="L133" s="189" t="s">
        <v>1086</v>
      </c>
      <c r="M133" s="189" t="s">
        <v>1170</v>
      </c>
      <c r="N133" s="190" t="s">
        <v>14</v>
      </c>
      <c r="O133" s="190" t="s">
        <v>1376</v>
      </c>
      <c r="P133" s="189">
        <v>9</v>
      </c>
      <c r="Q133" s="189" t="s">
        <v>1389</v>
      </c>
      <c r="R133" s="189" t="s">
        <v>1264</v>
      </c>
      <c r="S133" s="190" t="s">
        <v>78</v>
      </c>
      <c r="T133" s="208" t="s">
        <v>1377</v>
      </c>
      <c r="X133" s="213" t="s">
        <v>1160</v>
      </c>
      <c r="Y133" s="214" t="s">
        <v>111</v>
      </c>
      <c r="Z133" s="225" t="s">
        <v>130</v>
      </c>
      <c r="AA133" s="214" t="s">
        <v>988</v>
      </c>
      <c r="AB133" s="214" t="s">
        <v>826</v>
      </c>
      <c r="AC133" s="215" t="s">
        <v>247</v>
      </c>
      <c r="AD133" s="216" t="str">
        <f t="shared" si="1"/>
        <v>Бакалавр</v>
      </c>
    </row>
    <row r="134" spans="10:30" x14ac:dyDescent="0.25">
      <c r="J134" s="189">
        <v>125</v>
      </c>
      <c r="K134" s="161" t="e">
        <f>VLOOKUP(L134,'база вакантаГОГ 2020'!$B$6:$E$101,1,0)</f>
        <v>#N/A</v>
      </c>
      <c r="L134" s="189" t="s">
        <v>1115</v>
      </c>
      <c r="M134" s="189" t="s">
        <v>1209</v>
      </c>
      <c r="N134" s="190" t="s">
        <v>14</v>
      </c>
      <c r="O134" s="190" t="s">
        <v>1376</v>
      </c>
      <c r="P134" s="189">
        <v>10</v>
      </c>
      <c r="Q134" s="189" t="s">
        <v>1390</v>
      </c>
      <c r="R134" s="189" t="s">
        <v>1210</v>
      </c>
      <c r="S134" s="190" t="s">
        <v>78</v>
      </c>
      <c r="T134" s="208" t="s">
        <v>1377</v>
      </c>
      <c r="X134" s="213" t="s">
        <v>1160</v>
      </c>
      <c r="Y134" s="214" t="s">
        <v>38</v>
      </c>
      <c r="Z134" s="225" t="s">
        <v>130</v>
      </c>
      <c r="AA134" s="214" t="s">
        <v>988</v>
      </c>
      <c r="AB134" s="214" t="s">
        <v>65</v>
      </c>
      <c r="AC134" s="215" t="s">
        <v>247</v>
      </c>
      <c r="AD134" s="216" t="str">
        <f t="shared" ref="AD134:AD173" si="2">AA134</f>
        <v>Бакалавр</v>
      </c>
    </row>
    <row r="135" spans="10:30" x14ac:dyDescent="0.25">
      <c r="J135" s="189">
        <v>126</v>
      </c>
      <c r="K135" s="161" t="e">
        <f>VLOOKUP(L135,'база вакантаГОГ 2020'!$B$6:$E$101,1,0)</f>
        <v>#N/A</v>
      </c>
      <c r="L135" s="189" t="s">
        <v>1118</v>
      </c>
      <c r="M135" s="189" t="s">
        <v>1226</v>
      </c>
      <c r="N135" s="190" t="s">
        <v>14</v>
      </c>
      <c r="O135" s="190" t="s">
        <v>1376</v>
      </c>
      <c r="P135" s="189">
        <v>11</v>
      </c>
      <c r="Q135" s="189" t="s">
        <v>1391</v>
      </c>
      <c r="R135" s="189" t="s">
        <v>1227</v>
      </c>
      <c r="S135" s="190" t="s">
        <v>78</v>
      </c>
      <c r="T135" s="208" t="s">
        <v>1377</v>
      </c>
      <c r="X135" s="213" t="s">
        <v>1160</v>
      </c>
      <c r="Y135" s="214" t="s">
        <v>831</v>
      </c>
      <c r="Z135" s="225" t="s">
        <v>130</v>
      </c>
      <c r="AA135" s="214" t="s">
        <v>988</v>
      </c>
      <c r="AB135" s="214" t="s">
        <v>831</v>
      </c>
      <c r="AC135" s="215" t="s">
        <v>247</v>
      </c>
      <c r="AD135" s="216" t="str">
        <f t="shared" si="2"/>
        <v>Бакалавр</v>
      </c>
    </row>
    <row r="136" spans="10:30" x14ac:dyDescent="0.25">
      <c r="J136" s="189">
        <v>127</v>
      </c>
      <c r="K136" s="161" t="e">
        <f>VLOOKUP(L136,'база вакантаГОГ 2020'!$B$6:$E$101,1,0)</f>
        <v>#N/A</v>
      </c>
      <c r="L136" s="189" t="s">
        <v>1120</v>
      </c>
      <c r="M136" s="189" t="s">
        <v>1187</v>
      </c>
      <c r="N136" s="190" t="s">
        <v>14</v>
      </c>
      <c r="O136" s="190" t="s">
        <v>1376</v>
      </c>
      <c r="P136" s="189">
        <v>12</v>
      </c>
      <c r="Q136" s="189" t="s">
        <v>1392</v>
      </c>
      <c r="R136" s="189" t="s">
        <v>1188</v>
      </c>
      <c r="S136" s="190" t="s">
        <v>78</v>
      </c>
      <c r="T136" s="192"/>
      <c r="X136" s="213" t="s">
        <v>1160</v>
      </c>
      <c r="Y136" s="214" t="s">
        <v>1039</v>
      </c>
      <c r="Z136" s="225" t="s">
        <v>130</v>
      </c>
      <c r="AA136" s="214" t="s">
        <v>988</v>
      </c>
      <c r="AB136" s="214" t="s">
        <v>1039</v>
      </c>
      <c r="AC136" s="215" t="s">
        <v>247</v>
      </c>
      <c r="AD136" s="216" t="str">
        <f t="shared" si="2"/>
        <v>Бакалавр</v>
      </c>
    </row>
    <row r="137" spans="10:30" x14ac:dyDescent="0.25">
      <c r="J137" s="189">
        <v>128</v>
      </c>
      <c r="K137" s="161" t="e">
        <f>VLOOKUP(L137,'база вакантаГОГ 2020'!$B$6:$E$101,1,0)</f>
        <v>#N/A</v>
      </c>
      <c r="L137" s="189" t="s">
        <v>1127</v>
      </c>
      <c r="M137" s="190" t="s">
        <v>1167</v>
      </c>
      <c r="N137" s="190" t="s">
        <v>14</v>
      </c>
      <c r="O137" s="190" t="s">
        <v>1376</v>
      </c>
      <c r="P137" s="189">
        <v>13</v>
      </c>
      <c r="Q137" s="189" t="s">
        <v>1393</v>
      </c>
      <c r="R137" s="190" t="s">
        <v>1169</v>
      </c>
      <c r="S137" s="190" t="s">
        <v>78</v>
      </c>
      <c r="T137" s="232" t="s">
        <v>1394</v>
      </c>
      <c r="X137" s="213" t="s">
        <v>1160</v>
      </c>
      <c r="Y137" s="214" t="s">
        <v>140</v>
      </c>
      <c r="Z137" s="214" t="s">
        <v>131</v>
      </c>
      <c r="AA137" s="214" t="s">
        <v>988</v>
      </c>
      <c r="AB137" s="214" t="s">
        <v>140</v>
      </c>
      <c r="AC137" s="215" t="s">
        <v>119</v>
      </c>
      <c r="AD137" s="216" t="str">
        <f t="shared" si="2"/>
        <v>Бакалавр</v>
      </c>
    </row>
    <row r="138" spans="10:30" x14ac:dyDescent="0.25">
      <c r="J138" s="189">
        <v>129</v>
      </c>
      <c r="K138" s="161" t="e">
        <f>VLOOKUP(L138,'база вакантаГОГ 2020'!$B$6:$E$101,1,0)</f>
        <v>#N/A</v>
      </c>
      <c r="L138" s="189" t="s">
        <v>1125</v>
      </c>
      <c r="M138" s="190" t="s">
        <v>1167</v>
      </c>
      <c r="N138" s="190" t="s">
        <v>14</v>
      </c>
      <c r="O138" s="190" t="s">
        <v>1376</v>
      </c>
      <c r="P138" s="190">
        <v>14</v>
      </c>
      <c r="Q138" s="189" t="s">
        <v>1125</v>
      </c>
      <c r="R138" s="190" t="s">
        <v>1169</v>
      </c>
      <c r="S138" s="190" t="s">
        <v>78</v>
      </c>
      <c r="T138" s="192"/>
      <c r="X138" s="213" t="s">
        <v>1160</v>
      </c>
      <c r="Y138" s="214" t="s">
        <v>421</v>
      </c>
      <c r="Z138" s="214" t="s">
        <v>131</v>
      </c>
      <c r="AA138" s="214" t="s">
        <v>988</v>
      </c>
      <c r="AB138" s="214" t="s">
        <v>68</v>
      </c>
      <c r="AC138" s="215" t="s">
        <v>119</v>
      </c>
      <c r="AD138" s="216" t="str">
        <f t="shared" si="2"/>
        <v>Бакалавр</v>
      </c>
    </row>
    <row r="139" spans="10:30" x14ac:dyDescent="0.25">
      <c r="J139" s="231"/>
      <c r="K139" s="190"/>
      <c r="L139" s="189"/>
      <c r="M139" s="189"/>
      <c r="N139" s="191"/>
      <c r="O139" s="191"/>
      <c r="P139" s="190"/>
      <c r="Q139" s="189" t="s">
        <v>1394</v>
      </c>
      <c r="R139" s="189"/>
      <c r="S139" s="191"/>
      <c r="T139" s="192"/>
      <c r="X139" s="213" t="s">
        <v>1160</v>
      </c>
      <c r="Y139" s="214" t="s">
        <v>430</v>
      </c>
      <c r="Z139" s="214" t="s">
        <v>131</v>
      </c>
      <c r="AA139" s="214" t="s">
        <v>988</v>
      </c>
      <c r="AB139" s="214" t="s">
        <v>432</v>
      </c>
      <c r="AC139" s="215" t="s">
        <v>119</v>
      </c>
      <c r="AD139" s="216" t="str">
        <f t="shared" si="2"/>
        <v>Бакалавр</v>
      </c>
    </row>
    <row r="140" spans="10:30" x14ac:dyDescent="0.25">
      <c r="J140" s="233">
        <v>130</v>
      </c>
      <c r="K140" s="163" t="e">
        <f>VLOOKUP(L140,'база вакантаГОГ 2020'!$B$6:$E$101,1,0)</f>
        <v>#N/A</v>
      </c>
      <c r="L140" s="234" t="s">
        <v>1126</v>
      </c>
      <c r="M140" s="235" t="s">
        <v>1167</v>
      </c>
      <c r="N140" s="235" t="s">
        <v>14</v>
      </c>
      <c r="O140" s="234" t="s">
        <v>1395</v>
      </c>
      <c r="P140" s="234">
        <v>1</v>
      </c>
      <c r="Q140" s="234" t="s">
        <v>1396</v>
      </c>
      <c r="R140" s="235" t="s">
        <v>1169</v>
      </c>
      <c r="S140" s="235" t="s">
        <v>78</v>
      </c>
      <c r="T140" s="236"/>
      <c r="X140" s="213" t="s">
        <v>1160</v>
      </c>
      <c r="Y140" s="214" t="s">
        <v>1397</v>
      </c>
      <c r="Z140" s="214" t="s">
        <v>131</v>
      </c>
      <c r="AA140" s="214" t="s">
        <v>988</v>
      </c>
      <c r="AB140" s="214" t="s">
        <v>1398</v>
      </c>
      <c r="AC140" s="215" t="s">
        <v>119</v>
      </c>
      <c r="AD140" s="216" t="str">
        <f t="shared" si="2"/>
        <v>Бакалавр</v>
      </c>
    </row>
    <row r="141" spans="10:30" x14ac:dyDescent="0.25">
      <c r="X141" s="213" t="s">
        <v>1160</v>
      </c>
      <c r="Y141" s="214" t="s">
        <v>751</v>
      </c>
      <c r="Z141" s="214" t="s">
        <v>131</v>
      </c>
      <c r="AA141" s="214" t="s">
        <v>988</v>
      </c>
      <c r="AB141" s="214" t="s">
        <v>752</v>
      </c>
      <c r="AC141" s="215" t="s">
        <v>119</v>
      </c>
      <c r="AD141" s="216" t="str">
        <f t="shared" si="2"/>
        <v>Бакалавр</v>
      </c>
    </row>
    <row r="142" spans="10:30" x14ac:dyDescent="0.25">
      <c r="X142" s="213" t="s">
        <v>1160</v>
      </c>
      <c r="Y142" s="214" t="s">
        <v>18</v>
      </c>
      <c r="Z142" s="214" t="s">
        <v>131</v>
      </c>
      <c r="AA142" s="214" t="s">
        <v>988</v>
      </c>
      <c r="AB142" s="214" t="s">
        <v>377</v>
      </c>
      <c r="AC142" s="215" t="s">
        <v>119</v>
      </c>
      <c r="AD142" s="216" t="str">
        <f t="shared" si="2"/>
        <v>Бакалавр</v>
      </c>
    </row>
    <row r="143" spans="10:30" x14ac:dyDescent="0.25">
      <c r="X143" s="213" t="s">
        <v>1160</v>
      </c>
      <c r="Y143" s="214" t="s">
        <v>429</v>
      </c>
      <c r="Z143" s="214" t="s">
        <v>131</v>
      </c>
      <c r="AA143" s="214" t="s">
        <v>988</v>
      </c>
      <c r="AB143" s="214" t="s">
        <v>431</v>
      </c>
      <c r="AC143" s="215" t="s">
        <v>119</v>
      </c>
      <c r="AD143" s="216" t="str">
        <f t="shared" si="2"/>
        <v>Бакалавр</v>
      </c>
    </row>
    <row r="144" spans="10:30" x14ac:dyDescent="0.25">
      <c r="X144" s="213" t="s">
        <v>1160</v>
      </c>
      <c r="Y144" s="214" t="s">
        <v>417</v>
      </c>
      <c r="Z144" s="214" t="s">
        <v>131</v>
      </c>
      <c r="AA144" s="214" t="s">
        <v>988</v>
      </c>
      <c r="AB144" s="214" t="s">
        <v>418</v>
      </c>
      <c r="AC144" s="215" t="s">
        <v>119</v>
      </c>
      <c r="AD144" s="216" t="str">
        <f t="shared" si="2"/>
        <v>Бакалавр</v>
      </c>
    </row>
    <row r="145" spans="24:30" x14ac:dyDescent="0.25">
      <c r="X145" s="213" t="s">
        <v>1160</v>
      </c>
      <c r="Y145" s="214" t="s">
        <v>1399</v>
      </c>
      <c r="Z145" s="214" t="s">
        <v>131</v>
      </c>
      <c r="AA145" s="214" t="s">
        <v>988</v>
      </c>
      <c r="AB145" s="214" t="s">
        <v>1400</v>
      </c>
      <c r="AC145" s="215" t="s">
        <v>119</v>
      </c>
      <c r="AD145" s="216" t="str">
        <f t="shared" si="2"/>
        <v>Бакалавр</v>
      </c>
    </row>
    <row r="146" spans="24:30" x14ac:dyDescent="0.25">
      <c r="X146" s="213" t="s">
        <v>1160</v>
      </c>
      <c r="Y146" s="214" t="s">
        <v>1401</v>
      </c>
      <c r="Z146" s="214" t="s">
        <v>131</v>
      </c>
      <c r="AA146" s="214" t="s">
        <v>988</v>
      </c>
      <c r="AB146" s="214" t="s">
        <v>1402</v>
      </c>
      <c r="AC146" s="215" t="s">
        <v>119</v>
      </c>
      <c r="AD146" s="216" t="str">
        <f t="shared" si="2"/>
        <v>Бакалавр</v>
      </c>
    </row>
    <row r="147" spans="24:30" x14ac:dyDescent="0.25">
      <c r="X147" s="213" t="s">
        <v>1160</v>
      </c>
      <c r="Y147" s="214" t="s">
        <v>419</v>
      </c>
      <c r="Z147" s="214" t="s">
        <v>131</v>
      </c>
      <c r="AA147" s="214" t="s">
        <v>988</v>
      </c>
      <c r="AB147" s="214" t="s">
        <v>420</v>
      </c>
      <c r="AC147" s="215" t="s">
        <v>119</v>
      </c>
      <c r="AD147" s="216" t="str">
        <f t="shared" si="2"/>
        <v>Бакалавр</v>
      </c>
    </row>
    <row r="148" spans="24:30" x14ac:dyDescent="0.25">
      <c r="X148" s="213" t="s">
        <v>1160</v>
      </c>
      <c r="Y148" s="214" t="s">
        <v>439</v>
      </c>
      <c r="Z148" s="214" t="s">
        <v>131</v>
      </c>
      <c r="AA148" s="214" t="s">
        <v>988</v>
      </c>
      <c r="AB148" s="214" t="s">
        <v>440</v>
      </c>
      <c r="AC148" s="215" t="s">
        <v>119</v>
      </c>
      <c r="AD148" s="216" t="str">
        <f t="shared" si="2"/>
        <v>Бакалавр</v>
      </c>
    </row>
    <row r="149" spans="24:30" x14ac:dyDescent="0.25">
      <c r="X149" s="213" t="s">
        <v>1160</v>
      </c>
      <c r="Y149" s="214" t="s">
        <v>503</v>
      </c>
      <c r="Z149" s="225" t="s">
        <v>132</v>
      </c>
      <c r="AA149" s="214" t="s">
        <v>988</v>
      </c>
      <c r="AB149" s="214" t="s">
        <v>504</v>
      </c>
      <c r="AC149" s="215" t="s">
        <v>346</v>
      </c>
      <c r="AD149" s="216" t="str">
        <f t="shared" si="2"/>
        <v>Бакалавр</v>
      </c>
    </row>
    <row r="150" spans="24:30" x14ac:dyDescent="0.25">
      <c r="X150" s="213" t="s">
        <v>1160</v>
      </c>
      <c r="Y150" s="214" t="s">
        <v>680</v>
      </c>
      <c r="Z150" s="225" t="s">
        <v>132</v>
      </c>
      <c r="AA150" s="214" t="s">
        <v>988</v>
      </c>
      <c r="AB150" s="214" t="s">
        <v>51</v>
      </c>
      <c r="AC150" s="215" t="s">
        <v>346</v>
      </c>
      <c r="AD150" s="216" t="str">
        <f t="shared" si="2"/>
        <v>Бакалавр</v>
      </c>
    </row>
    <row r="151" spans="24:30" x14ac:dyDescent="0.25">
      <c r="X151" s="213" t="s">
        <v>1160</v>
      </c>
      <c r="Y151" s="214" t="s">
        <v>493</v>
      </c>
      <c r="Z151" s="225" t="s">
        <v>132</v>
      </c>
      <c r="AA151" s="214" t="s">
        <v>988</v>
      </c>
      <c r="AB151" s="214" t="s">
        <v>494</v>
      </c>
      <c r="AC151" s="215" t="s">
        <v>346</v>
      </c>
      <c r="AD151" s="216" t="str">
        <f t="shared" si="2"/>
        <v>Бакалавр</v>
      </c>
    </row>
    <row r="152" spans="24:30" x14ac:dyDescent="0.25">
      <c r="X152" s="213" t="s">
        <v>1160</v>
      </c>
      <c r="Y152" s="214" t="s">
        <v>1403</v>
      </c>
      <c r="Z152" s="225" t="s">
        <v>132</v>
      </c>
      <c r="AA152" s="214" t="s">
        <v>988</v>
      </c>
      <c r="AB152" s="214" t="s">
        <v>1404</v>
      </c>
      <c r="AC152" s="215" t="s">
        <v>346</v>
      </c>
      <c r="AD152" s="216" t="str">
        <f t="shared" si="2"/>
        <v>Бакалавр</v>
      </c>
    </row>
    <row r="153" spans="24:30" x14ac:dyDescent="0.25">
      <c r="X153" s="213" t="s">
        <v>1160</v>
      </c>
      <c r="Y153" s="214" t="s">
        <v>712</v>
      </c>
      <c r="Z153" s="225" t="s">
        <v>132</v>
      </c>
      <c r="AA153" s="214" t="s">
        <v>988</v>
      </c>
      <c r="AB153" s="214" t="s">
        <v>714</v>
      </c>
      <c r="AC153" s="215" t="s">
        <v>346</v>
      </c>
      <c r="AD153" s="216" t="str">
        <f t="shared" si="2"/>
        <v>Бакалавр</v>
      </c>
    </row>
    <row r="154" spans="24:30" x14ac:dyDescent="0.25">
      <c r="X154" s="213" t="s">
        <v>1160</v>
      </c>
      <c r="Y154" s="214" t="s">
        <v>573</v>
      </c>
      <c r="Z154" s="225" t="s">
        <v>132</v>
      </c>
      <c r="AA154" s="214" t="s">
        <v>988</v>
      </c>
      <c r="AB154" s="214" t="s">
        <v>574</v>
      </c>
      <c r="AC154" s="215" t="s">
        <v>346</v>
      </c>
      <c r="AD154" s="216" t="str">
        <f t="shared" si="2"/>
        <v>Бакалавр</v>
      </c>
    </row>
    <row r="155" spans="24:30" x14ac:dyDescent="0.25">
      <c r="X155" s="213" t="s">
        <v>1160</v>
      </c>
      <c r="Y155" s="214" t="s">
        <v>106</v>
      </c>
      <c r="Z155" s="225" t="s">
        <v>132</v>
      </c>
      <c r="AA155" s="214" t="s">
        <v>988</v>
      </c>
      <c r="AB155" s="214" t="s">
        <v>106</v>
      </c>
      <c r="AC155" s="215" t="s">
        <v>346</v>
      </c>
      <c r="AD155" s="216" t="str">
        <f t="shared" si="2"/>
        <v>Бакалавр</v>
      </c>
    </row>
    <row r="156" spans="24:30" x14ac:dyDescent="0.25">
      <c r="X156" s="213" t="s">
        <v>1160</v>
      </c>
      <c r="Y156" s="214" t="s">
        <v>475</v>
      </c>
      <c r="Z156" s="225" t="s">
        <v>132</v>
      </c>
      <c r="AA156" s="214" t="s">
        <v>988</v>
      </c>
      <c r="AB156" s="214" t="s">
        <v>476</v>
      </c>
      <c r="AC156" s="215" t="s">
        <v>346</v>
      </c>
      <c r="AD156" s="216" t="str">
        <f t="shared" si="2"/>
        <v>Бакалавр</v>
      </c>
    </row>
    <row r="157" spans="24:30" x14ac:dyDescent="0.25">
      <c r="X157" s="213" t="s">
        <v>1160</v>
      </c>
      <c r="Y157" s="214" t="s">
        <v>973</v>
      </c>
      <c r="Z157" s="225" t="s">
        <v>132</v>
      </c>
      <c r="AA157" s="214" t="s">
        <v>988</v>
      </c>
      <c r="AB157" s="214" t="s">
        <v>974</v>
      </c>
      <c r="AC157" s="215" t="s">
        <v>346</v>
      </c>
      <c r="AD157" s="216" t="str">
        <f t="shared" si="2"/>
        <v>Бакалавр</v>
      </c>
    </row>
    <row r="158" spans="24:30" x14ac:dyDescent="0.25">
      <c r="X158" s="213" t="s">
        <v>1160</v>
      </c>
      <c r="Y158" s="214" t="s">
        <v>1405</v>
      </c>
      <c r="Z158" s="225" t="s">
        <v>132</v>
      </c>
      <c r="AA158" s="214" t="s">
        <v>988</v>
      </c>
      <c r="AB158" s="214" t="s">
        <v>1406</v>
      </c>
      <c r="AC158" s="215" t="s">
        <v>346</v>
      </c>
      <c r="AD158" s="216" t="str">
        <f t="shared" si="2"/>
        <v>Бакалавр</v>
      </c>
    </row>
    <row r="159" spans="24:30" x14ac:dyDescent="0.25">
      <c r="X159" s="213" t="s">
        <v>1160</v>
      </c>
      <c r="Y159" s="214" t="s">
        <v>345</v>
      </c>
      <c r="Z159" s="225" t="s">
        <v>132</v>
      </c>
      <c r="AA159" s="214" t="s">
        <v>988</v>
      </c>
      <c r="AB159" s="214" t="s">
        <v>347</v>
      </c>
      <c r="AC159" s="215" t="s">
        <v>346</v>
      </c>
      <c r="AD159" s="216" t="str">
        <f t="shared" si="2"/>
        <v>Бакалавр</v>
      </c>
    </row>
    <row r="160" spans="24:30" x14ac:dyDescent="0.25">
      <c r="X160" s="213" t="s">
        <v>1160</v>
      </c>
      <c r="Y160" s="214" t="s">
        <v>1407</v>
      </c>
      <c r="Z160" s="214" t="s">
        <v>1054</v>
      </c>
      <c r="AA160" s="214" t="s">
        <v>988</v>
      </c>
      <c r="AB160" s="214" t="s">
        <v>1408</v>
      </c>
      <c r="AC160" s="215" t="s">
        <v>1055</v>
      </c>
      <c r="AD160" s="216" t="str">
        <f t="shared" si="2"/>
        <v>Бакалавр</v>
      </c>
    </row>
    <row r="161" spans="24:30" x14ac:dyDescent="0.25">
      <c r="X161" s="213" t="s">
        <v>1160</v>
      </c>
      <c r="Y161" s="214" t="s">
        <v>732</v>
      </c>
      <c r="Z161" s="214" t="s">
        <v>1054</v>
      </c>
      <c r="AA161" s="214" t="s">
        <v>988</v>
      </c>
      <c r="AB161" s="214" t="s">
        <v>1056</v>
      </c>
      <c r="AC161" s="215" t="s">
        <v>1055</v>
      </c>
      <c r="AD161" s="216" t="str">
        <f t="shared" si="2"/>
        <v>Бакалавр</v>
      </c>
    </row>
    <row r="162" spans="24:30" x14ac:dyDescent="0.25">
      <c r="X162" s="213" t="s">
        <v>1160</v>
      </c>
      <c r="Y162" s="214" t="s">
        <v>16</v>
      </c>
      <c r="Z162" s="214" t="s">
        <v>134</v>
      </c>
      <c r="AA162" s="214" t="s">
        <v>988</v>
      </c>
      <c r="AB162" s="214" t="s">
        <v>306</v>
      </c>
      <c r="AC162" s="215" t="s">
        <v>305</v>
      </c>
      <c r="AD162" s="216" t="str">
        <f t="shared" si="2"/>
        <v>Бакалавр</v>
      </c>
    </row>
    <row r="163" spans="24:30" x14ac:dyDescent="0.25">
      <c r="X163" s="213" t="s">
        <v>1160</v>
      </c>
      <c r="Y163" s="214" t="s">
        <v>607</v>
      </c>
      <c r="Z163" s="214" t="s">
        <v>134</v>
      </c>
      <c r="AA163" s="214" t="s">
        <v>988</v>
      </c>
      <c r="AB163" s="214" t="s">
        <v>608</v>
      </c>
      <c r="AC163" s="215" t="s">
        <v>305</v>
      </c>
      <c r="AD163" s="216" t="str">
        <f t="shared" si="2"/>
        <v>Бакалавр</v>
      </c>
    </row>
    <row r="164" spans="24:30" x14ac:dyDescent="0.25">
      <c r="X164" s="213" t="s">
        <v>1160</v>
      </c>
      <c r="Y164" s="214" t="s">
        <v>601</v>
      </c>
      <c r="Z164" s="214" t="s">
        <v>134</v>
      </c>
      <c r="AA164" s="214" t="s">
        <v>988</v>
      </c>
      <c r="AB164" s="214" t="s">
        <v>602</v>
      </c>
      <c r="AC164" s="215" t="s">
        <v>305</v>
      </c>
      <c r="AD164" s="216" t="str">
        <f t="shared" si="2"/>
        <v>Бакалавр</v>
      </c>
    </row>
    <row r="165" spans="24:30" x14ac:dyDescent="0.25">
      <c r="X165" s="213" t="s">
        <v>1160</v>
      </c>
      <c r="Y165" s="214" t="s">
        <v>1409</v>
      </c>
      <c r="Z165" s="214" t="s">
        <v>134</v>
      </c>
      <c r="AA165" s="214" t="s">
        <v>988</v>
      </c>
      <c r="AB165" s="214" t="s">
        <v>1410</v>
      </c>
      <c r="AC165" s="215" t="s">
        <v>305</v>
      </c>
      <c r="AD165" s="216" t="str">
        <f t="shared" si="2"/>
        <v>Бакалавр</v>
      </c>
    </row>
    <row r="166" spans="24:30" x14ac:dyDescent="0.25">
      <c r="X166" s="213" t="s">
        <v>1160</v>
      </c>
      <c r="Y166" s="214" t="s">
        <v>444</v>
      </c>
      <c r="Z166" s="225" t="s">
        <v>123</v>
      </c>
      <c r="AA166" s="214" t="s">
        <v>988</v>
      </c>
      <c r="AB166" s="214" t="s">
        <v>445</v>
      </c>
      <c r="AC166" s="215" t="s">
        <v>123</v>
      </c>
      <c r="AD166" s="216" t="str">
        <f t="shared" si="2"/>
        <v>Бакалавр</v>
      </c>
    </row>
    <row r="167" spans="24:30" x14ac:dyDescent="0.25">
      <c r="X167" s="213" t="s">
        <v>1160</v>
      </c>
      <c r="Y167" s="214" t="s">
        <v>498</v>
      </c>
      <c r="Z167" s="225" t="s">
        <v>123</v>
      </c>
      <c r="AA167" s="214" t="s">
        <v>988</v>
      </c>
      <c r="AB167" s="214" t="s">
        <v>499</v>
      </c>
      <c r="AC167" s="215" t="s">
        <v>123</v>
      </c>
      <c r="AD167" s="216" t="str">
        <f t="shared" si="2"/>
        <v>Бакалавр</v>
      </c>
    </row>
    <row r="168" spans="24:30" x14ac:dyDescent="0.25">
      <c r="X168" s="213" t="s">
        <v>1160</v>
      </c>
      <c r="Y168" s="214" t="s">
        <v>15</v>
      </c>
      <c r="Z168" s="214" t="s">
        <v>135</v>
      </c>
      <c r="AA168" s="214" t="s">
        <v>988</v>
      </c>
      <c r="AB168" s="214" t="s">
        <v>49</v>
      </c>
      <c r="AC168" s="215" t="s">
        <v>300</v>
      </c>
      <c r="AD168" s="216" t="str">
        <f t="shared" si="2"/>
        <v>Бакалавр</v>
      </c>
    </row>
    <row r="169" spans="24:30" x14ac:dyDescent="0.25">
      <c r="X169" s="213" t="s">
        <v>1160</v>
      </c>
      <c r="Y169" s="214" t="s">
        <v>1411</v>
      </c>
      <c r="Z169" s="214" t="s">
        <v>135</v>
      </c>
      <c r="AA169" s="214" t="s">
        <v>988</v>
      </c>
      <c r="AB169" s="214" t="s">
        <v>1411</v>
      </c>
      <c r="AC169" s="215" t="s">
        <v>300</v>
      </c>
      <c r="AD169" s="216" t="str">
        <f t="shared" si="2"/>
        <v>Бакалавр</v>
      </c>
    </row>
    <row r="170" spans="24:30" x14ac:dyDescent="0.25">
      <c r="X170" s="213" t="s">
        <v>1160</v>
      </c>
      <c r="Y170" s="214" t="s">
        <v>600</v>
      </c>
      <c r="Z170" s="214" t="s">
        <v>135</v>
      </c>
      <c r="AA170" s="214" t="s">
        <v>988</v>
      </c>
      <c r="AB170" s="214" t="s">
        <v>600</v>
      </c>
      <c r="AC170" s="215" t="s">
        <v>300</v>
      </c>
      <c r="AD170" s="216" t="str">
        <f t="shared" si="2"/>
        <v>Бакалавр</v>
      </c>
    </row>
    <row r="171" spans="24:30" x14ac:dyDescent="0.25">
      <c r="X171" s="213" t="s">
        <v>1160</v>
      </c>
      <c r="Y171" s="214" t="s">
        <v>1412</v>
      </c>
      <c r="Z171" s="225" t="s">
        <v>127</v>
      </c>
      <c r="AA171" s="214" t="s">
        <v>988</v>
      </c>
      <c r="AB171" s="214" t="s">
        <v>1413</v>
      </c>
      <c r="AC171" s="215" t="s">
        <v>115</v>
      </c>
      <c r="AD171" s="216" t="str">
        <f t="shared" si="2"/>
        <v>Бакалавр</v>
      </c>
    </row>
    <row r="172" spans="24:30" x14ac:dyDescent="0.25">
      <c r="X172" s="213" t="s">
        <v>1160</v>
      </c>
      <c r="Y172" s="214" t="s">
        <v>1414</v>
      </c>
      <c r="Z172" s="225" t="s">
        <v>127</v>
      </c>
      <c r="AA172" s="214" t="s">
        <v>988</v>
      </c>
      <c r="AB172" s="214" t="s">
        <v>1415</v>
      </c>
      <c r="AC172" s="215" t="s">
        <v>115</v>
      </c>
      <c r="AD172" s="216" t="str">
        <f t="shared" si="2"/>
        <v>Бакалавр</v>
      </c>
    </row>
    <row r="173" spans="24:30" x14ac:dyDescent="0.25">
      <c r="X173" s="213" t="s">
        <v>1160</v>
      </c>
      <c r="Y173" s="214" t="s">
        <v>1416</v>
      </c>
      <c r="Z173" s="225" t="s">
        <v>127</v>
      </c>
      <c r="AA173" s="214" t="s">
        <v>988</v>
      </c>
      <c r="AB173" s="214" t="s">
        <v>1417</v>
      </c>
      <c r="AC173" s="215" t="s">
        <v>115</v>
      </c>
      <c r="AD173" s="216" t="str">
        <f t="shared" si="2"/>
        <v>Бакалавр</v>
      </c>
    </row>
    <row r="174" spans="24:30" ht="31.15" customHeight="1" x14ac:dyDescent="0.25">
      <c r="X174" s="209" t="s">
        <v>1418</v>
      </c>
      <c r="Y174" s="176" t="s">
        <v>1419</v>
      </c>
      <c r="Z174" s="176" t="s">
        <v>1420</v>
      </c>
      <c r="AA174" s="237" t="s">
        <v>1421</v>
      </c>
      <c r="AB174" s="176" t="s">
        <v>1422</v>
      </c>
      <c r="AC174" s="176" t="s">
        <v>1423</v>
      </c>
      <c r="AD174" s="238" t="s">
        <v>1424</v>
      </c>
    </row>
    <row r="175" spans="24:30" ht="54" customHeight="1" x14ac:dyDescent="0.25">
      <c r="X175" s="213" t="s">
        <v>1418</v>
      </c>
      <c r="Y175" s="177" t="s">
        <v>1426</v>
      </c>
      <c r="Z175" s="177" t="s">
        <v>1425</v>
      </c>
      <c r="AA175" s="177" t="s">
        <v>988</v>
      </c>
      <c r="AB175" s="177" t="s">
        <v>1427</v>
      </c>
      <c r="AC175" s="177" t="s">
        <v>1427</v>
      </c>
      <c r="AD175" s="239" t="s">
        <v>988</v>
      </c>
    </row>
    <row r="176" spans="24:30" x14ac:dyDescent="0.25">
      <c r="X176" s="213" t="s">
        <v>1418</v>
      </c>
      <c r="Y176" s="177" t="s">
        <v>1429</v>
      </c>
      <c r="Z176" s="177" t="s">
        <v>1428</v>
      </c>
      <c r="AA176" s="177" t="s">
        <v>988</v>
      </c>
      <c r="AB176" s="177" t="s">
        <v>1430</v>
      </c>
      <c r="AC176" s="177" t="s">
        <v>1430</v>
      </c>
      <c r="AD176" s="239" t="s">
        <v>988</v>
      </c>
    </row>
    <row r="177" spans="24:30" x14ac:dyDescent="0.25">
      <c r="X177" s="213" t="s">
        <v>1418</v>
      </c>
      <c r="Y177" s="177" t="s">
        <v>1432</v>
      </c>
      <c r="Z177" s="177" t="s">
        <v>1431</v>
      </c>
      <c r="AA177" s="177" t="s">
        <v>988</v>
      </c>
      <c r="AB177" s="177" t="s">
        <v>1433</v>
      </c>
      <c r="AC177" s="177" t="s">
        <v>1433</v>
      </c>
      <c r="AD177" s="239" t="s">
        <v>988</v>
      </c>
    </row>
    <row r="178" spans="24:30" x14ac:dyDescent="0.25">
      <c r="X178" s="213" t="s">
        <v>1418</v>
      </c>
      <c r="Y178" s="177" t="s">
        <v>1435</v>
      </c>
      <c r="Z178" s="177" t="s">
        <v>1434</v>
      </c>
      <c r="AA178" s="177" t="s">
        <v>988</v>
      </c>
      <c r="AB178" s="177" t="s">
        <v>1434</v>
      </c>
      <c r="AC178" s="177" t="s">
        <v>1434</v>
      </c>
      <c r="AD178" s="239" t="s">
        <v>988</v>
      </c>
    </row>
    <row r="179" spans="24:30" x14ac:dyDescent="0.25">
      <c r="X179" s="213" t="s">
        <v>1418</v>
      </c>
      <c r="Y179" s="177" t="s">
        <v>1436</v>
      </c>
      <c r="Z179" s="177" t="s">
        <v>398</v>
      </c>
      <c r="AA179" s="177" t="s">
        <v>988</v>
      </c>
      <c r="AB179" s="177" t="s">
        <v>399</v>
      </c>
      <c r="AC179" s="177" t="s">
        <v>400</v>
      </c>
      <c r="AD179" s="239" t="s">
        <v>988</v>
      </c>
    </row>
    <row r="180" spans="24:30" x14ac:dyDescent="0.25">
      <c r="X180" s="213" t="s">
        <v>1418</v>
      </c>
      <c r="Y180" s="177" t="s">
        <v>1437</v>
      </c>
      <c r="Z180" s="177" t="s">
        <v>652</v>
      </c>
      <c r="AA180" s="177" t="s">
        <v>988</v>
      </c>
      <c r="AB180" s="177" t="s">
        <v>653</v>
      </c>
      <c r="AC180" s="177" t="s">
        <v>654</v>
      </c>
      <c r="AD180" s="239" t="s">
        <v>988</v>
      </c>
    </row>
    <row r="181" spans="24:30" x14ac:dyDescent="0.25">
      <c r="X181" s="213" t="s">
        <v>1418</v>
      </c>
      <c r="Y181" s="177" t="s">
        <v>1438</v>
      </c>
      <c r="Z181" s="177" t="s">
        <v>666</v>
      </c>
      <c r="AA181" s="177" t="s">
        <v>988</v>
      </c>
      <c r="AB181" s="177" t="s">
        <v>653</v>
      </c>
      <c r="AC181" s="177" t="s">
        <v>667</v>
      </c>
      <c r="AD181" s="239" t="s">
        <v>988</v>
      </c>
    </row>
    <row r="182" spans="24:30" x14ac:dyDescent="0.25">
      <c r="X182" s="213" t="s">
        <v>1418</v>
      </c>
      <c r="Y182" s="177" t="s">
        <v>1439</v>
      </c>
      <c r="Z182" s="177" t="s">
        <v>570</v>
      </c>
      <c r="AA182" s="177" t="s">
        <v>988</v>
      </c>
      <c r="AB182" s="177" t="s">
        <v>653</v>
      </c>
      <c r="AC182" s="177" t="s">
        <v>572</v>
      </c>
      <c r="AD182" s="239" t="s">
        <v>988</v>
      </c>
    </row>
    <row r="183" spans="24:30" x14ac:dyDescent="0.25">
      <c r="X183" s="213" t="s">
        <v>1418</v>
      </c>
      <c r="Y183" s="177" t="s">
        <v>1440</v>
      </c>
      <c r="Z183" s="177" t="s">
        <v>337</v>
      </c>
      <c r="AA183" s="177" t="s">
        <v>988</v>
      </c>
      <c r="AB183" s="177" t="s">
        <v>653</v>
      </c>
      <c r="AC183" s="177" t="s">
        <v>339</v>
      </c>
      <c r="AD183" s="239" t="s">
        <v>988</v>
      </c>
    </row>
    <row r="184" spans="24:30" x14ac:dyDescent="0.25">
      <c r="X184" s="213" t="s">
        <v>1418</v>
      </c>
      <c r="Y184" s="177" t="s">
        <v>1440</v>
      </c>
      <c r="Z184" s="177" t="s">
        <v>340</v>
      </c>
      <c r="AA184" s="177" t="s">
        <v>988</v>
      </c>
      <c r="AB184" s="177" t="s">
        <v>653</v>
      </c>
      <c r="AC184" s="177" t="s">
        <v>342</v>
      </c>
      <c r="AD184" s="239" t="s">
        <v>988</v>
      </c>
    </row>
    <row r="185" spans="24:30" x14ac:dyDescent="0.25">
      <c r="X185" s="213" t="s">
        <v>1418</v>
      </c>
      <c r="Y185" s="177" t="s">
        <v>1440</v>
      </c>
      <c r="Z185" s="177" t="s">
        <v>576</v>
      </c>
      <c r="AA185" s="177" t="s">
        <v>988</v>
      </c>
      <c r="AB185" s="177" t="s">
        <v>653</v>
      </c>
      <c r="AC185" s="177" t="s">
        <v>578</v>
      </c>
      <c r="AD185" s="239" t="s">
        <v>988</v>
      </c>
    </row>
    <row r="186" spans="24:30" x14ac:dyDescent="0.25">
      <c r="X186" s="213" t="s">
        <v>1418</v>
      </c>
      <c r="Y186" s="177" t="s">
        <v>1440</v>
      </c>
      <c r="Z186" s="177" t="s">
        <v>456</v>
      </c>
      <c r="AA186" s="177" t="s">
        <v>988</v>
      </c>
      <c r="AB186" s="177" t="s">
        <v>653</v>
      </c>
      <c r="AC186" s="177" t="s">
        <v>458</v>
      </c>
      <c r="AD186" s="239" t="s">
        <v>988</v>
      </c>
    </row>
    <row r="187" spans="24:30" x14ac:dyDescent="0.25">
      <c r="X187" s="213" t="s">
        <v>1418</v>
      </c>
      <c r="Y187" s="177" t="s">
        <v>1440</v>
      </c>
      <c r="Z187" s="177" t="s">
        <v>1441</v>
      </c>
      <c r="AA187" s="177" t="s">
        <v>988</v>
      </c>
      <c r="AB187" s="177" t="s">
        <v>653</v>
      </c>
      <c r="AC187" s="177" t="s">
        <v>1442</v>
      </c>
      <c r="AD187" s="239" t="s">
        <v>988</v>
      </c>
    </row>
    <row r="188" spans="24:30" x14ac:dyDescent="0.25">
      <c r="X188" s="213" t="s">
        <v>1418</v>
      </c>
      <c r="Y188" s="177" t="s">
        <v>1443</v>
      </c>
      <c r="Z188" s="177" t="s">
        <v>690</v>
      </c>
      <c r="AA188" s="177" t="s">
        <v>988</v>
      </c>
      <c r="AB188" s="177" t="s">
        <v>653</v>
      </c>
      <c r="AC188" s="177" t="s">
        <v>704</v>
      </c>
      <c r="AD188" s="239" t="s">
        <v>988</v>
      </c>
    </row>
    <row r="189" spans="24:30" x14ac:dyDescent="0.25">
      <c r="X189" s="213" t="s">
        <v>1418</v>
      </c>
      <c r="Y189" s="177" t="s">
        <v>1443</v>
      </c>
      <c r="Z189" s="177" t="s">
        <v>655</v>
      </c>
      <c r="AA189" s="177" t="s">
        <v>988</v>
      </c>
      <c r="AB189" s="177" t="s">
        <v>653</v>
      </c>
      <c r="AC189" s="177" t="s">
        <v>656</v>
      </c>
      <c r="AD189" s="239" t="s">
        <v>988</v>
      </c>
    </row>
    <row r="190" spans="24:30" x14ac:dyDescent="0.25">
      <c r="X190" s="213" t="s">
        <v>1418</v>
      </c>
      <c r="Y190" s="177" t="s">
        <v>1443</v>
      </c>
      <c r="Z190" s="177" t="s">
        <v>930</v>
      </c>
      <c r="AA190" s="177" t="s">
        <v>988</v>
      </c>
      <c r="AB190" s="177" t="s">
        <v>653</v>
      </c>
      <c r="AC190" s="177" t="s">
        <v>1053</v>
      </c>
      <c r="AD190" s="239" t="s">
        <v>988</v>
      </c>
    </row>
    <row r="191" spans="24:30" x14ac:dyDescent="0.25">
      <c r="X191" s="213" t="s">
        <v>1418</v>
      </c>
      <c r="Y191" s="177" t="s">
        <v>1443</v>
      </c>
      <c r="Z191" s="177" t="s">
        <v>334</v>
      </c>
      <c r="AA191" s="177" t="s">
        <v>988</v>
      </c>
      <c r="AB191" s="177" t="s">
        <v>653</v>
      </c>
      <c r="AC191" s="177" t="s">
        <v>336</v>
      </c>
      <c r="AD191" s="239" t="s">
        <v>988</v>
      </c>
    </row>
    <row r="192" spans="24:30" x14ac:dyDescent="0.25">
      <c r="X192" s="213" t="s">
        <v>1418</v>
      </c>
      <c r="Y192" s="177" t="s">
        <v>1443</v>
      </c>
      <c r="Z192" s="177" t="s">
        <v>539</v>
      </c>
      <c r="AA192" s="177" t="s">
        <v>988</v>
      </c>
      <c r="AB192" s="177" t="s">
        <v>653</v>
      </c>
      <c r="AC192" s="177" t="s">
        <v>540</v>
      </c>
      <c r="AD192" s="239" t="s">
        <v>988</v>
      </c>
    </row>
    <row r="193" spans="24:30" x14ac:dyDescent="0.25">
      <c r="X193" s="213" t="s">
        <v>1418</v>
      </c>
      <c r="Y193" s="177" t="s">
        <v>1443</v>
      </c>
      <c r="Z193" s="177" t="s">
        <v>671</v>
      </c>
      <c r="AA193" s="177" t="s">
        <v>988</v>
      </c>
      <c r="AB193" s="177" t="s">
        <v>653</v>
      </c>
      <c r="AC193" s="177" t="s">
        <v>673</v>
      </c>
      <c r="AD193" s="239" t="s">
        <v>988</v>
      </c>
    </row>
    <row r="194" spans="24:30" x14ac:dyDescent="0.25">
      <c r="X194" s="213" t="s">
        <v>1418</v>
      </c>
      <c r="Y194" s="177" t="s">
        <v>1444</v>
      </c>
      <c r="Z194" s="177" t="s">
        <v>672</v>
      </c>
      <c r="AA194" s="177" t="s">
        <v>988</v>
      </c>
      <c r="AB194" s="177" t="s">
        <v>653</v>
      </c>
      <c r="AC194" s="177" t="s">
        <v>674</v>
      </c>
      <c r="AD194" s="239" t="s">
        <v>988</v>
      </c>
    </row>
    <row r="195" spans="24:30" x14ac:dyDescent="0.25">
      <c r="X195" s="213" t="s">
        <v>1418</v>
      </c>
      <c r="Y195" s="177" t="s">
        <v>1445</v>
      </c>
      <c r="Z195" s="177" t="s">
        <v>387</v>
      </c>
      <c r="AA195" s="177" t="s">
        <v>988</v>
      </c>
      <c r="AB195" s="177" t="s">
        <v>653</v>
      </c>
      <c r="AC195" s="177" t="s">
        <v>389</v>
      </c>
      <c r="AD195" s="239" t="s">
        <v>988</v>
      </c>
    </row>
    <row r="196" spans="24:30" x14ac:dyDescent="0.25">
      <c r="X196" s="213" t="s">
        <v>1418</v>
      </c>
      <c r="Y196" s="177" t="s">
        <v>1445</v>
      </c>
      <c r="Z196" s="177" t="s">
        <v>986</v>
      </c>
      <c r="AA196" s="177" t="s">
        <v>988</v>
      </c>
      <c r="AB196" s="177" t="s">
        <v>653</v>
      </c>
      <c r="AC196" s="177" t="s">
        <v>987</v>
      </c>
      <c r="AD196" s="239" t="s">
        <v>988</v>
      </c>
    </row>
    <row r="197" spans="24:30" x14ac:dyDescent="0.25">
      <c r="X197" s="213" t="s">
        <v>1418</v>
      </c>
      <c r="Y197" s="177" t="s">
        <v>1445</v>
      </c>
      <c r="Z197" s="177" t="s">
        <v>675</v>
      </c>
      <c r="AA197" s="177" t="s">
        <v>988</v>
      </c>
      <c r="AB197" s="177" t="s">
        <v>653</v>
      </c>
      <c r="AC197" s="177" t="s">
        <v>676</v>
      </c>
      <c r="AD197" s="239" t="s">
        <v>988</v>
      </c>
    </row>
    <row r="198" spans="24:30" x14ac:dyDescent="0.25">
      <c r="X198" s="213" t="s">
        <v>1418</v>
      </c>
      <c r="Y198" s="177" t="s">
        <v>1446</v>
      </c>
      <c r="Z198" s="177" t="s">
        <v>567</v>
      </c>
      <c r="AA198" s="177" t="s">
        <v>988</v>
      </c>
      <c r="AB198" s="177" t="s">
        <v>653</v>
      </c>
      <c r="AC198" s="177" t="s">
        <v>569</v>
      </c>
      <c r="AD198" s="239" t="s">
        <v>988</v>
      </c>
    </row>
    <row r="199" spans="24:30" x14ac:dyDescent="0.25">
      <c r="X199" s="213" t="s">
        <v>1418</v>
      </c>
      <c r="Y199" s="177" t="s">
        <v>1447</v>
      </c>
      <c r="Z199" s="177" t="s">
        <v>262</v>
      </c>
      <c r="AA199" s="177" t="s">
        <v>988</v>
      </c>
      <c r="AB199" s="177" t="s">
        <v>653</v>
      </c>
      <c r="AC199" s="177" t="s">
        <v>263</v>
      </c>
      <c r="AD199" s="239" t="s">
        <v>988</v>
      </c>
    </row>
    <row r="200" spans="24:30" x14ac:dyDescent="0.25">
      <c r="X200" s="213" t="s">
        <v>1418</v>
      </c>
      <c r="Y200" s="177" t="s">
        <v>1449</v>
      </c>
      <c r="Z200" s="177" t="s">
        <v>1448</v>
      </c>
      <c r="AA200" s="177" t="s">
        <v>988</v>
      </c>
      <c r="AB200" s="177" t="s">
        <v>489</v>
      </c>
      <c r="AC200" s="177" t="s">
        <v>1450</v>
      </c>
      <c r="AD200" s="239" t="s">
        <v>988</v>
      </c>
    </row>
    <row r="201" spans="24:30" x14ac:dyDescent="0.25">
      <c r="X201" s="213" t="s">
        <v>1418</v>
      </c>
      <c r="Y201" s="177" t="s">
        <v>1449</v>
      </c>
      <c r="Z201" s="177" t="s">
        <v>1451</v>
      </c>
      <c r="AA201" s="177" t="s">
        <v>988</v>
      </c>
      <c r="AB201" s="177" t="s">
        <v>489</v>
      </c>
      <c r="AC201" s="177" t="s">
        <v>1452</v>
      </c>
      <c r="AD201" s="239" t="s">
        <v>988</v>
      </c>
    </row>
    <row r="202" spans="24:30" x14ac:dyDescent="0.25">
      <c r="X202" s="213" t="s">
        <v>1418</v>
      </c>
      <c r="Y202" s="177" t="s">
        <v>1449</v>
      </c>
      <c r="Z202" s="177" t="s">
        <v>1453</v>
      </c>
      <c r="AA202" s="177" t="s">
        <v>988</v>
      </c>
      <c r="AB202" s="177" t="s">
        <v>489</v>
      </c>
      <c r="AC202" s="177" t="s">
        <v>1454</v>
      </c>
      <c r="AD202" s="239" t="s">
        <v>988</v>
      </c>
    </row>
    <row r="203" spans="24:30" x14ac:dyDescent="0.25">
      <c r="X203" s="213" t="s">
        <v>1418</v>
      </c>
      <c r="Y203" s="177" t="s">
        <v>1449</v>
      </c>
      <c r="Z203" s="177" t="s">
        <v>1455</v>
      </c>
      <c r="AA203" s="177" t="s">
        <v>988</v>
      </c>
      <c r="AB203" s="177" t="s">
        <v>489</v>
      </c>
      <c r="AC203" s="177" t="s">
        <v>1456</v>
      </c>
      <c r="AD203" s="239" t="s">
        <v>988</v>
      </c>
    </row>
    <row r="204" spans="24:30" x14ac:dyDescent="0.25">
      <c r="X204" s="213" t="s">
        <v>1418</v>
      </c>
      <c r="Y204" s="177" t="s">
        <v>1449</v>
      </c>
      <c r="Z204" s="177" t="s">
        <v>1457</v>
      </c>
      <c r="AA204" s="177" t="s">
        <v>988</v>
      </c>
      <c r="AB204" s="177" t="s">
        <v>489</v>
      </c>
      <c r="AC204" s="177" t="s">
        <v>1458</v>
      </c>
      <c r="AD204" s="239" t="s">
        <v>988</v>
      </c>
    </row>
    <row r="205" spans="24:30" x14ac:dyDescent="0.25">
      <c r="X205" s="213" t="s">
        <v>1418</v>
      </c>
      <c r="Y205" s="177" t="s">
        <v>1449</v>
      </c>
      <c r="Z205" s="177" t="s">
        <v>1459</v>
      </c>
      <c r="AA205" s="177" t="s">
        <v>988</v>
      </c>
      <c r="AB205" s="177" t="s">
        <v>489</v>
      </c>
      <c r="AC205" s="177" t="s">
        <v>1460</v>
      </c>
      <c r="AD205" s="239" t="s">
        <v>988</v>
      </c>
    </row>
    <row r="206" spans="24:30" x14ac:dyDescent="0.25">
      <c r="X206" s="213" t="s">
        <v>1418</v>
      </c>
      <c r="Y206" s="177" t="s">
        <v>1449</v>
      </c>
      <c r="Z206" s="177" t="s">
        <v>1461</v>
      </c>
      <c r="AA206" s="177" t="s">
        <v>988</v>
      </c>
      <c r="AB206" s="177" t="s">
        <v>489</v>
      </c>
      <c r="AC206" s="177" t="s">
        <v>1461</v>
      </c>
      <c r="AD206" s="239" t="s">
        <v>988</v>
      </c>
    </row>
    <row r="207" spans="24:30" x14ac:dyDescent="0.25">
      <c r="X207" s="213" t="s">
        <v>1418</v>
      </c>
      <c r="Y207" s="177" t="s">
        <v>1449</v>
      </c>
      <c r="Z207" s="177" t="s">
        <v>1462</v>
      </c>
      <c r="AA207" s="177" t="s">
        <v>988</v>
      </c>
      <c r="AB207" s="177" t="s">
        <v>489</v>
      </c>
      <c r="AC207" s="177" t="s">
        <v>1463</v>
      </c>
      <c r="AD207" s="239" t="s">
        <v>988</v>
      </c>
    </row>
    <row r="208" spans="24:30" x14ac:dyDescent="0.25">
      <c r="X208" s="213" t="s">
        <v>1418</v>
      </c>
      <c r="Y208" s="177" t="s">
        <v>1449</v>
      </c>
      <c r="Z208" s="177" t="s">
        <v>1464</v>
      </c>
      <c r="AA208" s="177" t="s">
        <v>988</v>
      </c>
      <c r="AB208" s="177" t="s">
        <v>489</v>
      </c>
      <c r="AC208" s="177" t="s">
        <v>1464</v>
      </c>
      <c r="AD208" s="239" t="s">
        <v>988</v>
      </c>
    </row>
    <row r="209" spans="24:30" x14ac:dyDescent="0.25">
      <c r="X209" s="213" t="s">
        <v>1418</v>
      </c>
      <c r="Y209" s="177" t="s">
        <v>1449</v>
      </c>
      <c r="Z209" s="177" t="s">
        <v>1465</v>
      </c>
      <c r="AA209" s="177" t="s">
        <v>988</v>
      </c>
      <c r="AB209" s="177" t="s">
        <v>489</v>
      </c>
      <c r="AC209" s="177" t="s">
        <v>1466</v>
      </c>
      <c r="AD209" s="239" t="s">
        <v>988</v>
      </c>
    </row>
    <row r="210" spans="24:30" x14ac:dyDescent="0.25">
      <c r="X210" s="213" t="s">
        <v>1418</v>
      </c>
      <c r="Y210" s="177" t="s">
        <v>1449</v>
      </c>
      <c r="Z210" s="177" t="s">
        <v>1467</v>
      </c>
      <c r="AA210" s="177" t="s">
        <v>988</v>
      </c>
      <c r="AB210" s="177" t="s">
        <v>489</v>
      </c>
      <c r="AC210" s="177" t="s">
        <v>1468</v>
      </c>
      <c r="AD210" s="239" t="s">
        <v>988</v>
      </c>
    </row>
    <row r="211" spans="24:30" x14ac:dyDescent="0.25">
      <c r="X211" s="213" t="s">
        <v>1418</v>
      </c>
      <c r="Y211" s="177" t="s">
        <v>1449</v>
      </c>
      <c r="Z211" s="177" t="s">
        <v>488</v>
      </c>
      <c r="AA211" s="177" t="s">
        <v>988</v>
      </c>
      <c r="AB211" s="177" t="s">
        <v>489</v>
      </c>
      <c r="AC211" s="177" t="s">
        <v>490</v>
      </c>
      <c r="AD211" s="239" t="s">
        <v>988</v>
      </c>
    </row>
    <row r="212" spans="24:30" x14ac:dyDescent="0.25">
      <c r="X212" s="213" t="s">
        <v>1418</v>
      </c>
      <c r="Y212" s="177" t="s">
        <v>1470</v>
      </c>
      <c r="Z212" s="177" t="s">
        <v>1469</v>
      </c>
      <c r="AA212" s="177" t="s">
        <v>988</v>
      </c>
      <c r="AB212" s="177" t="s">
        <v>720</v>
      </c>
      <c r="AC212" s="177" t="s">
        <v>1471</v>
      </c>
      <c r="AD212" s="239" t="s">
        <v>988</v>
      </c>
    </row>
    <row r="213" spans="24:30" x14ac:dyDescent="0.25">
      <c r="X213" s="213" t="s">
        <v>1418</v>
      </c>
      <c r="Y213" s="177" t="s">
        <v>1470</v>
      </c>
      <c r="Z213" s="177" t="s">
        <v>1472</v>
      </c>
      <c r="AA213" s="177" t="s">
        <v>988</v>
      </c>
      <c r="AB213" s="177" t="s">
        <v>720</v>
      </c>
      <c r="AC213" s="177" t="s">
        <v>1473</v>
      </c>
      <c r="AD213" s="239" t="s">
        <v>988</v>
      </c>
    </row>
    <row r="214" spans="24:30" x14ac:dyDescent="0.25">
      <c r="X214" s="213" t="s">
        <v>1418</v>
      </c>
      <c r="Y214" s="177" t="s">
        <v>1470</v>
      </c>
      <c r="Z214" s="177" t="s">
        <v>718</v>
      </c>
      <c r="AA214" s="177" t="s">
        <v>988</v>
      </c>
      <c r="AB214" s="177" t="s">
        <v>720</v>
      </c>
      <c r="AC214" s="177" t="s">
        <v>721</v>
      </c>
      <c r="AD214" s="239" t="s">
        <v>988</v>
      </c>
    </row>
    <row r="215" spans="24:30" x14ac:dyDescent="0.25">
      <c r="X215" s="213" t="s">
        <v>1418</v>
      </c>
      <c r="Y215" s="177" t="s">
        <v>1470</v>
      </c>
      <c r="Z215" s="177" t="s">
        <v>1474</v>
      </c>
      <c r="AA215" s="177" t="s">
        <v>988</v>
      </c>
      <c r="AB215" s="177" t="s">
        <v>720</v>
      </c>
      <c r="AC215" s="177" t="s">
        <v>1475</v>
      </c>
      <c r="AD215" s="239" t="s">
        <v>988</v>
      </c>
    </row>
    <row r="216" spans="24:30" x14ac:dyDescent="0.25">
      <c r="X216" s="213" t="s">
        <v>1418</v>
      </c>
      <c r="Y216" s="177" t="s">
        <v>1476</v>
      </c>
      <c r="Z216" s="177" t="s">
        <v>722</v>
      </c>
      <c r="AA216" s="177" t="s">
        <v>988</v>
      </c>
      <c r="AB216" s="177" t="s">
        <v>543</v>
      </c>
      <c r="AC216" s="177" t="s">
        <v>723</v>
      </c>
      <c r="AD216" s="239" t="s">
        <v>988</v>
      </c>
    </row>
    <row r="217" spans="24:30" x14ac:dyDescent="0.25">
      <c r="X217" s="213" t="s">
        <v>1418</v>
      </c>
      <c r="Y217" s="177" t="s">
        <v>1476</v>
      </c>
      <c r="Z217" s="177" t="s">
        <v>542</v>
      </c>
      <c r="AA217" s="177" t="s">
        <v>988</v>
      </c>
      <c r="AB217" s="177" t="s">
        <v>543</v>
      </c>
      <c r="AC217" s="177" t="s">
        <v>542</v>
      </c>
      <c r="AD217" s="239" t="s">
        <v>988</v>
      </c>
    </row>
    <row r="218" spans="24:30" x14ac:dyDescent="0.25">
      <c r="X218" s="213" t="s">
        <v>1418</v>
      </c>
      <c r="Y218" s="177" t="s">
        <v>1478</v>
      </c>
      <c r="Z218" s="177" t="s">
        <v>1477</v>
      </c>
      <c r="AA218" s="177" t="s">
        <v>988</v>
      </c>
      <c r="AB218" s="177" t="s">
        <v>581</v>
      </c>
      <c r="AC218" s="177" t="s">
        <v>1479</v>
      </c>
      <c r="AD218" s="239" t="s">
        <v>988</v>
      </c>
    </row>
    <row r="219" spans="24:30" x14ac:dyDescent="0.25">
      <c r="X219" s="213" t="s">
        <v>1418</v>
      </c>
      <c r="Y219" s="177" t="s">
        <v>1478</v>
      </c>
      <c r="Z219" s="177" t="s">
        <v>580</v>
      </c>
      <c r="AA219" s="177" t="s">
        <v>988</v>
      </c>
      <c r="AB219" s="177" t="s">
        <v>581</v>
      </c>
      <c r="AC219" s="177" t="s">
        <v>583</v>
      </c>
      <c r="AD219" s="239" t="s">
        <v>988</v>
      </c>
    </row>
    <row r="220" spans="24:30" x14ac:dyDescent="0.25">
      <c r="X220" s="213" t="s">
        <v>1418</v>
      </c>
      <c r="Y220" s="177" t="s">
        <v>1478</v>
      </c>
      <c r="Z220" s="177" t="s">
        <v>579</v>
      </c>
      <c r="AA220" s="177" t="s">
        <v>988</v>
      </c>
      <c r="AB220" s="177" t="s">
        <v>581</v>
      </c>
      <c r="AC220" s="177" t="s">
        <v>582</v>
      </c>
      <c r="AD220" s="239" t="s">
        <v>988</v>
      </c>
    </row>
    <row r="221" spans="24:30" x14ac:dyDescent="0.25">
      <c r="X221" s="213" t="s">
        <v>1418</v>
      </c>
      <c r="Y221" s="177" t="s">
        <v>1478</v>
      </c>
      <c r="Z221" s="177" t="s">
        <v>1480</v>
      </c>
      <c r="AA221" s="177" t="s">
        <v>988</v>
      </c>
      <c r="AB221" s="177" t="s">
        <v>581</v>
      </c>
      <c r="AC221" s="177" t="s">
        <v>1480</v>
      </c>
      <c r="AD221" s="239" t="s">
        <v>988</v>
      </c>
    </row>
    <row r="222" spans="24:30" x14ac:dyDescent="0.25">
      <c r="X222" s="213" t="s">
        <v>1418</v>
      </c>
      <c r="Y222" s="177" t="s">
        <v>564</v>
      </c>
      <c r="Z222" s="177" t="s">
        <v>734</v>
      </c>
      <c r="AA222" s="177" t="s">
        <v>988</v>
      </c>
      <c r="AB222" s="177" t="s">
        <v>564</v>
      </c>
      <c r="AC222" s="177" t="s">
        <v>735</v>
      </c>
      <c r="AD222" s="239" t="s">
        <v>988</v>
      </c>
    </row>
    <row r="223" spans="24:30" x14ac:dyDescent="0.25">
      <c r="X223" s="213" t="s">
        <v>1418</v>
      </c>
      <c r="Y223" s="177" t="s">
        <v>564</v>
      </c>
      <c r="Z223" s="177" t="s">
        <v>563</v>
      </c>
      <c r="AA223" s="177" t="s">
        <v>988</v>
      </c>
      <c r="AB223" s="177" t="s">
        <v>564</v>
      </c>
      <c r="AC223" s="177" t="s">
        <v>565</v>
      </c>
      <c r="AD223" s="239" t="s">
        <v>988</v>
      </c>
    </row>
    <row r="224" spans="24:30" x14ac:dyDescent="0.25">
      <c r="X224" s="213" t="s">
        <v>1418</v>
      </c>
      <c r="Y224" s="177" t="s">
        <v>1481</v>
      </c>
      <c r="Z224" s="177" t="s">
        <v>464</v>
      </c>
      <c r="AA224" s="177" t="s">
        <v>988</v>
      </c>
      <c r="AB224" s="177" t="s">
        <v>465</v>
      </c>
      <c r="AC224" s="177" t="s">
        <v>466</v>
      </c>
      <c r="AD224" s="239" t="s">
        <v>988</v>
      </c>
    </row>
    <row r="225" spans="24:30" x14ac:dyDescent="0.25">
      <c r="X225" s="213" t="s">
        <v>1418</v>
      </c>
      <c r="Y225" s="177" t="s">
        <v>1481</v>
      </c>
      <c r="Z225" s="177" t="s">
        <v>469</v>
      </c>
      <c r="AA225" s="177" t="s">
        <v>988</v>
      </c>
      <c r="AB225" s="177" t="s">
        <v>465</v>
      </c>
      <c r="AC225" s="177" t="s">
        <v>470</v>
      </c>
      <c r="AD225" s="239" t="s">
        <v>988</v>
      </c>
    </row>
    <row r="226" spans="24:30" x14ac:dyDescent="0.25">
      <c r="X226" s="213" t="s">
        <v>1418</v>
      </c>
      <c r="Y226" s="177" t="s">
        <v>1481</v>
      </c>
      <c r="Z226" s="177" t="s">
        <v>473</v>
      </c>
      <c r="AA226" s="177" t="s">
        <v>988</v>
      </c>
      <c r="AB226" s="177" t="s">
        <v>465</v>
      </c>
      <c r="AC226" s="177" t="s">
        <v>474</v>
      </c>
      <c r="AD226" s="239" t="s">
        <v>988</v>
      </c>
    </row>
    <row r="227" spans="24:30" x14ac:dyDescent="0.25">
      <c r="X227" s="213" t="s">
        <v>1418</v>
      </c>
      <c r="Y227" s="177" t="s">
        <v>1481</v>
      </c>
      <c r="Z227" s="177" t="s">
        <v>478</v>
      </c>
      <c r="AA227" s="177" t="s">
        <v>988</v>
      </c>
      <c r="AB227" s="177" t="s">
        <v>465</v>
      </c>
      <c r="AC227" s="177" t="s">
        <v>479</v>
      </c>
      <c r="AD227" s="239" t="s">
        <v>988</v>
      </c>
    </row>
    <row r="228" spans="24:30" x14ac:dyDescent="0.25">
      <c r="X228" s="213" t="s">
        <v>1418</v>
      </c>
      <c r="Y228" s="177" t="s">
        <v>1481</v>
      </c>
      <c r="Z228" s="177" t="s">
        <v>1482</v>
      </c>
      <c r="AA228" s="177" t="s">
        <v>988</v>
      </c>
      <c r="AB228" s="177" t="s">
        <v>465</v>
      </c>
      <c r="AC228" s="177" t="s">
        <v>1483</v>
      </c>
      <c r="AD228" s="239" t="s">
        <v>988</v>
      </c>
    </row>
    <row r="229" spans="24:30" x14ac:dyDescent="0.25">
      <c r="X229" s="213" t="s">
        <v>1418</v>
      </c>
      <c r="Y229" s="177" t="s">
        <v>1484</v>
      </c>
      <c r="Z229" s="177" t="s">
        <v>1062</v>
      </c>
      <c r="AA229" s="177" t="s">
        <v>988</v>
      </c>
      <c r="AB229" s="177" t="s">
        <v>1485</v>
      </c>
      <c r="AC229" s="177" t="s">
        <v>1063</v>
      </c>
      <c r="AD229" s="239" t="s">
        <v>988</v>
      </c>
    </row>
    <row r="230" spans="24:30" x14ac:dyDescent="0.25">
      <c r="X230" s="213" t="s">
        <v>1418</v>
      </c>
      <c r="Y230" s="177" t="s">
        <v>1693</v>
      </c>
      <c r="Z230" s="240" t="s">
        <v>1691</v>
      </c>
      <c r="AA230" s="177" t="s">
        <v>988</v>
      </c>
      <c r="AB230" s="177" t="s">
        <v>2043</v>
      </c>
      <c r="AC230" s="177" t="s">
        <v>1692</v>
      </c>
      <c r="AD230" s="239" t="s">
        <v>988</v>
      </c>
    </row>
    <row r="231" spans="24:30" x14ac:dyDescent="0.25">
      <c r="X231" s="213" t="s">
        <v>1418</v>
      </c>
      <c r="Y231" s="177" t="s">
        <v>1693</v>
      </c>
      <c r="Z231" s="177" t="s">
        <v>480</v>
      </c>
      <c r="AA231" s="177" t="s">
        <v>988</v>
      </c>
      <c r="AB231" s="177" t="s">
        <v>2043</v>
      </c>
      <c r="AC231" s="177" t="s">
        <v>481</v>
      </c>
      <c r="AD231" s="239" t="s">
        <v>988</v>
      </c>
    </row>
    <row r="232" spans="24:30" x14ac:dyDescent="0.25">
      <c r="X232" s="213" t="s">
        <v>1418</v>
      </c>
      <c r="Y232" s="177" t="s">
        <v>1693</v>
      </c>
      <c r="Z232" s="177" t="s">
        <v>361</v>
      </c>
      <c r="AA232" s="177" t="s">
        <v>988</v>
      </c>
      <c r="AB232" s="177" t="s">
        <v>2043</v>
      </c>
      <c r="AC232" s="177" t="s">
        <v>363</v>
      </c>
      <c r="AD232" s="239" t="s">
        <v>988</v>
      </c>
    </row>
    <row r="233" spans="24:30" x14ac:dyDescent="0.25">
      <c r="X233" s="213" t="s">
        <v>1418</v>
      </c>
      <c r="Y233" s="177" t="s">
        <v>1486</v>
      </c>
      <c r="Z233" s="177" t="s">
        <v>584</v>
      </c>
      <c r="AA233" s="177" t="s">
        <v>988</v>
      </c>
      <c r="AB233" s="177" t="s">
        <v>545</v>
      </c>
      <c r="AC233" s="177" t="s">
        <v>584</v>
      </c>
      <c r="AD233" s="239" t="s">
        <v>988</v>
      </c>
    </row>
    <row r="234" spans="24:30" x14ac:dyDescent="0.25">
      <c r="X234" s="213" t="s">
        <v>1418</v>
      </c>
      <c r="Y234" s="177" t="s">
        <v>1486</v>
      </c>
      <c r="Z234" s="177" t="s">
        <v>544</v>
      </c>
      <c r="AA234" s="177" t="s">
        <v>988</v>
      </c>
      <c r="AB234" s="177" t="s">
        <v>545</v>
      </c>
      <c r="AC234" s="177" t="s">
        <v>544</v>
      </c>
      <c r="AD234" s="239" t="s">
        <v>988</v>
      </c>
    </row>
    <row r="235" spans="24:30" x14ac:dyDescent="0.25">
      <c r="X235" s="213" t="s">
        <v>1418</v>
      </c>
      <c r="Y235" s="177" t="s">
        <v>1488</v>
      </c>
      <c r="Z235" s="177" t="s">
        <v>1487</v>
      </c>
      <c r="AA235" s="177" t="s">
        <v>988</v>
      </c>
      <c r="AB235" s="177" t="s">
        <v>1490</v>
      </c>
      <c r="AC235" s="177" t="s">
        <v>1489</v>
      </c>
      <c r="AD235" s="239" t="s">
        <v>988</v>
      </c>
    </row>
    <row r="236" spans="24:30" x14ac:dyDescent="0.25">
      <c r="X236" s="213" t="s">
        <v>1418</v>
      </c>
      <c r="Y236" s="177" t="s">
        <v>1488</v>
      </c>
      <c r="Z236" s="177" t="s">
        <v>1491</v>
      </c>
      <c r="AA236" s="177" t="s">
        <v>988</v>
      </c>
      <c r="AB236" s="177" t="s">
        <v>1490</v>
      </c>
      <c r="AC236" s="177" t="s">
        <v>1491</v>
      </c>
      <c r="AD236" s="239" t="s">
        <v>988</v>
      </c>
    </row>
    <row r="237" spans="24:30" x14ac:dyDescent="0.25">
      <c r="X237" s="213" t="s">
        <v>1418</v>
      </c>
      <c r="Y237" s="177" t="s">
        <v>1492</v>
      </c>
      <c r="Z237" s="177" t="s">
        <v>147</v>
      </c>
      <c r="AA237" s="177" t="s">
        <v>988</v>
      </c>
      <c r="AB237" s="177" t="s">
        <v>268</v>
      </c>
      <c r="AC237" s="177" t="s">
        <v>269</v>
      </c>
      <c r="AD237" s="239" t="s">
        <v>988</v>
      </c>
    </row>
    <row r="238" spans="24:30" x14ac:dyDescent="0.25">
      <c r="X238" s="213" t="s">
        <v>1418</v>
      </c>
      <c r="Y238" s="177" t="s">
        <v>1493</v>
      </c>
      <c r="Z238" s="177" t="s">
        <v>731</v>
      </c>
      <c r="AA238" s="177" t="s">
        <v>988</v>
      </c>
      <c r="AB238" s="177" t="s">
        <v>824</v>
      </c>
      <c r="AC238" s="177" t="s">
        <v>825</v>
      </c>
      <c r="AD238" s="239" t="s">
        <v>988</v>
      </c>
    </row>
    <row r="239" spans="24:30" x14ac:dyDescent="0.25">
      <c r="X239" s="213" t="s">
        <v>1418</v>
      </c>
      <c r="Y239" s="177" t="s">
        <v>1494</v>
      </c>
      <c r="Z239" s="177" t="s">
        <v>403</v>
      </c>
      <c r="AA239" s="177" t="s">
        <v>988</v>
      </c>
      <c r="AB239" s="177" t="s">
        <v>404</v>
      </c>
      <c r="AC239" s="177" t="s">
        <v>405</v>
      </c>
      <c r="AD239" s="239" t="s">
        <v>988</v>
      </c>
    </row>
    <row r="240" spans="24:30" x14ac:dyDescent="0.25">
      <c r="X240" s="213" t="s">
        <v>1418</v>
      </c>
      <c r="Y240" s="177" t="s">
        <v>1495</v>
      </c>
      <c r="Z240" s="177" t="s">
        <v>355</v>
      </c>
      <c r="AA240" s="177" t="s">
        <v>988</v>
      </c>
      <c r="AB240" s="177" t="s">
        <v>274</v>
      </c>
      <c r="AC240" s="177" t="s">
        <v>357</v>
      </c>
      <c r="AD240" s="239" t="s">
        <v>988</v>
      </c>
    </row>
    <row r="241" spans="24:30" x14ac:dyDescent="0.25">
      <c r="X241" s="213" t="s">
        <v>1418</v>
      </c>
      <c r="Y241" s="177" t="s">
        <v>1495</v>
      </c>
      <c r="Z241" s="177" t="s">
        <v>358</v>
      </c>
      <c r="AA241" s="177" t="s">
        <v>988</v>
      </c>
      <c r="AB241" s="177" t="s">
        <v>274</v>
      </c>
      <c r="AC241" s="177" t="s">
        <v>359</v>
      </c>
      <c r="AD241" s="239" t="s">
        <v>988</v>
      </c>
    </row>
    <row r="242" spans="24:30" x14ac:dyDescent="0.25">
      <c r="X242" s="213" t="s">
        <v>1418</v>
      </c>
      <c r="Y242" s="177" t="s">
        <v>1495</v>
      </c>
      <c r="Z242" s="177" t="s">
        <v>273</v>
      </c>
      <c r="AA242" s="177" t="s">
        <v>988</v>
      </c>
      <c r="AB242" s="177" t="s">
        <v>274</v>
      </c>
      <c r="AC242" s="177" t="s">
        <v>275</v>
      </c>
      <c r="AD242" s="239" t="s">
        <v>988</v>
      </c>
    </row>
    <row r="243" spans="24:30" x14ac:dyDescent="0.25">
      <c r="X243" s="213" t="s">
        <v>1418</v>
      </c>
      <c r="Y243" s="177" t="s">
        <v>1495</v>
      </c>
      <c r="Z243" s="177" t="s">
        <v>313</v>
      </c>
      <c r="AA243" s="177" t="s">
        <v>988</v>
      </c>
      <c r="AB243" s="177" t="s">
        <v>274</v>
      </c>
      <c r="AC243" s="177" t="s">
        <v>314</v>
      </c>
      <c r="AD243" s="239" t="s">
        <v>988</v>
      </c>
    </row>
    <row r="244" spans="24:30" x14ac:dyDescent="0.25">
      <c r="X244" s="213" t="s">
        <v>1418</v>
      </c>
      <c r="Y244" s="177" t="s">
        <v>1495</v>
      </c>
      <c r="Z244" s="177" t="s">
        <v>315</v>
      </c>
      <c r="AA244" s="177" t="s">
        <v>988</v>
      </c>
      <c r="AB244" s="177" t="s">
        <v>274</v>
      </c>
      <c r="AC244" s="177" t="s">
        <v>316</v>
      </c>
      <c r="AD244" s="239" t="s">
        <v>988</v>
      </c>
    </row>
    <row r="245" spans="24:30" x14ac:dyDescent="0.25">
      <c r="X245" s="213" t="s">
        <v>1418</v>
      </c>
      <c r="Y245" s="177" t="s">
        <v>1495</v>
      </c>
      <c r="Z245" s="177" t="s">
        <v>409</v>
      </c>
      <c r="AA245" s="177" t="s">
        <v>988</v>
      </c>
      <c r="AB245" s="177" t="s">
        <v>274</v>
      </c>
      <c r="AC245" s="177" t="s">
        <v>410</v>
      </c>
      <c r="AD245" s="239" t="s">
        <v>988</v>
      </c>
    </row>
    <row r="246" spans="24:30" x14ac:dyDescent="0.25">
      <c r="X246" s="213" t="s">
        <v>1418</v>
      </c>
      <c r="Y246" s="177" t="s">
        <v>1495</v>
      </c>
      <c r="Z246" s="177" t="s">
        <v>390</v>
      </c>
      <c r="AA246" s="177" t="s">
        <v>988</v>
      </c>
      <c r="AB246" s="177" t="s">
        <v>274</v>
      </c>
      <c r="AC246" s="177" t="s">
        <v>391</v>
      </c>
      <c r="AD246" s="239" t="s">
        <v>988</v>
      </c>
    </row>
    <row r="247" spans="24:30" x14ac:dyDescent="0.25">
      <c r="X247" s="213" t="s">
        <v>1418</v>
      </c>
      <c r="Y247" s="177" t="s">
        <v>1495</v>
      </c>
      <c r="Z247" s="177" t="s">
        <v>1496</v>
      </c>
      <c r="AA247" s="177" t="s">
        <v>988</v>
      </c>
      <c r="AB247" s="177" t="s">
        <v>274</v>
      </c>
      <c r="AC247" s="177" t="s">
        <v>1497</v>
      </c>
      <c r="AD247" s="239" t="s">
        <v>988</v>
      </c>
    </row>
    <row r="248" spans="24:30" x14ac:dyDescent="0.25">
      <c r="X248" s="213" t="s">
        <v>1418</v>
      </c>
      <c r="Y248" s="177" t="s">
        <v>1498</v>
      </c>
      <c r="Z248" s="177" t="s">
        <v>271</v>
      </c>
      <c r="AA248" s="177" t="s">
        <v>988</v>
      </c>
      <c r="AB248" s="177" t="s">
        <v>252</v>
      </c>
      <c r="AC248" s="177" t="s">
        <v>272</v>
      </c>
      <c r="AD248" s="239" t="s">
        <v>988</v>
      </c>
    </row>
    <row r="249" spans="24:30" x14ac:dyDescent="0.25">
      <c r="X249" s="213" t="s">
        <v>1418</v>
      </c>
      <c r="Y249" s="177" t="s">
        <v>1498</v>
      </c>
      <c r="Z249" s="177" t="s">
        <v>859</v>
      </c>
      <c r="AA249" s="177" t="s">
        <v>988</v>
      </c>
      <c r="AB249" s="177" t="s">
        <v>252</v>
      </c>
      <c r="AC249" s="177" t="s">
        <v>860</v>
      </c>
      <c r="AD249" s="239" t="s">
        <v>988</v>
      </c>
    </row>
    <row r="250" spans="24:30" x14ac:dyDescent="0.25">
      <c r="X250" s="213" t="s">
        <v>1418</v>
      </c>
      <c r="Y250" s="177" t="s">
        <v>1498</v>
      </c>
      <c r="Z250" s="177" t="s">
        <v>311</v>
      </c>
      <c r="AA250" s="177" t="s">
        <v>988</v>
      </c>
      <c r="AB250" s="177" t="s">
        <v>252</v>
      </c>
      <c r="AC250" s="177" t="s">
        <v>312</v>
      </c>
      <c r="AD250" s="239" t="s">
        <v>988</v>
      </c>
    </row>
    <row r="251" spans="24:30" x14ac:dyDescent="0.25">
      <c r="X251" s="213" t="s">
        <v>1418</v>
      </c>
      <c r="Y251" s="177" t="s">
        <v>1498</v>
      </c>
      <c r="Z251" s="177" t="s">
        <v>251</v>
      </c>
      <c r="AA251" s="177" t="s">
        <v>988</v>
      </c>
      <c r="AB251" s="177" t="s">
        <v>252</v>
      </c>
      <c r="AC251" s="177" t="s">
        <v>253</v>
      </c>
      <c r="AD251" s="239" t="s">
        <v>988</v>
      </c>
    </row>
    <row r="252" spans="24:30" x14ac:dyDescent="0.25">
      <c r="X252" s="213" t="s">
        <v>1418</v>
      </c>
      <c r="Y252" s="177" t="s">
        <v>1495</v>
      </c>
      <c r="Z252" s="177" t="s">
        <v>254</v>
      </c>
      <c r="AA252" s="177" t="s">
        <v>988</v>
      </c>
      <c r="AB252" s="177" t="s">
        <v>274</v>
      </c>
      <c r="AC252" s="177" t="s">
        <v>253</v>
      </c>
      <c r="AD252" s="239" t="s">
        <v>988</v>
      </c>
    </row>
    <row r="253" spans="24:30" x14ac:dyDescent="0.25">
      <c r="X253" s="213" t="s">
        <v>1418</v>
      </c>
      <c r="Y253" s="177" t="s">
        <v>1498</v>
      </c>
      <c r="Z253" s="177" t="s">
        <v>603</v>
      </c>
      <c r="AA253" s="177" t="s">
        <v>988</v>
      </c>
      <c r="AB253" s="177" t="s">
        <v>252</v>
      </c>
      <c r="AC253" s="177" t="s">
        <v>604</v>
      </c>
      <c r="AD253" s="239" t="s">
        <v>988</v>
      </c>
    </row>
    <row r="254" spans="24:30" x14ac:dyDescent="0.25">
      <c r="X254" s="213" t="s">
        <v>1418</v>
      </c>
      <c r="Y254" s="177" t="s">
        <v>1499</v>
      </c>
      <c r="Z254" s="177" t="s">
        <v>483</v>
      </c>
      <c r="AA254" s="177" t="s">
        <v>988</v>
      </c>
      <c r="AB254" s="177" t="s">
        <v>365</v>
      </c>
      <c r="AC254" s="177" t="s">
        <v>484</v>
      </c>
      <c r="AD254" s="239" t="s">
        <v>988</v>
      </c>
    </row>
    <row r="255" spans="24:30" x14ac:dyDescent="0.25">
      <c r="X255" s="213" t="s">
        <v>1418</v>
      </c>
      <c r="Y255" s="177" t="s">
        <v>1499</v>
      </c>
      <c r="Z255" s="177" t="s">
        <v>364</v>
      </c>
      <c r="AA255" s="177" t="s">
        <v>988</v>
      </c>
      <c r="AB255" s="177" t="s">
        <v>365</v>
      </c>
      <c r="AC255" s="177" t="s">
        <v>366</v>
      </c>
      <c r="AD255" s="239" t="s">
        <v>988</v>
      </c>
    </row>
    <row r="256" spans="24:30" x14ac:dyDescent="0.25">
      <c r="X256" s="213" t="s">
        <v>1418</v>
      </c>
      <c r="Y256" s="177" t="s">
        <v>1499</v>
      </c>
      <c r="Z256" s="177" t="s">
        <v>491</v>
      </c>
      <c r="AA256" s="177" t="s">
        <v>988</v>
      </c>
      <c r="AB256" s="177" t="s">
        <v>365</v>
      </c>
      <c r="AC256" s="177" t="s">
        <v>492</v>
      </c>
      <c r="AD256" s="239" t="s">
        <v>988</v>
      </c>
    </row>
    <row r="257" spans="24:30" x14ac:dyDescent="0.25">
      <c r="X257" s="213" t="s">
        <v>1418</v>
      </c>
      <c r="Y257" s="177" t="s">
        <v>1500</v>
      </c>
      <c r="Z257" s="177" t="s">
        <v>495</v>
      </c>
      <c r="AA257" s="177" t="s">
        <v>988</v>
      </c>
      <c r="AB257" s="177" t="s">
        <v>496</v>
      </c>
      <c r="AC257" s="177" t="s">
        <v>497</v>
      </c>
      <c r="AD257" s="239" t="s">
        <v>988</v>
      </c>
    </row>
    <row r="258" spans="24:30" x14ac:dyDescent="0.25">
      <c r="X258" s="213" t="s">
        <v>1418</v>
      </c>
      <c r="Y258" s="177" t="s">
        <v>372</v>
      </c>
      <c r="Z258" s="177" t="s">
        <v>371</v>
      </c>
      <c r="AA258" s="177" t="s">
        <v>988</v>
      </c>
      <c r="AB258" s="177" t="s">
        <v>372</v>
      </c>
      <c r="AC258" s="177" t="s">
        <v>373</v>
      </c>
      <c r="AD258" s="239" t="s">
        <v>988</v>
      </c>
    </row>
    <row r="259" spans="24:30" x14ac:dyDescent="0.25">
      <c r="X259" s="213" t="s">
        <v>1418</v>
      </c>
      <c r="Y259" s="177" t="s">
        <v>1501</v>
      </c>
      <c r="Z259" s="177" t="s">
        <v>585</v>
      </c>
      <c r="AA259" s="177" t="s">
        <v>988</v>
      </c>
      <c r="AB259" s="177" t="s">
        <v>1066</v>
      </c>
      <c r="AC259" s="177" t="s">
        <v>586</v>
      </c>
      <c r="AD259" s="239" t="s">
        <v>988</v>
      </c>
    </row>
    <row r="260" spans="24:30" x14ac:dyDescent="0.25">
      <c r="X260" s="213" t="s">
        <v>1418</v>
      </c>
      <c r="Y260" s="177" t="s">
        <v>1502</v>
      </c>
      <c r="Z260" s="177" t="s">
        <v>426</v>
      </c>
      <c r="AA260" s="177" t="s">
        <v>988</v>
      </c>
      <c r="AB260" s="177" t="s">
        <v>427</v>
      </c>
      <c r="AC260" s="177" t="s">
        <v>428</v>
      </c>
      <c r="AD260" s="239" t="s">
        <v>988</v>
      </c>
    </row>
    <row r="261" spans="24:30" x14ac:dyDescent="0.25">
      <c r="X261" s="213" t="s">
        <v>1418</v>
      </c>
      <c r="Y261" s="177" t="s">
        <v>1503</v>
      </c>
      <c r="Z261" s="177" t="s">
        <v>433</v>
      </c>
      <c r="AA261" s="177" t="s">
        <v>988</v>
      </c>
      <c r="AB261" s="177" t="s">
        <v>434</v>
      </c>
      <c r="AC261" s="177" t="s">
        <v>435</v>
      </c>
      <c r="AD261" s="239" t="s">
        <v>988</v>
      </c>
    </row>
    <row r="262" spans="24:30" x14ac:dyDescent="0.25">
      <c r="X262" s="213" t="s">
        <v>1418</v>
      </c>
      <c r="Y262" s="177" t="s">
        <v>1504</v>
      </c>
      <c r="Z262" s="177" t="s">
        <v>436</v>
      </c>
      <c r="AA262" s="177" t="s">
        <v>988</v>
      </c>
      <c r="AB262" s="177" t="s">
        <v>437</v>
      </c>
      <c r="AC262" s="177" t="s">
        <v>438</v>
      </c>
      <c r="AD262" s="239" t="s">
        <v>988</v>
      </c>
    </row>
    <row r="263" spans="24:30" x14ac:dyDescent="0.25">
      <c r="X263" s="213" t="s">
        <v>1418</v>
      </c>
      <c r="Y263" s="177" t="s">
        <v>1506</v>
      </c>
      <c r="Z263" s="177" t="s">
        <v>1505</v>
      </c>
      <c r="AA263" s="177" t="s">
        <v>988</v>
      </c>
      <c r="AB263" s="177" t="s">
        <v>1508</v>
      </c>
      <c r="AC263" s="177" t="s">
        <v>1507</v>
      </c>
      <c r="AD263" s="239" t="s">
        <v>988</v>
      </c>
    </row>
    <row r="264" spans="24:30" x14ac:dyDescent="0.25">
      <c r="X264" s="213" t="s">
        <v>1418</v>
      </c>
      <c r="Y264" s="177" t="s">
        <v>443</v>
      </c>
      <c r="Z264" s="177" t="s">
        <v>442</v>
      </c>
      <c r="AA264" s="177" t="s">
        <v>988</v>
      </c>
      <c r="AB264" s="177" t="s">
        <v>443</v>
      </c>
      <c r="AC264" s="177" t="s">
        <v>442</v>
      </c>
      <c r="AD264" s="239" t="s">
        <v>988</v>
      </c>
    </row>
    <row r="265" spans="24:30" x14ac:dyDescent="0.25">
      <c r="X265" s="213" t="s">
        <v>1418</v>
      </c>
      <c r="Y265" s="177" t="s">
        <v>1510</v>
      </c>
      <c r="Z265" s="177" t="s">
        <v>1509</v>
      </c>
      <c r="AA265" s="177" t="s">
        <v>988</v>
      </c>
      <c r="AB265" s="177" t="s">
        <v>298</v>
      </c>
      <c r="AC265" s="177" t="s">
        <v>1511</v>
      </c>
      <c r="AD265" s="239" t="s">
        <v>988</v>
      </c>
    </row>
    <row r="266" spans="24:30" x14ac:dyDescent="0.25">
      <c r="X266" s="213" t="s">
        <v>1418</v>
      </c>
      <c r="Y266" s="177" t="s">
        <v>1510</v>
      </c>
      <c r="Z266" s="177" t="s">
        <v>301</v>
      </c>
      <c r="AA266" s="177" t="s">
        <v>988</v>
      </c>
      <c r="AB266" s="177" t="s">
        <v>298</v>
      </c>
      <c r="AC266" s="177" t="s">
        <v>301</v>
      </c>
      <c r="AD266" s="239" t="s">
        <v>988</v>
      </c>
    </row>
    <row r="267" spans="24:30" x14ac:dyDescent="0.25">
      <c r="X267" s="213" t="s">
        <v>1418</v>
      </c>
      <c r="Y267" s="177" t="s">
        <v>1510</v>
      </c>
      <c r="Z267" s="177" t="s">
        <v>296</v>
      </c>
      <c r="AA267" s="177" t="s">
        <v>988</v>
      </c>
      <c r="AB267" s="177" t="s">
        <v>298</v>
      </c>
      <c r="AC267" s="177" t="s">
        <v>299</v>
      </c>
      <c r="AD267" s="239" t="s">
        <v>988</v>
      </c>
    </row>
    <row r="268" spans="24:30" x14ac:dyDescent="0.25">
      <c r="X268" s="213" t="s">
        <v>1418</v>
      </c>
      <c r="Y268" s="177" t="s">
        <v>1510</v>
      </c>
      <c r="Z268" s="177" t="s">
        <v>1512</v>
      </c>
      <c r="AA268" s="177" t="s">
        <v>988</v>
      </c>
      <c r="AB268" s="177" t="s">
        <v>298</v>
      </c>
      <c r="AC268" s="177" t="s">
        <v>1512</v>
      </c>
      <c r="AD268" s="239" t="s">
        <v>988</v>
      </c>
    </row>
    <row r="269" spans="24:30" x14ac:dyDescent="0.25">
      <c r="X269" s="213" t="s">
        <v>1418</v>
      </c>
      <c r="Y269" s="177" t="s">
        <v>1510</v>
      </c>
      <c r="Z269" s="177" t="s">
        <v>1513</v>
      </c>
      <c r="AA269" s="177" t="s">
        <v>988</v>
      </c>
      <c r="AB269" s="177" t="s">
        <v>298</v>
      </c>
      <c r="AC269" s="177" t="s">
        <v>1513</v>
      </c>
      <c r="AD269" s="239" t="s">
        <v>988</v>
      </c>
    </row>
    <row r="270" spans="24:30" x14ac:dyDescent="0.25">
      <c r="X270" s="213" t="s">
        <v>1418</v>
      </c>
      <c r="Y270" s="177" t="s">
        <v>1510</v>
      </c>
      <c r="Z270" s="177" t="s">
        <v>605</v>
      </c>
      <c r="AA270" s="177" t="s">
        <v>988</v>
      </c>
      <c r="AB270" s="177" t="s">
        <v>298</v>
      </c>
      <c r="AC270" s="177" t="s">
        <v>606</v>
      </c>
      <c r="AD270" s="239" t="s">
        <v>988</v>
      </c>
    </row>
    <row r="271" spans="24:30" x14ac:dyDescent="0.25">
      <c r="X271" s="213" t="s">
        <v>1418</v>
      </c>
      <c r="Y271" s="177" t="s">
        <v>1514</v>
      </c>
      <c r="Z271" s="177" t="s">
        <v>733</v>
      </c>
      <c r="AA271" s="177" t="s">
        <v>988</v>
      </c>
      <c r="AB271" s="177" t="s">
        <v>318</v>
      </c>
      <c r="AC271" s="177" t="s">
        <v>733</v>
      </c>
      <c r="AD271" s="239" t="s">
        <v>988</v>
      </c>
    </row>
    <row r="272" spans="24:30" x14ac:dyDescent="0.25">
      <c r="X272" s="213" t="s">
        <v>1418</v>
      </c>
      <c r="Y272" s="177" t="s">
        <v>1514</v>
      </c>
      <c r="Z272" s="177" t="s">
        <v>1036</v>
      </c>
      <c r="AA272" s="177" t="s">
        <v>988</v>
      </c>
      <c r="AB272" s="177" t="s">
        <v>318</v>
      </c>
      <c r="AC272" s="177" t="s">
        <v>1037</v>
      </c>
      <c r="AD272" s="239" t="s">
        <v>988</v>
      </c>
    </row>
    <row r="273" spans="24:30" x14ac:dyDescent="0.25">
      <c r="X273" s="213" t="s">
        <v>1418</v>
      </c>
      <c r="Y273" s="177" t="s">
        <v>1514</v>
      </c>
      <c r="Z273" s="177" t="s">
        <v>317</v>
      </c>
      <c r="AA273" s="177" t="s">
        <v>988</v>
      </c>
      <c r="AB273" s="177" t="s">
        <v>318</v>
      </c>
      <c r="AC273" s="177" t="s">
        <v>319</v>
      </c>
      <c r="AD273" s="239" t="s">
        <v>988</v>
      </c>
    </row>
    <row r="274" spans="24:30" x14ac:dyDescent="0.25">
      <c r="X274" s="213" t="s">
        <v>1418</v>
      </c>
      <c r="Y274" s="177" t="s">
        <v>1515</v>
      </c>
      <c r="Z274" s="177" t="s">
        <v>587</v>
      </c>
      <c r="AA274" s="177" t="s">
        <v>988</v>
      </c>
      <c r="AB274" s="177" t="s">
        <v>1516</v>
      </c>
      <c r="AC274" s="177" t="s">
        <v>590</v>
      </c>
      <c r="AD274" s="239" t="s">
        <v>988</v>
      </c>
    </row>
    <row r="275" spans="24:30" x14ac:dyDescent="0.25">
      <c r="X275" s="213" t="s">
        <v>1418</v>
      </c>
      <c r="Y275" s="177" t="s">
        <v>1517</v>
      </c>
      <c r="Z275" s="177" t="s">
        <v>500</v>
      </c>
      <c r="AA275" s="177" t="s">
        <v>988</v>
      </c>
      <c r="AB275" s="177" t="s">
        <v>501</v>
      </c>
      <c r="AC275" s="177" t="s">
        <v>502</v>
      </c>
      <c r="AD275" s="239" t="s">
        <v>988</v>
      </c>
    </row>
    <row r="276" spans="24:30" x14ac:dyDescent="0.25">
      <c r="X276" s="213" t="s">
        <v>1418</v>
      </c>
      <c r="Y276" s="177" t="s">
        <v>1518</v>
      </c>
      <c r="Z276" s="177" t="s">
        <v>588</v>
      </c>
      <c r="AA276" s="177" t="s">
        <v>988</v>
      </c>
      <c r="AB276" s="177" t="s">
        <v>589</v>
      </c>
      <c r="AC276" s="177" t="s">
        <v>591</v>
      </c>
      <c r="AD276" s="239" t="s">
        <v>988</v>
      </c>
    </row>
    <row r="277" spans="24:30" x14ac:dyDescent="0.25">
      <c r="X277" s="213" t="s">
        <v>1418</v>
      </c>
      <c r="Y277" s="177" t="s">
        <v>1478</v>
      </c>
      <c r="Z277" s="177" t="s">
        <v>1519</v>
      </c>
      <c r="AA277" s="177" t="s">
        <v>988</v>
      </c>
      <c r="AB277" s="177" t="s">
        <v>581</v>
      </c>
      <c r="AC277" s="177" t="s">
        <v>1520</v>
      </c>
      <c r="AD277" s="239" t="s">
        <v>988</v>
      </c>
    </row>
    <row r="278" spans="24:30" x14ac:dyDescent="0.25">
      <c r="X278" s="213" t="s">
        <v>1418</v>
      </c>
      <c r="Y278" s="177" t="s">
        <v>1495</v>
      </c>
      <c r="Z278" s="177" t="s">
        <v>1521</v>
      </c>
      <c r="AA278" s="177" t="s">
        <v>988</v>
      </c>
      <c r="AB278" s="177" t="s">
        <v>274</v>
      </c>
      <c r="AC278" s="177" t="s">
        <v>1522</v>
      </c>
      <c r="AD278" s="239" t="s">
        <v>988</v>
      </c>
    </row>
    <row r="279" spans="24:30" x14ac:dyDescent="0.25">
      <c r="X279" s="213" t="s">
        <v>1418</v>
      </c>
      <c r="Y279" s="177" t="s">
        <v>1495</v>
      </c>
      <c r="Z279" s="177" t="s">
        <v>1523</v>
      </c>
      <c r="AA279" s="177" t="s">
        <v>988</v>
      </c>
      <c r="AB279" s="177" t="s">
        <v>274</v>
      </c>
      <c r="AC279" s="177" t="s">
        <v>1524</v>
      </c>
      <c r="AD279" s="239" t="s">
        <v>988</v>
      </c>
    </row>
    <row r="280" spans="24:30" x14ac:dyDescent="0.25">
      <c r="X280" s="213" t="s">
        <v>1418</v>
      </c>
      <c r="Y280" s="177" t="s">
        <v>1498</v>
      </c>
      <c r="Z280" s="177" t="s">
        <v>1525</v>
      </c>
      <c r="AA280" s="177" t="s">
        <v>988</v>
      </c>
      <c r="AB280" s="177" t="s">
        <v>252</v>
      </c>
      <c r="AC280" s="177" t="s">
        <v>1525</v>
      </c>
      <c r="AD280" s="239" t="s">
        <v>988</v>
      </c>
    </row>
    <row r="281" spans="24:30" x14ac:dyDescent="0.25">
      <c r="X281" s="213" t="s">
        <v>1418</v>
      </c>
      <c r="Y281" s="177" t="s">
        <v>1526</v>
      </c>
      <c r="Z281" s="177" t="s">
        <v>610</v>
      </c>
      <c r="AA281" s="177" t="s">
        <v>988</v>
      </c>
      <c r="AB281" s="177" t="s">
        <v>1527</v>
      </c>
      <c r="AC281" s="177" t="s">
        <v>610</v>
      </c>
      <c r="AD281" s="239" t="s">
        <v>988</v>
      </c>
    </row>
    <row r="282" spans="24:30" x14ac:dyDescent="0.25">
      <c r="X282" s="213" t="s">
        <v>1418</v>
      </c>
      <c r="Y282" s="177" t="s">
        <v>1498</v>
      </c>
      <c r="Z282" s="177" t="s">
        <v>293</v>
      </c>
      <c r="AA282" s="177" t="s">
        <v>988</v>
      </c>
      <c r="AB282" s="177" t="s">
        <v>252</v>
      </c>
      <c r="AC282" s="177" t="s">
        <v>294</v>
      </c>
      <c r="AD282" s="239" t="s">
        <v>988</v>
      </c>
    </row>
    <row r="283" spans="24:30" x14ac:dyDescent="0.25">
      <c r="X283" s="213" t="s">
        <v>1418</v>
      </c>
      <c r="Y283" s="177" t="s">
        <v>1528</v>
      </c>
      <c r="Z283" s="177" t="s">
        <v>726</v>
      </c>
      <c r="AA283" s="177" t="s">
        <v>1047</v>
      </c>
      <c r="AB283" s="177" t="s">
        <v>2017</v>
      </c>
      <c r="AC283" s="177" t="s">
        <v>2015</v>
      </c>
      <c r="AD283" s="239" t="s">
        <v>1047</v>
      </c>
    </row>
    <row r="284" spans="24:30" x14ac:dyDescent="0.25">
      <c r="X284" s="213" t="s">
        <v>1418</v>
      </c>
      <c r="Y284" s="177" t="s">
        <v>1530</v>
      </c>
      <c r="Z284" s="177" t="s">
        <v>1529</v>
      </c>
      <c r="AA284" s="177" t="s">
        <v>1047</v>
      </c>
      <c r="AB284" s="177" t="s">
        <v>2018</v>
      </c>
      <c r="AC284" s="177" t="s">
        <v>2016</v>
      </c>
      <c r="AD284" s="239" t="s">
        <v>1047</v>
      </c>
    </row>
    <row r="285" spans="24:30" x14ac:dyDescent="0.25">
      <c r="X285" s="213" t="s">
        <v>1418</v>
      </c>
      <c r="Y285" s="177" t="s">
        <v>1532</v>
      </c>
      <c r="Z285" s="177" t="s">
        <v>1531</v>
      </c>
      <c r="AA285" s="177" t="s">
        <v>1047</v>
      </c>
      <c r="AB285" s="178" t="s">
        <v>1532</v>
      </c>
      <c r="AC285" s="178" t="s">
        <v>1531</v>
      </c>
      <c r="AD285" s="239" t="s">
        <v>1047</v>
      </c>
    </row>
    <row r="286" spans="24:30" x14ac:dyDescent="0.25">
      <c r="X286" s="213" t="s">
        <v>1418</v>
      </c>
      <c r="Y286" s="177" t="s">
        <v>1534</v>
      </c>
      <c r="Z286" s="177" t="s">
        <v>1533</v>
      </c>
      <c r="AA286" s="177" t="s">
        <v>1047</v>
      </c>
      <c r="AB286" s="178" t="s">
        <v>1534</v>
      </c>
      <c r="AC286" s="178" t="s">
        <v>1533</v>
      </c>
      <c r="AD286" s="239" t="s">
        <v>1047</v>
      </c>
    </row>
    <row r="287" spans="24:30" x14ac:dyDescent="0.25">
      <c r="X287" s="213" t="s">
        <v>1418</v>
      </c>
      <c r="Y287" s="177" t="s">
        <v>1534</v>
      </c>
      <c r="Z287" s="177" t="s">
        <v>681</v>
      </c>
      <c r="AA287" s="177" t="s">
        <v>1047</v>
      </c>
      <c r="AB287" s="178" t="s">
        <v>1534</v>
      </c>
      <c r="AC287" s="178" t="s">
        <v>681</v>
      </c>
      <c r="AD287" s="239" t="s">
        <v>1047</v>
      </c>
    </row>
    <row r="288" spans="24:30" x14ac:dyDescent="0.25">
      <c r="X288" s="213" t="s">
        <v>1418</v>
      </c>
      <c r="Y288" s="177" t="s">
        <v>1534</v>
      </c>
      <c r="Z288" s="177" t="s">
        <v>1535</v>
      </c>
      <c r="AA288" s="177" t="s">
        <v>1047</v>
      </c>
      <c r="AB288" s="178" t="s">
        <v>1534</v>
      </c>
      <c r="AC288" s="178" t="s">
        <v>1535</v>
      </c>
      <c r="AD288" s="239" t="s">
        <v>1047</v>
      </c>
    </row>
    <row r="289" spans="24:30" x14ac:dyDescent="0.25">
      <c r="X289" s="213" t="s">
        <v>1418</v>
      </c>
      <c r="Y289" s="177" t="s">
        <v>1534</v>
      </c>
      <c r="Z289" s="177" t="s">
        <v>1536</v>
      </c>
      <c r="AA289" s="177" t="s">
        <v>1047</v>
      </c>
      <c r="AB289" s="178" t="s">
        <v>1534</v>
      </c>
      <c r="AC289" s="178" t="s">
        <v>1536</v>
      </c>
      <c r="AD289" s="239" t="s">
        <v>1047</v>
      </c>
    </row>
    <row r="290" spans="24:30" x14ac:dyDescent="0.25">
      <c r="X290" s="213" t="s">
        <v>1418</v>
      </c>
      <c r="Y290" s="177" t="s">
        <v>1534</v>
      </c>
      <c r="Z290" s="177" t="s">
        <v>505</v>
      </c>
      <c r="AA290" s="177" t="s">
        <v>1047</v>
      </c>
      <c r="AB290" s="178" t="s">
        <v>1534</v>
      </c>
      <c r="AC290" s="178" t="s">
        <v>505</v>
      </c>
      <c r="AD290" s="239" t="s">
        <v>1047</v>
      </c>
    </row>
    <row r="291" spans="24:30" x14ac:dyDescent="0.25">
      <c r="X291" s="213" t="s">
        <v>1418</v>
      </c>
      <c r="Y291" s="177" t="s">
        <v>1534</v>
      </c>
      <c r="Z291" s="177" t="s">
        <v>1537</v>
      </c>
      <c r="AA291" s="177" t="s">
        <v>1047</v>
      </c>
      <c r="AB291" s="178" t="s">
        <v>1534</v>
      </c>
      <c r="AC291" s="178" t="s">
        <v>1537</v>
      </c>
      <c r="AD291" s="239" t="s">
        <v>1047</v>
      </c>
    </row>
    <row r="292" spans="24:30" x14ac:dyDescent="0.25">
      <c r="X292" s="213" t="s">
        <v>1418</v>
      </c>
      <c r="Y292" s="177" t="s">
        <v>1538</v>
      </c>
      <c r="Z292" s="177" t="s">
        <v>285</v>
      </c>
      <c r="AA292" s="177" t="s">
        <v>1047</v>
      </c>
      <c r="AB292" s="178" t="s">
        <v>1538</v>
      </c>
      <c r="AC292" s="178" t="s">
        <v>285</v>
      </c>
      <c r="AD292" s="239" t="s">
        <v>1047</v>
      </c>
    </row>
    <row r="293" spans="24:30" x14ac:dyDescent="0.25">
      <c r="X293" s="213" t="s">
        <v>1418</v>
      </c>
      <c r="Y293" s="177" t="s">
        <v>1538</v>
      </c>
      <c r="Z293" s="177" t="s">
        <v>797</v>
      </c>
      <c r="AA293" s="177" t="s">
        <v>1047</v>
      </c>
      <c r="AB293" s="178" t="s">
        <v>1538</v>
      </c>
      <c r="AC293" s="178" t="s">
        <v>797</v>
      </c>
      <c r="AD293" s="239" t="s">
        <v>1047</v>
      </c>
    </row>
    <row r="294" spans="24:30" x14ac:dyDescent="0.25">
      <c r="X294" s="213" t="s">
        <v>1418</v>
      </c>
      <c r="Y294" s="177" t="s">
        <v>1538</v>
      </c>
      <c r="Z294" s="177" t="s">
        <v>382</v>
      </c>
      <c r="AA294" s="177" t="s">
        <v>1047</v>
      </c>
      <c r="AB294" s="178" t="s">
        <v>1538</v>
      </c>
      <c r="AC294" s="178" t="s">
        <v>382</v>
      </c>
      <c r="AD294" s="239" t="s">
        <v>1047</v>
      </c>
    </row>
    <row r="295" spans="24:30" x14ac:dyDescent="0.25">
      <c r="X295" s="213" t="s">
        <v>1418</v>
      </c>
      <c r="Y295" s="177" t="s">
        <v>1538</v>
      </c>
      <c r="Z295" s="177" t="s">
        <v>798</v>
      </c>
      <c r="AA295" s="177" t="s">
        <v>1047</v>
      </c>
      <c r="AB295" s="178" t="s">
        <v>1538</v>
      </c>
      <c r="AC295" s="178" t="s">
        <v>798</v>
      </c>
      <c r="AD295" s="239" t="s">
        <v>1047</v>
      </c>
    </row>
    <row r="296" spans="24:30" x14ac:dyDescent="0.25">
      <c r="X296" s="213" t="s">
        <v>1418</v>
      </c>
      <c r="Y296" s="177" t="s">
        <v>1538</v>
      </c>
      <c r="Z296" s="177" t="s">
        <v>1539</v>
      </c>
      <c r="AA296" s="177" t="s">
        <v>1047</v>
      </c>
      <c r="AB296" s="178" t="s">
        <v>1538</v>
      </c>
      <c r="AC296" s="178" t="s">
        <v>1539</v>
      </c>
      <c r="AD296" s="239" t="s">
        <v>1047</v>
      </c>
    </row>
    <row r="297" spans="24:30" x14ac:dyDescent="0.25">
      <c r="X297" s="213" t="s">
        <v>1418</v>
      </c>
      <c r="Y297" s="177" t="s">
        <v>1538</v>
      </c>
      <c r="Z297" s="177" t="s">
        <v>648</v>
      </c>
      <c r="AA297" s="177" t="s">
        <v>1047</v>
      </c>
      <c r="AB297" s="178" t="s">
        <v>1538</v>
      </c>
      <c r="AC297" s="178" t="s">
        <v>648</v>
      </c>
      <c r="AD297" s="239" t="s">
        <v>1047</v>
      </c>
    </row>
    <row r="298" spans="24:30" x14ac:dyDescent="0.25">
      <c r="X298" s="213" t="s">
        <v>1418</v>
      </c>
      <c r="Y298" s="177" t="s">
        <v>1541</v>
      </c>
      <c r="Z298" s="177" t="s">
        <v>1540</v>
      </c>
      <c r="AA298" s="177" t="s">
        <v>1047</v>
      </c>
      <c r="AB298" s="178" t="s">
        <v>1541</v>
      </c>
      <c r="AC298" s="178" t="s">
        <v>1540</v>
      </c>
      <c r="AD298" s="239" t="s">
        <v>1047</v>
      </c>
    </row>
    <row r="299" spans="24:30" x14ac:dyDescent="0.25">
      <c r="X299" s="213" t="s">
        <v>1418</v>
      </c>
      <c r="Y299" s="177" t="s">
        <v>1543</v>
      </c>
      <c r="Z299" s="177" t="s">
        <v>1542</v>
      </c>
      <c r="AA299" s="177" t="s">
        <v>1047</v>
      </c>
      <c r="AB299" s="178" t="s">
        <v>1543</v>
      </c>
      <c r="AC299" s="178" t="s">
        <v>1542</v>
      </c>
      <c r="AD299" s="239" t="s">
        <v>1047</v>
      </c>
    </row>
    <row r="300" spans="24:30" x14ac:dyDescent="0.25">
      <c r="X300" s="213" t="s">
        <v>1418</v>
      </c>
      <c r="Y300" s="177" t="s">
        <v>1543</v>
      </c>
      <c r="Z300" s="177" t="s">
        <v>1544</v>
      </c>
      <c r="AA300" s="177" t="s">
        <v>1047</v>
      </c>
      <c r="AB300" s="178" t="s">
        <v>1543</v>
      </c>
      <c r="AC300" s="178" t="s">
        <v>1544</v>
      </c>
      <c r="AD300" s="239" t="s">
        <v>1047</v>
      </c>
    </row>
    <row r="301" spans="24:30" x14ac:dyDescent="0.25">
      <c r="X301" s="213" t="s">
        <v>1418</v>
      </c>
      <c r="Y301" s="177" t="s">
        <v>1543</v>
      </c>
      <c r="Z301" s="177" t="s">
        <v>995</v>
      </c>
      <c r="AA301" s="177" t="s">
        <v>1047</v>
      </c>
      <c r="AB301" s="178" t="s">
        <v>1543</v>
      </c>
      <c r="AC301" s="178" t="s">
        <v>995</v>
      </c>
      <c r="AD301" s="239" t="s">
        <v>1047</v>
      </c>
    </row>
    <row r="302" spans="24:30" x14ac:dyDescent="0.25">
      <c r="X302" s="213" t="s">
        <v>1418</v>
      </c>
      <c r="Y302" s="177" t="s">
        <v>1546</v>
      </c>
      <c r="Z302" s="177" t="s">
        <v>1545</v>
      </c>
      <c r="AA302" s="177" t="s">
        <v>1047</v>
      </c>
      <c r="AB302" s="178" t="s">
        <v>1546</v>
      </c>
      <c r="AC302" s="178" t="s">
        <v>1545</v>
      </c>
      <c r="AD302" s="239" t="s">
        <v>1047</v>
      </c>
    </row>
    <row r="303" spans="24:30" x14ac:dyDescent="0.25">
      <c r="X303" s="213" t="s">
        <v>1418</v>
      </c>
      <c r="Y303" s="177" t="s">
        <v>2020</v>
      </c>
      <c r="Z303" s="177" t="s">
        <v>2019</v>
      </c>
      <c r="AA303" s="177" t="s">
        <v>1047</v>
      </c>
      <c r="AB303" s="178" t="s">
        <v>2020</v>
      </c>
      <c r="AC303" s="178" t="s">
        <v>2019</v>
      </c>
      <c r="AD303" s="239" t="s">
        <v>1047</v>
      </c>
    </row>
    <row r="304" spans="24:30" x14ac:dyDescent="0.25">
      <c r="X304" s="213" t="s">
        <v>1418</v>
      </c>
      <c r="Y304" s="177" t="s">
        <v>1548</v>
      </c>
      <c r="Z304" s="177" t="s">
        <v>1547</v>
      </c>
      <c r="AA304" s="177" t="s">
        <v>1047</v>
      </c>
      <c r="AB304" s="177" t="s">
        <v>2027</v>
      </c>
      <c r="AC304" s="177" t="s">
        <v>1549</v>
      </c>
      <c r="AD304" s="239" t="s">
        <v>1047</v>
      </c>
    </row>
    <row r="305" spans="24:30" x14ac:dyDescent="0.25">
      <c r="X305" s="213" t="s">
        <v>1418</v>
      </c>
      <c r="Y305" s="177" t="s">
        <v>1548</v>
      </c>
      <c r="Z305" s="177" t="s">
        <v>1550</v>
      </c>
      <c r="AA305" s="177" t="s">
        <v>1047</v>
      </c>
      <c r="AB305" s="177" t="s">
        <v>2027</v>
      </c>
      <c r="AC305" s="177" t="s">
        <v>1550</v>
      </c>
      <c r="AD305" s="239" t="s">
        <v>1047</v>
      </c>
    </row>
    <row r="306" spans="24:30" x14ac:dyDescent="0.25">
      <c r="X306" s="213" t="s">
        <v>1418</v>
      </c>
      <c r="Y306" s="177" t="s">
        <v>1552</v>
      </c>
      <c r="Z306" s="177" t="s">
        <v>1551</v>
      </c>
      <c r="AA306" s="177" t="s">
        <v>1047</v>
      </c>
      <c r="AB306" s="177" t="s">
        <v>2028</v>
      </c>
      <c r="AC306" s="177" t="s">
        <v>1553</v>
      </c>
      <c r="AD306" s="239" t="s">
        <v>1047</v>
      </c>
    </row>
    <row r="307" spans="24:30" x14ac:dyDescent="0.25">
      <c r="X307" s="213" t="s">
        <v>1418</v>
      </c>
      <c r="Y307" s="177" t="s">
        <v>1552</v>
      </c>
      <c r="Z307" s="177" t="s">
        <v>622</v>
      </c>
      <c r="AA307" s="177" t="s">
        <v>1047</v>
      </c>
      <c r="AB307" s="177" t="s">
        <v>2028</v>
      </c>
      <c r="AC307" s="177" t="s">
        <v>623</v>
      </c>
      <c r="AD307" s="239" t="s">
        <v>1047</v>
      </c>
    </row>
    <row r="308" spans="24:30" x14ac:dyDescent="0.25">
      <c r="X308" s="213" t="s">
        <v>1418</v>
      </c>
      <c r="Y308" s="177" t="s">
        <v>1552</v>
      </c>
      <c r="Z308" s="177" t="s">
        <v>620</v>
      </c>
      <c r="AA308" s="177" t="s">
        <v>1047</v>
      </c>
      <c r="AB308" s="177" t="s">
        <v>2028</v>
      </c>
      <c r="AC308" s="177" t="s">
        <v>621</v>
      </c>
      <c r="AD308" s="239" t="s">
        <v>1047</v>
      </c>
    </row>
    <row r="309" spans="24:30" x14ac:dyDescent="0.25">
      <c r="X309" s="213" t="s">
        <v>1418</v>
      </c>
      <c r="Y309" s="177" t="s">
        <v>1552</v>
      </c>
      <c r="Z309" s="177" t="s">
        <v>1554</v>
      </c>
      <c r="AA309" s="177" t="s">
        <v>1047</v>
      </c>
      <c r="AB309" s="177" t="s">
        <v>2028</v>
      </c>
      <c r="AC309" s="177" t="s">
        <v>1555</v>
      </c>
      <c r="AD309" s="239" t="s">
        <v>1047</v>
      </c>
    </row>
    <row r="310" spans="24:30" x14ac:dyDescent="0.25">
      <c r="X310" s="213" t="s">
        <v>1418</v>
      </c>
      <c r="Y310" s="177" t="s">
        <v>1552</v>
      </c>
      <c r="Z310" s="177" t="s">
        <v>1556</v>
      </c>
      <c r="AA310" s="177" t="s">
        <v>1047</v>
      </c>
      <c r="AB310" s="177" t="s">
        <v>2028</v>
      </c>
      <c r="AC310" s="177" t="s">
        <v>1557</v>
      </c>
      <c r="AD310" s="239" t="s">
        <v>1047</v>
      </c>
    </row>
    <row r="311" spans="24:30" x14ac:dyDescent="0.25">
      <c r="X311" s="213" t="s">
        <v>1418</v>
      </c>
      <c r="Y311" s="177" t="s">
        <v>1552</v>
      </c>
      <c r="Z311" s="177" t="s">
        <v>1558</v>
      </c>
      <c r="AA311" s="177" t="s">
        <v>1047</v>
      </c>
      <c r="AB311" s="177" t="s">
        <v>2028</v>
      </c>
      <c r="AC311" s="177" t="s">
        <v>1559</v>
      </c>
      <c r="AD311" s="239" t="s">
        <v>1047</v>
      </c>
    </row>
    <row r="312" spans="24:30" x14ac:dyDescent="0.25">
      <c r="X312" s="213" t="s">
        <v>1418</v>
      </c>
      <c r="Y312" s="177" t="s">
        <v>1560</v>
      </c>
      <c r="Z312" s="177" t="s">
        <v>625</v>
      </c>
      <c r="AA312" s="177" t="s">
        <v>1047</v>
      </c>
      <c r="AB312" s="177" t="s">
        <v>2029</v>
      </c>
      <c r="AC312" s="177" t="s">
        <v>626</v>
      </c>
      <c r="AD312" s="239" t="s">
        <v>1047</v>
      </c>
    </row>
    <row r="313" spans="24:30" x14ac:dyDescent="0.25">
      <c r="X313" s="213" t="s">
        <v>1418</v>
      </c>
      <c r="Y313" s="177" t="s">
        <v>1560</v>
      </c>
      <c r="Z313" s="177" t="s">
        <v>1561</v>
      </c>
      <c r="AA313" s="177" t="s">
        <v>1047</v>
      </c>
      <c r="AB313" s="177" t="s">
        <v>2029</v>
      </c>
      <c r="AC313" s="177" t="s">
        <v>1561</v>
      </c>
      <c r="AD313" s="239" t="s">
        <v>1047</v>
      </c>
    </row>
    <row r="314" spans="24:30" x14ac:dyDescent="0.25">
      <c r="X314" s="213" t="s">
        <v>1418</v>
      </c>
      <c r="Y314" s="177" t="s">
        <v>1560</v>
      </c>
      <c r="Z314" s="177" t="s">
        <v>1562</v>
      </c>
      <c r="AA314" s="177" t="s">
        <v>1047</v>
      </c>
      <c r="AB314" s="177" t="s">
        <v>2029</v>
      </c>
      <c r="AC314" s="177" t="s">
        <v>1563</v>
      </c>
      <c r="AD314" s="239" t="s">
        <v>1047</v>
      </c>
    </row>
    <row r="315" spans="24:30" x14ac:dyDescent="0.25">
      <c r="X315" s="213" t="s">
        <v>1418</v>
      </c>
      <c r="Y315" s="177" t="s">
        <v>1560</v>
      </c>
      <c r="Z315" s="177" t="s">
        <v>1564</v>
      </c>
      <c r="AA315" s="177" t="s">
        <v>1047</v>
      </c>
      <c r="AB315" s="177" t="s">
        <v>2029</v>
      </c>
      <c r="AC315" s="177" t="s">
        <v>1565</v>
      </c>
      <c r="AD315" s="239" t="s">
        <v>1047</v>
      </c>
    </row>
    <row r="316" spans="24:30" x14ac:dyDescent="0.25">
      <c r="X316" s="213" t="s">
        <v>1418</v>
      </c>
      <c r="Y316" s="177" t="s">
        <v>1560</v>
      </c>
      <c r="Z316" s="177" t="s">
        <v>1044</v>
      </c>
      <c r="AA316" s="177" t="s">
        <v>1047</v>
      </c>
      <c r="AB316" s="177" t="s">
        <v>2029</v>
      </c>
      <c r="AC316" s="177" t="s">
        <v>1044</v>
      </c>
      <c r="AD316" s="239" t="s">
        <v>1047</v>
      </c>
    </row>
    <row r="317" spans="24:30" x14ac:dyDescent="0.25">
      <c r="X317" s="213" t="s">
        <v>1418</v>
      </c>
      <c r="Y317" s="177" t="s">
        <v>1566</v>
      </c>
      <c r="Z317" s="177" t="s">
        <v>799</v>
      </c>
      <c r="AA317" s="177" t="s">
        <v>1047</v>
      </c>
      <c r="AB317" s="177" t="s">
        <v>2030</v>
      </c>
      <c r="AC317" s="177" t="s">
        <v>1567</v>
      </c>
      <c r="AD317" s="239" t="s">
        <v>1047</v>
      </c>
    </row>
    <row r="318" spans="24:30" x14ac:dyDescent="0.25">
      <c r="X318" s="213" t="s">
        <v>1418</v>
      </c>
      <c r="Y318" s="177" t="s">
        <v>1566</v>
      </c>
      <c r="Z318" s="177" t="s">
        <v>1568</v>
      </c>
      <c r="AA318" s="177" t="s">
        <v>1047</v>
      </c>
      <c r="AB318" s="177" t="s">
        <v>2030</v>
      </c>
      <c r="AC318" s="177" t="s">
        <v>1569</v>
      </c>
      <c r="AD318" s="239" t="s">
        <v>1047</v>
      </c>
    </row>
    <row r="319" spans="24:30" x14ac:dyDescent="0.25">
      <c r="X319" s="213" t="s">
        <v>1418</v>
      </c>
      <c r="Y319" s="177" t="s">
        <v>1566</v>
      </c>
      <c r="Z319" s="177" t="s">
        <v>1570</v>
      </c>
      <c r="AA319" s="177" t="s">
        <v>1047</v>
      </c>
      <c r="AB319" s="177" t="s">
        <v>2030</v>
      </c>
      <c r="AC319" s="177" t="s">
        <v>1571</v>
      </c>
      <c r="AD319" s="239" t="s">
        <v>1047</v>
      </c>
    </row>
    <row r="320" spans="24:30" x14ac:dyDescent="0.25">
      <c r="X320" s="213" t="s">
        <v>1418</v>
      </c>
      <c r="Y320" s="177" t="s">
        <v>1566</v>
      </c>
      <c r="Z320" s="177" t="s">
        <v>1572</v>
      </c>
      <c r="AA320" s="177" t="s">
        <v>1047</v>
      </c>
      <c r="AB320" s="177" t="s">
        <v>2030</v>
      </c>
      <c r="AC320" s="177" t="s">
        <v>1573</v>
      </c>
      <c r="AD320" s="239" t="s">
        <v>1047</v>
      </c>
    </row>
    <row r="321" spans="24:30" x14ac:dyDescent="0.25">
      <c r="X321" s="213" t="s">
        <v>1418</v>
      </c>
      <c r="Y321" s="177" t="s">
        <v>1566</v>
      </c>
      <c r="Z321" s="177" t="s">
        <v>1574</v>
      </c>
      <c r="AA321" s="177" t="s">
        <v>1047</v>
      </c>
      <c r="AB321" s="177" t="s">
        <v>2030</v>
      </c>
      <c r="AC321" s="177" t="s">
        <v>1575</v>
      </c>
      <c r="AD321" s="239" t="s">
        <v>1047</v>
      </c>
    </row>
    <row r="322" spans="24:30" x14ac:dyDescent="0.25">
      <c r="X322" s="213" t="s">
        <v>1418</v>
      </c>
      <c r="Y322" s="177" t="s">
        <v>1566</v>
      </c>
      <c r="Z322" s="177" t="s">
        <v>708</v>
      </c>
      <c r="AA322" s="177" t="s">
        <v>1047</v>
      </c>
      <c r="AB322" s="177" t="s">
        <v>2030</v>
      </c>
      <c r="AC322" s="177" t="s">
        <v>708</v>
      </c>
      <c r="AD322" s="239" t="s">
        <v>1047</v>
      </c>
    </row>
    <row r="323" spans="24:30" x14ac:dyDescent="0.25">
      <c r="X323" s="213" t="s">
        <v>1418</v>
      </c>
      <c r="Y323" s="177" t="s">
        <v>1577</v>
      </c>
      <c r="Z323" s="177" t="s">
        <v>1576</v>
      </c>
      <c r="AA323" s="177" t="s">
        <v>1047</v>
      </c>
      <c r="AB323" s="177" t="s">
        <v>2031</v>
      </c>
      <c r="AC323" s="177" t="s">
        <v>1578</v>
      </c>
      <c r="AD323" s="239" t="s">
        <v>1047</v>
      </c>
    </row>
    <row r="324" spans="24:30" x14ac:dyDescent="0.25">
      <c r="X324" s="213" t="s">
        <v>1418</v>
      </c>
      <c r="Y324" s="177" t="s">
        <v>1577</v>
      </c>
      <c r="Z324" s="177" t="s">
        <v>1579</v>
      </c>
      <c r="AA324" s="177" t="s">
        <v>1047</v>
      </c>
      <c r="AB324" s="177" t="s">
        <v>2031</v>
      </c>
      <c r="AC324" s="177" t="s">
        <v>1580</v>
      </c>
      <c r="AD324" s="239" t="s">
        <v>1047</v>
      </c>
    </row>
    <row r="325" spans="24:30" x14ac:dyDescent="0.25">
      <c r="X325" s="213" t="s">
        <v>1418</v>
      </c>
      <c r="Y325" s="177" t="s">
        <v>1577</v>
      </c>
      <c r="Z325" s="177" t="s">
        <v>1581</v>
      </c>
      <c r="AA325" s="177" t="s">
        <v>1047</v>
      </c>
      <c r="AB325" s="177" t="s">
        <v>2031</v>
      </c>
      <c r="AC325" s="177" t="s">
        <v>1582</v>
      </c>
      <c r="AD325" s="239" t="s">
        <v>1047</v>
      </c>
    </row>
    <row r="326" spans="24:30" x14ac:dyDescent="0.25">
      <c r="X326" s="213" t="s">
        <v>1418</v>
      </c>
      <c r="Y326" s="177" t="s">
        <v>1583</v>
      </c>
      <c r="Z326" s="177" t="s">
        <v>510</v>
      </c>
      <c r="AA326" s="177" t="s">
        <v>1047</v>
      </c>
      <c r="AB326" s="178" t="s">
        <v>1583</v>
      </c>
      <c r="AC326" s="177" t="s">
        <v>510</v>
      </c>
      <c r="AD326" s="239" t="s">
        <v>1047</v>
      </c>
    </row>
    <row r="327" spans="24:30" x14ac:dyDescent="0.25">
      <c r="X327" s="213" t="s">
        <v>1418</v>
      </c>
      <c r="Y327" s="177" t="s">
        <v>1583</v>
      </c>
      <c r="Z327" s="177" t="s">
        <v>287</v>
      </c>
      <c r="AA327" s="177" t="s">
        <v>1047</v>
      </c>
      <c r="AB327" s="178" t="s">
        <v>1583</v>
      </c>
      <c r="AC327" s="177" t="s">
        <v>288</v>
      </c>
      <c r="AD327" s="239" t="s">
        <v>1047</v>
      </c>
    </row>
    <row r="328" spans="24:30" x14ac:dyDescent="0.25">
      <c r="X328" s="213" t="s">
        <v>1418</v>
      </c>
      <c r="Y328" s="177" t="s">
        <v>1583</v>
      </c>
      <c r="Z328" s="177" t="s">
        <v>506</v>
      </c>
      <c r="AA328" s="177" t="s">
        <v>1047</v>
      </c>
      <c r="AB328" s="178" t="s">
        <v>1583</v>
      </c>
      <c r="AC328" s="177" t="s">
        <v>507</v>
      </c>
      <c r="AD328" s="239" t="s">
        <v>1047</v>
      </c>
    </row>
    <row r="329" spans="24:30" x14ac:dyDescent="0.25">
      <c r="X329" s="213" t="s">
        <v>1418</v>
      </c>
      <c r="Y329" s="177" t="s">
        <v>1583</v>
      </c>
      <c r="Z329" s="177" t="s">
        <v>1584</v>
      </c>
      <c r="AA329" s="177" t="s">
        <v>1047</v>
      </c>
      <c r="AB329" s="178" t="s">
        <v>1583</v>
      </c>
      <c r="AC329" s="177" t="s">
        <v>1585</v>
      </c>
      <c r="AD329" s="239" t="s">
        <v>1047</v>
      </c>
    </row>
    <row r="330" spans="24:30" x14ac:dyDescent="0.25">
      <c r="X330" s="213" t="s">
        <v>1418</v>
      </c>
      <c r="Y330" s="177" t="s">
        <v>1583</v>
      </c>
      <c r="Z330" s="177" t="s">
        <v>508</v>
      </c>
      <c r="AA330" s="177" t="s">
        <v>1047</v>
      </c>
      <c r="AB330" s="178" t="s">
        <v>1583</v>
      </c>
      <c r="AC330" s="177" t="s">
        <v>509</v>
      </c>
      <c r="AD330" s="239" t="s">
        <v>1047</v>
      </c>
    </row>
    <row r="331" spans="24:30" x14ac:dyDescent="0.25">
      <c r="X331" s="213" t="s">
        <v>1418</v>
      </c>
      <c r="Y331" s="177" t="s">
        <v>1583</v>
      </c>
      <c r="Z331" s="177" t="s">
        <v>446</v>
      </c>
      <c r="AA331" s="177" t="s">
        <v>1047</v>
      </c>
      <c r="AB331" s="178" t="s">
        <v>1583</v>
      </c>
      <c r="AC331" s="177" t="s">
        <v>447</v>
      </c>
      <c r="AD331" s="239" t="s">
        <v>1047</v>
      </c>
    </row>
    <row r="332" spans="24:30" x14ac:dyDescent="0.25">
      <c r="X332" s="213" t="s">
        <v>1418</v>
      </c>
      <c r="Y332" s="177" t="s">
        <v>1583</v>
      </c>
      <c r="Z332" s="177" t="s">
        <v>511</v>
      </c>
      <c r="AA332" s="177" t="s">
        <v>1047</v>
      </c>
      <c r="AB332" s="178" t="s">
        <v>1583</v>
      </c>
      <c r="AC332" s="177" t="s">
        <v>512</v>
      </c>
      <c r="AD332" s="239" t="s">
        <v>1047</v>
      </c>
    </row>
    <row r="333" spans="24:30" x14ac:dyDescent="0.25">
      <c r="X333" s="213" t="s">
        <v>1418</v>
      </c>
      <c r="Y333" s="177" t="s">
        <v>1586</v>
      </c>
      <c r="Z333" s="177" t="s">
        <v>290</v>
      </c>
      <c r="AA333" s="177" t="s">
        <v>1047</v>
      </c>
      <c r="AB333" s="177" t="s">
        <v>2032</v>
      </c>
      <c r="AC333" s="177" t="s">
        <v>292</v>
      </c>
      <c r="AD333" s="239" t="s">
        <v>1047</v>
      </c>
    </row>
    <row r="334" spans="24:30" x14ac:dyDescent="0.25">
      <c r="X334" s="213" t="s">
        <v>1418</v>
      </c>
      <c r="Y334" s="177" t="s">
        <v>1586</v>
      </c>
      <c r="Z334" s="177" t="s">
        <v>1587</v>
      </c>
      <c r="AA334" s="177" t="s">
        <v>1047</v>
      </c>
      <c r="AB334" s="177" t="s">
        <v>2032</v>
      </c>
      <c r="AC334" s="177" t="s">
        <v>1588</v>
      </c>
      <c r="AD334" s="239" t="s">
        <v>1047</v>
      </c>
    </row>
    <row r="335" spans="24:30" x14ac:dyDescent="0.25">
      <c r="X335" s="213" t="s">
        <v>1418</v>
      </c>
      <c r="Y335" s="177" t="s">
        <v>992</v>
      </c>
      <c r="Z335" s="177" t="s">
        <v>684</v>
      </c>
      <c r="AA335" s="177" t="s">
        <v>1047</v>
      </c>
      <c r="AB335" s="178" t="s">
        <v>992</v>
      </c>
      <c r="AC335" s="177" t="s">
        <v>684</v>
      </c>
      <c r="AD335" s="239" t="s">
        <v>1047</v>
      </c>
    </row>
    <row r="336" spans="24:30" x14ac:dyDescent="0.25">
      <c r="X336" s="213" t="s">
        <v>1418</v>
      </c>
      <c r="Y336" s="177" t="s">
        <v>992</v>
      </c>
      <c r="Z336" s="177" t="s">
        <v>1589</v>
      </c>
      <c r="AA336" s="177" t="s">
        <v>1047</v>
      </c>
      <c r="AB336" s="178" t="s">
        <v>992</v>
      </c>
      <c r="AC336" s="177" t="s">
        <v>1589</v>
      </c>
      <c r="AD336" s="239" t="s">
        <v>1047</v>
      </c>
    </row>
    <row r="337" spans="24:30" x14ac:dyDescent="0.25">
      <c r="X337" s="213" t="s">
        <v>1418</v>
      </c>
      <c r="Y337" s="177" t="s">
        <v>992</v>
      </c>
      <c r="Z337" s="177" t="s">
        <v>513</v>
      </c>
      <c r="AA337" s="177" t="s">
        <v>1047</v>
      </c>
      <c r="AB337" s="178" t="s">
        <v>992</v>
      </c>
      <c r="AC337" s="177" t="s">
        <v>513</v>
      </c>
      <c r="AD337" s="239" t="s">
        <v>1047</v>
      </c>
    </row>
    <row r="338" spans="24:30" x14ac:dyDescent="0.25">
      <c r="X338" s="213" t="s">
        <v>1418</v>
      </c>
      <c r="Y338" s="177" t="s">
        <v>992</v>
      </c>
      <c r="Z338" s="177" t="s">
        <v>1590</v>
      </c>
      <c r="AA338" s="177" t="s">
        <v>1047</v>
      </c>
      <c r="AB338" s="178" t="s">
        <v>992</v>
      </c>
      <c r="AC338" s="177" t="s">
        <v>1590</v>
      </c>
      <c r="AD338" s="239" t="s">
        <v>1047</v>
      </c>
    </row>
    <row r="339" spans="24:30" x14ac:dyDescent="0.25">
      <c r="X339" s="213" t="s">
        <v>1418</v>
      </c>
      <c r="Y339" s="177" t="s">
        <v>1591</v>
      </c>
      <c r="Z339" s="177" t="s">
        <v>683</v>
      </c>
      <c r="AA339" s="177" t="s">
        <v>1047</v>
      </c>
      <c r="AB339" s="178" t="s">
        <v>1591</v>
      </c>
      <c r="AC339" s="177" t="s">
        <v>683</v>
      </c>
      <c r="AD339" s="239" t="s">
        <v>1047</v>
      </c>
    </row>
    <row r="340" spans="24:30" x14ac:dyDescent="0.25">
      <c r="X340" s="213" t="s">
        <v>1418</v>
      </c>
      <c r="Y340" s="177" t="s">
        <v>1591</v>
      </c>
      <c r="Z340" s="177" t="s">
        <v>1592</v>
      </c>
      <c r="AA340" s="177" t="s">
        <v>1047</v>
      </c>
      <c r="AB340" s="178" t="s">
        <v>1591</v>
      </c>
      <c r="AC340" s="177" t="s">
        <v>1592</v>
      </c>
      <c r="AD340" s="239" t="s">
        <v>1047</v>
      </c>
    </row>
    <row r="341" spans="24:30" x14ac:dyDescent="0.25">
      <c r="X341" s="213" t="s">
        <v>1418</v>
      </c>
      <c r="Y341" s="177" t="s">
        <v>1591</v>
      </c>
      <c r="Z341" s="177" t="s">
        <v>1593</v>
      </c>
      <c r="AA341" s="177" t="s">
        <v>1047</v>
      </c>
      <c r="AB341" s="178" t="s">
        <v>1591</v>
      </c>
      <c r="AC341" s="177" t="s">
        <v>1593</v>
      </c>
      <c r="AD341" s="239" t="s">
        <v>1047</v>
      </c>
    </row>
    <row r="342" spans="24:30" x14ac:dyDescent="0.25">
      <c r="X342" s="213" t="s">
        <v>1418</v>
      </c>
      <c r="Y342" s="177" t="s">
        <v>1591</v>
      </c>
      <c r="Z342" s="177" t="s">
        <v>281</v>
      </c>
      <c r="AA342" s="177" t="s">
        <v>1047</v>
      </c>
      <c r="AB342" s="178" t="s">
        <v>1591</v>
      </c>
      <c r="AC342" s="177" t="s">
        <v>282</v>
      </c>
      <c r="AD342" s="239" t="s">
        <v>1047</v>
      </c>
    </row>
    <row r="343" spans="24:30" x14ac:dyDescent="0.25">
      <c r="X343" s="213" t="s">
        <v>1418</v>
      </c>
      <c r="Y343" s="177" t="s">
        <v>1591</v>
      </c>
      <c r="Z343" s="177" t="s">
        <v>1594</v>
      </c>
      <c r="AA343" s="177" t="s">
        <v>1047</v>
      </c>
      <c r="AB343" s="178" t="s">
        <v>1591</v>
      </c>
      <c r="AC343" s="177" t="s">
        <v>1595</v>
      </c>
      <c r="AD343" s="239" t="s">
        <v>1047</v>
      </c>
    </row>
    <row r="344" spans="24:30" x14ac:dyDescent="0.25">
      <c r="X344" s="213" t="s">
        <v>1418</v>
      </c>
      <c r="Y344" s="177" t="s">
        <v>1597</v>
      </c>
      <c r="Z344" s="177" t="s">
        <v>1596</v>
      </c>
      <c r="AA344" s="177" t="s">
        <v>1047</v>
      </c>
      <c r="AB344" s="178" t="s">
        <v>1597</v>
      </c>
      <c r="AC344" s="177" t="s">
        <v>1596</v>
      </c>
      <c r="AD344" s="239" t="s">
        <v>1047</v>
      </c>
    </row>
    <row r="345" spans="24:30" x14ac:dyDescent="0.25">
      <c r="X345" s="213" t="s">
        <v>1418</v>
      </c>
      <c r="Y345" s="177" t="s">
        <v>1597</v>
      </c>
      <c r="Z345" s="177" t="s">
        <v>593</v>
      </c>
      <c r="AA345" s="177" t="s">
        <v>1047</v>
      </c>
      <c r="AB345" s="178" t="s">
        <v>1597</v>
      </c>
      <c r="AC345" s="177" t="s">
        <v>593</v>
      </c>
      <c r="AD345" s="239" t="s">
        <v>1047</v>
      </c>
    </row>
    <row r="346" spans="24:30" x14ac:dyDescent="0.25">
      <c r="X346" s="213" t="s">
        <v>1418</v>
      </c>
      <c r="Y346" s="177" t="s">
        <v>1597</v>
      </c>
      <c r="Z346" s="177" t="s">
        <v>924</v>
      </c>
      <c r="AA346" s="177" t="s">
        <v>1047</v>
      </c>
      <c r="AB346" s="178" t="s">
        <v>1597</v>
      </c>
      <c r="AC346" s="177" t="s">
        <v>924</v>
      </c>
      <c r="AD346" s="239" t="s">
        <v>1047</v>
      </c>
    </row>
    <row r="347" spans="24:30" x14ac:dyDescent="0.25">
      <c r="X347" s="213" t="s">
        <v>1418</v>
      </c>
      <c r="Y347" s="177" t="s">
        <v>1598</v>
      </c>
      <c r="Z347" s="177" t="s">
        <v>727</v>
      </c>
      <c r="AA347" s="177" t="s">
        <v>1047</v>
      </c>
      <c r="AB347" s="178" t="s">
        <v>1598</v>
      </c>
      <c r="AC347" s="177" t="s">
        <v>728</v>
      </c>
      <c r="AD347" s="239" t="s">
        <v>1047</v>
      </c>
    </row>
    <row r="348" spans="24:30" x14ac:dyDescent="0.25">
      <c r="X348" s="213" t="s">
        <v>1418</v>
      </c>
      <c r="Y348" s="177" t="s">
        <v>1598</v>
      </c>
      <c r="Z348" s="177" t="s">
        <v>1599</v>
      </c>
      <c r="AA348" s="177" t="s">
        <v>1047</v>
      </c>
      <c r="AB348" s="178" t="s">
        <v>1598</v>
      </c>
      <c r="AC348" s="177" t="s">
        <v>1599</v>
      </c>
      <c r="AD348" s="239" t="s">
        <v>1047</v>
      </c>
    </row>
    <row r="349" spans="24:30" x14ac:dyDescent="0.25">
      <c r="X349" s="213" t="s">
        <v>1418</v>
      </c>
      <c r="Y349" s="177" t="s">
        <v>1600</v>
      </c>
      <c r="Z349" s="177" t="s">
        <v>243</v>
      </c>
      <c r="AA349" s="177" t="s">
        <v>1047</v>
      </c>
      <c r="AB349" s="178" t="s">
        <v>1600</v>
      </c>
      <c r="AC349" s="177" t="s">
        <v>385</v>
      </c>
      <c r="AD349" s="239" t="s">
        <v>1047</v>
      </c>
    </row>
    <row r="350" spans="24:30" x14ac:dyDescent="0.25">
      <c r="X350" s="213" t="s">
        <v>1418</v>
      </c>
      <c r="Y350" s="177" t="s">
        <v>1602</v>
      </c>
      <c r="Z350" s="177" t="s">
        <v>1601</v>
      </c>
      <c r="AA350" s="177" t="s">
        <v>1047</v>
      </c>
      <c r="AB350" s="178" t="s">
        <v>1602</v>
      </c>
      <c r="AC350" s="177" t="s">
        <v>1603</v>
      </c>
      <c r="AD350" s="239" t="s">
        <v>1047</v>
      </c>
    </row>
    <row r="351" spans="24:30" x14ac:dyDescent="0.25">
      <c r="X351" s="213" t="s">
        <v>1418</v>
      </c>
      <c r="Y351" s="177" t="s">
        <v>1604</v>
      </c>
      <c r="Z351" s="177" t="s">
        <v>514</v>
      </c>
      <c r="AA351" s="177" t="s">
        <v>1047</v>
      </c>
      <c r="AB351" s="177" t="s">
        <v>2041</v>
      </c>
      <c r="AC351" s="177" t="s">
        <v>515</v>
      </c>
      <c r="AD351" s="239" t="s">
        <v>1047</v>
      </c>
    </row>
    <row r="352" spans="24:30" x14ac:dyDescent="0.25">
      <c r="X352" s="213" t="s">
        <v>1418</v>
      </c>
      <c r="Y352" s="177" t="s">
        <v>1605</v>
      </c>
      <c r="Z352" s="177" t="s">
        <v>278</v>
      </c>
      <c r="AA352" s="177" t="s">
        <v>1047</v>
      </c>
      <c r="AB352" s="178" t="s">
        <v>1605</v>
      </c>
      <c r="AC352" s="177" t="s">
        <v>279</v>
      </c>
      <c r="AD352" s="239" t="s">
        <v>1047</v>
      </c>
    </row>
    <row r="353" spans="24:30" x14ac:dyDescent="0.25">
      <c r="X353" s="213" t="s">
        <v>1418</v>
      </c>
      <c r="Y353" s="177" t="s">
        <v>1605</v>
      </c>
      <c r="Z353" s="177" t="s">
        <v>516</v>
      </c>
      <c r="AA353" s="177" t="s">
        <v>1047</v>
      </c>
      <c r="AB353" s="178" t="s">
        <v>1605</v>
      </c>
      <c r="AC353" s="177" t="s">
        <v>517</v>
      </c>
      <c r="AD353" s="239" t="s">
        <v>1047</v>
      </c>
    </row>
    <row r="354" spans="24:30" x14ac:dyDescent="0.25">
      <c r="X354" s="213" t="s">
        <v>1418</v>
      </c>
      <c r="Y354" s="177" t="s">
        <v>1605</v>
      </c>
      <c r="Z354" s="177" t="s">
        <v>518</v>
      </c>
      <c r="AA354" s="177" t="s">
        <v>1047</v>
      </c>
      <c r="AB354" s="178" t="s">
        <v>1605</v>
      </c>
      <c r="AC354" s="177" t="s">
        <v>519</v>
      </c>
      <c r="AD354" s="239" t="s">
        <v>1047</v>
      </c>
    </row>
    <row r="355" spans="24:30" x14ac:dyDescent="0.25">
      <c r="X355" s="213" t="s">
        <v>1418</v>
      </c>
      <c r="Y355" s="177" t="s">
        <v>1605</v>
      </c>
      <c r="Z355" s="177" t="s">
        <v>520</v>
      </c>
      <c r="AA355" s="177" t="s">
        <v>1047</v>
      </c>
      <c r="AB355" s="178" t="s">
        <v>1605</v>
      </c>
      <c r="AC355" s="177" t="s">
        <v>521</v>
      </c>
      <c r="AD355" s="239" t="s">
        <v>1047</v>
      </c>
    </row>
    <row r="356" spans="24:30" x14ac:dyDescent="0.25">
      <c r="X356" s="213" t="s">
        <v>1418</v>
      </c>
      <c r="Y356" s="177" t="s">
        <v>1605</v>
      </c>
      <c r="Z356" s="177" t="s">
        <v>209</v>
      </c>
      <c r="AA356" s="177" t="s">
        <v>1047</v>
      </c>
      <c r="AB356" s="178" t="s">
        <v>1605</v>
      </c>
      <c r="AC356" s="177" t="s">
        <v>1046</v>
      </c>
      <c r="AD356" s="239" t="s">
        <v>1047</v>
      </c>
    </row>
    <row r="357" spans="24:30" x14ac:dyDescent="0.25">
      <c r="X357" s="213" t="s">
        <v>1418</v>
      </c>
      <c r="Y357" s="177" t="s">
        <v>1605</v>
      </c>
      <c r="Z357" s="177" t="s">
        <v>927</v>
      </c>
      <c r="AA357" s="177" t="s">
        <v>1047</v>
      </c>
      <c r="AB357" s="178" t="s">
        <v>1605</v>
      </c>
      <c r="AC357" s="177" t="s">
        <v>928</v>
      </c>
      <c r="AD357" s="239" t="s">
        <v>1047</v>
      </c>
    </row>
    <row r="358" spans="24:30" x14ac:dyDescent="0.25">
      <c r="X358" s="213" t="s">
        <v>1418</v>
      </c>
      <c r="Y358" s="177" t="s">
        <v>1605</v>
      </c>
      <c r="Z358" s="177" t="s">
        <v>522</v>
      </c>
      <c r="AA358" s="177" t="s">
        <v>1047</v>
      </c>
      <c r="AB358" s="178" t="s">
        <v>1605</v>
      </c>
      <c r="AC358" s="177" t="s">
        <v>523</v>
      </c>
      <c r="AD358" s="239" t="s">
        <v>1047</v>
      </c>
    </row>
    <row r="359" spans="24:30" x14ac:dyDescent="0.25">
      <c r="X359" s="213" t="s">
        <v>1418</v>
      </c>
      <c r="Y359" s="177" t="s">
        <v>1605</v>
      </c>
      <c r="Z359" s="177" t="s">
        <v>535</v>
      </c>
      <c r="AA359" s="177" t="s">
        <v>1047</v>
      </c>
      <c r="AB359" s="178" t="s">
        <v>1605</v>
      </c>
      <c r="AC359" s="177" t="s">
        <v>536</v>
      </c>
      <c r="AD359" s="239" t="s">
        <v>1047</v>
      </c>
    </row>
    <row r="360" spans="24:30" x14ac:dyDescent="0.25">
      <c r="X360" s="213" t="s">
        <v>1418</v>
      </c>
      <c r="Y360" s="177" t="s">
        <v>1605</v>
      </c>
      <c r="Z360" s="177" t="s">
        <v>1606</v>
      </c>
      <c r="AA360" s="177" t="s">
        <v>1047</v>
      </c>
      <c r="AB360" s="178" t="s">
        <v>1605</v>
      </c>
      <c r="AC360" s="177" t="s">
        <v>1607</v>
      </c>
      <c r="AD360" s="239" t="s">
        <v>1047</v>
      </c>
    </row>
    <row r="361" spans="24:30" x14ac:dyDescent="0.25">
      <c r="X361" s="213" t="s">
        <v>1418</v>
      </c>
      <c r="Y361" s="177" t="s">
        <v>1605</v>
      </c>
      <c r="Z361" s="177" t="s">
        <v>1608</v>
      </c>
      <c r="AA361" s="177" t="s">
        <v>1047</v>
      </c>
      <c r="AB361" s="178" t="s">
        <v>1605</v>
      </c>
      <c r="AC361" s="177" t="s">
        <v>1609</v>
      </c>
      <c r="AD361" s="239" t="s">
        <v>1047</v>
      </c>
    </row>
    <row r="362" spans="24:30" x14ac:dyDescent="0.25">
      <c r="X362" s="213" t="s">
        <v>1418</v>
      </c>
      <c r="Y362" s="177" t="s">
        <v>1605</v>
      </c>
      <c r="Z362" s="177" t="s">
        <v>1610</v>
      </c>
      <c r="AA362" s="177" t="s">
        <v>1047</v>
      </c>
      <c r="AB362" s="178" t="s">
        <v>1605</v>
      </c>
      <c r="AC362" s="177" t="s">
        <v>1611</v>
      </c>
      <c r="AD362" s="239" t="s">
        <v>1047</v>
      </c>
    </row>
    <row r="363" spans="24:30" x14ac:dyDescent="0.25">
      <c r="X363" s="213" t="s">
        <v>1418</v>
      </c>
      <c r="Y363" s="177" t="s">
        <v>1605</v>
      </c>
      <c r="Z363" s="177" t="s">
        <v>1612</v>
      </c>
      <c r="AA363" s="177" t="s">
        <v>1047</v>
      </c>
      <c r="AB363" s="178" t="s">
        <v>1605</v>
      </c>
      <c r="AC363" s="177" t="s">
        <v>1613</v>
      </c>
      <c r="AD363" s="239" t="s">
        <v>1047</v>
      </c>
    </row>
    <row r="364" spans="24:30" x14ac:dyDescent="0.25">
      <c r="X364" s="213" t="s">
        <v>1418</v>
      </c>
      <c r="Y364" s="177" t="s">
        <v>1605</v>
      </c>
      <c r="Z364" s="177" t="s">
        <v>1614</v>
      </c>
      <c r="AA364" s="177" t="s">
        <v>1047</v>
      </c>
      <c r="AB364" s="178" t="s">
        <v>1605</v>
      </c>
      <c r="AC364" s="177" t="s">
        <v>1615</v>
      </c>
      <c r="AD364" s="239" t="s">
        <v>1047</v>
      </c>
    </row>
    <row r="365" spans="24:30" x14ac:dyDescent="0.25">
      <c r="X365" s="213" t="s">
        <v>1418</v>
      </c>
      <c r="Y365" s="177" t="s">
        <v>1605</v>
      </c>
      <c r="Z365" s="177" t="s">
        <v>392</v>
      </c>
      <c r="AA365" s="177" t="s">
        <v>1047</v>
      </c>
      <c r="AB365" s="178" t="s">
        <v>1605</v>
      </c>
      <c r="AC365" s="177" t="s">
        <v>393</v>
      </c>
      <c r="AD365" s="239" t="s">
        <v>1047</v>
      </c>
    </row>
    <row r="366" spans="24:30" x14ac:dyDescent="0.25">
      <c r="X366" s="213" t="s">
        <v>1418</v>
      </c>
      <c r="Y366" s="177" t="s">
        <v>1616</v>
      </c>
      <c r="Z366" s="177" t="s">
        <v>526</v>
      </c>
      <c r="AA366" s="177" t="s">
        <v>1047</v>
      </c>
      <c r="AB366" s="178" t="s">
        <v>1616</v>
      </c>
      <c r="AC366" s="177" t="s">
        <v>527</v>
      </c>
      <c r="AD366" s="239" t="s">
        <v>1047</v>
      </c>
    </row>
    <row r="367" spans="24:30" x14ac:dyDescent="0.25">
      <c r="X367" s="213" t="s">
        <v>1418</v>
      </c>
      <c r="Y367" s="177" t="s">
        <v>1616</v>
      </c>
      <c r="Z367" s="177" t="s">
        <v>1617</v>
      </c>
      <c r="AA367" s="177" t="s">
        <v>1047</v>
      </c>
      <c r="AB367" s="178" t="s">
        <v>1616</v>
      </c>
      <c r="AC367" s="177" t="s">
        <v>1618</v>
      </c>
      <c r="AD367" s="239" t="s">
        <v>1047</v>
      </c>
    </row>
    <row r="368" spans="24:30" x14ac:dyDescent="0.25">
      <c r="X368" s="213" t="s">
        <v>1418</v>
      </c>
      <c r="Y368" s="177" t="s">
        <v>1616</v>
      </c>
      <c r="Z368" s="177" t="s">
        <v>832</v>
      </c>
      <c r="AA368" s="177" t="s">
        <v>1047</v>
      </c>
      <c r="AB368" s="178" t="s">
        <v>1616</v>
      </c>
      <c r="AC368" s="177" t="s">
        <v>1619</v>
      </c>
      <c r="AD368" s="239" t="s">
        <v>1047</v>
      </c>
    </row>
    <row r="369" spans="24:30" x14ac:dyDescent="0.25">
      <c r="X369" s="213" t="s">
        <v>1418</v>
      </c>
      <c r="Y369" s="177" t="s">
        <v>1616</v>
      </c>
      <c r="Z369" s="177" t="s">
        <v>1620</v>
      </c>
      <c r="AA369" s="177" t="s">
        <v>1047</v>
      </c>
      <c r="AB369" s="178" t="s">
        <v>1616</v>
      </c>
      <c r="AC369" s="177" t="s">
        <v>1621</v>
      </c>
      <c r="AD369" s="239" t="s">
        <v>1047</v>
      </c>
    </row>
    <row r="370" spans="24:30" x14ac:dyDescent="0.25">
      <c r="X370" s="213" t="s">
        <v>1418</v>
      </c>
      <c r="Y370" s="177" t="s">
        <v>1616</v>
      </c>
      <c r="Z370" s="177" t="s">
        <v>801</v>
      </c>
      <c r="AA370" s="177" t="s">
        <v>1047</v>
      </c>
      <c r="AB370" s="178" t="s">
        <v>1616</v>
      </c>
      <c r="AC370" s="177" t="s">
        <v>1622</v>
      </c>
      <c r="AD370" s="239" t="s">
        <v>1047</v>
      </c>
    </row>
    <row r="371" spans="24:30" x14ac:dyDescent="0.25">
      <c r="X371" s="213" t="s">
        <v>1418</v>
      </c>
      <c r="Y371" s="177" t="s">
        <v>1616</v>
      </c>
      <c r="Z371" s="177" t="s">
        <v>1623</v>
      </c>
      <c r="AA371" s="177" t="s">
        <v>1047</v>
      </c>
      <c r="AB371" s="178" t="s">
        <v>1616</v>
      </c>
      <c r="AC371" s="177" t="s">
        <v>1624</v>
      </c>
      <c r="AD371" s="239" t="s">
        <v>1047</v>
      </c>
    </row>
    <row r="372" spans="24:30" x14ac:dyDescent="0.25">
      <c r="X372" s="213" t="s">
        <v>1418</v>
      </c>
      <c r="Y372" s="177" t="s">
        <v>1616</v>
      </c>
      <c r="Z372" s="177" t="s">
        <v>787</v>
      </c>
      <c r="AA372" s="177" t="s">
        <v>1047</v>
      </c>
      <c r="AB372" s="178" t="s">
        <v>1616</v>
      </c>
      <c r="AC372" s="177" t="s">
        <v>788</v>
      </c>
      <c r="AD372" s="239" t="s">
        <v>1047</v>
      </c>
    </row>
    <row r="373" spans="24:30" x14ac:dyDescent="0.25">
      <c r="X373" s="213" t="s">
        <v>1418</v>
      </c>
      <c r="Y373" s="177" t="s">
        <v>1616</v>
      </c>
      <c r="Z373" s="177" t="s">
        <v>1625</v>
      </c>
      <c r="AA373" s="177" t="s">
        <v>1047</v>
      </c>
      <c r="AB373" s="178" t="s">
        <v>1616</v>
      </c>
      <c r="AC373" s="177" t="s">
        <v>1626</v>
      </c>
      <c r="AD373" s="239" t="s">
        <v>1047</v>
      </c>
    </row>
    <row r="374" spans="24:30" x14ac:dyDescent="0.25">
      <c r="X374" s="213" t="s">
        <v>1418</v>
      </c>
      <c r="Y374" s="177" t="s">
        <v>1616</v>
      </c>
      <c r="Z374" s="177" t="s">
        <v>1627</v>
      </c>
      <c r="AA374" s="177" t="s">
        <v>1047</v>
      </c>
      <c r="AB374" s="178" t="s">
        <v>1616</v>
      </c>
      <c r="AC374" s="177" t="s">
        <v>1628</v>
      </c>
      <c r="AD374" s="239" t="s">
        <v>1047</v>
      </c>
    </row>
    <row r="375" spans="24:30" x14ac:dyDescent="0.25">
      <c r="X375" s="213" t="s">
        <v>1418</v>
      </c>
      <c r="Y375" s="177" t="s">
        <v>1616</v>
      </c>
      <c r="Z375" s="177" t="s">
        <v>1629</v>
      </c>
      <c r="AA375" s="177" t="s">
        <v>1047</v>
      </c>
      <c r="AB375" s="178" t="s">
        <v>1616</v>
      </c>
      <c r="AC375" s="177" t="s">
        <v>1630</v>
      </c>
      <c r="AD375" s="239" t="s">
        <v>1047</v>
      </c>
    </row>
    <row r="376" spans="24:30" x14ac:dyDescent="0.25">
      <c r="X376" s="213" t="s">
        <v>1418</v>
      </c>
      <c r="Y376" s="177" t="s">
        <v>1616</v>
      </c>
      <c r="Z376" s="177" t="s">
        <v>833</v>
      </c>
      <c r="AA376" s="177" t="s">
        <v>1047</v>
      </c>
      <c r="AB376" s="178" t="s">
        <v>1616</v>
      </c>
      <c r="AC376" s="177" t="s">
        <v>833</v>
      </c>
      <c r="AD376" s="239" t="s">
        <v>1047</v>
      </c>
    </row>
    <row r="377" spans="24:30" x14ac:dyDescent="0.25">
      <c r="X377" s="213" t="s">
        <v>1418</v>
      </c>
      <c r="Y377" s="177" t="s">
        <v>1631</v>
      </c>
      <c r="Z377" s="177" t="s">
        <v>528</v>
      </c>
      <c r="AA377" s="177" t="s">
        <v>1047</v>
      </c>
      <c r="AB377" s="178" t="s">
        <v>2040</v>
      </c>
      <c r="AC377" s="177" t="s">
        <v>529</v>
      </c>
      <c r="AD377" s="239" t="s">
        <v>1047</v>
      </c>
    </row>
    <row r="378" spans="24:30" x14ac:dyDescent="0.25">
      <c r="X378" s="213" t="s">
        <v>1418</v>
      </c>
      <c r="Y378" s="177" t="s">
        <v>1631</v>
      </c>
      <c r="Z378" s="177" t="s">
        <v>530</v>
      </c>
      <c r="AA378" s="177" t="s">
        <v>1047</v>
      </c>
      <c r="AB378" s="178" t="s">
        <v>2040</v>
      </c>
      <c r="AC378" s="177" t="s">
        <v>530</v>
      </c>
      <c r="AD378" s="239" t="s">
        <v>1047</v>
      </c>
    </row>
    <row r="379" spans="24:30" x14ac:dyDescent="0.25">
      <c r="X379" s="213" t="s">
        <v>1418</v>
      </c>
      <c r="Y379" s="177" t="s">
        <v>1631</v>
      </c>
      <c r="Z379" s="177" t="s">
        <v>1632</v>
      </c>
      <c r="AA379" s="177" t="s">
        <v>1047</v>
      </c>
      <c r="AB379" s="178" t="s">
        <v>2040</v>
      </c>
      <c r="AC379" s="177" t="s">
        <v>1633</v>
      </c>
      <c r="AD379" s="239" t="s">
        <v>1047</v>
      </c>
    </row>
    <row r="380" spans="24:30" x14ac:dyDescent="0.25">
      <c r="X380" s="213" t="s">
        <v>1418</v>
      </c>
      <c r="Y380" s="177" t="s">
        <v>1631</v>
      </c>
      <c r="Z380" s="177" t="s">
        <v>1634</v>
      </c>
      <c r="AA380" s="177" t="s">
        <v>1047</v>
      </c>
      <c r="AB380" s="178" t="s">
        <v>2040</v>
      </c>
      <c r="AC380" s="177" t="s">
        <v>1635</v>
      </c>
      <c r="AD380" s="239" t="s">
        <v>1047</v>
      </c>
    </row>
    <row r="381" spans="24:30" x14ac:dyDescent="0.25">
      <c r="X381" s="213" t="s">
        <v>1418</v>
      </c>
      <c r="Y381" s="177" t="s">
        <v>1631</v>
      </c>
      <c r="Z381" s="177" t="s">
        <v>1636</v>
      </c>
      <c r="AA381" s="177" t="s">
        <v>1047</v>
      </c>
      <c r="AB381" s="178" t="s">
        <v>2040</v>
      </c>
      <c r="AC381" s="177" t="s">
        <v>1637</v>
      </c>
      <c r="AD381" s="239" t="s">
        <v>1047</v>
      </c>
    </row>
    <row r="382" spans="24:30" x14ac:dyDescent="0.25">
      <c r="X382" s="213" t="s">
        <v>1418</v>
      </c>
      <c r="Y382" s="177" t="s">
        <v>1631</v>
      </c>
      <c r="Z382" s="177" t="s">
        <v>1638</v>
      </c>
      <c r="AA382" s="177" t="s">
        <v>1047</v>
      </c>
      <c r="AB382" s="178" t="s">
        <v>2040</v>
      </c>
      <c r="AC382" s="177" t="s">
        <v>1639</v>
      </c>
      <c r="AD382" s="239" t="s">
        <v>1047</v>
      </c>
    </row>
    <row r="383" spans="24:30" x14ac:dyDescent="0.25">
      <c r="X383" s="213" t="s">
        <v>1418</v>
      </c>
      <c r="Y383" s="177" t="s">
        <v>1631</v>
      </c>
      <c r="Z383" s="177" t="s">
        <v>531</v>
      </c>
      <c r="AA383" s="177" t="s">
        <v>1047</v>
      </c>
      <c r="AB383" s="178" t="s">
        <v>2040</v>
      </c>
      <c r="AC383" s="177" t="s">
        <v>532</v>
      </c>
      <c r="AD383" s="239" t="s">
        <v>1047</v>
      </c>
    </row>
    <row r="384" spans="24:30" x14ac:dyDescent="0.25">
      <c r="X384" s="213" t="s">
        <v>1418</v>
      </c>
      <c r="Y384" s="177" t="s">
        <v>1641</v>
      </c>
      <c r="Z384" s="177" t="s">
        <v>1640</v>
      </c>
      <c r="AA384" s="177" t="s">
        <v>1047</v>
      </c>
      <c r="AB384" s="177" t="s">
        <v>2039</v>
      </c>
      <c r="AC384" s="177" t="s">
        <v>1642</v>
      </c>
      <c r="AD384" s="239" t="s">
        <v>1047</v>
      </c>
    </row>
    <row r="385" spans="24:30" x14ac:dyDescent="0.25">
      <c r="X385" s="213" t="s">
        <v>1418</v>
      </c>
      <c r="Y385" s="177" t="s">
        <v>1643</v>
      </c>
      <c r="Z385" s="177" t="s">
        <v>533</v>
      </c>
      <c r="AA385" s="177" t="s">
        <v>1047</v>
      </c>
      <c r="AB385" s="177" t="s">
        <v>2038</v>
      </c>
      <c r="AC385" s="177" t="s">
        <v>534</v>
      </c>
      <c r="AD385" s="239" t="s">
        <v>1047</v>
      </c>
    </row>
    <row r="386" spans="24:30" x14ac:dyDescent="0.25">
      <c r="X386" s="213" t="s">
        <v>1418</v>
      </c>
      <c r="Y386" s="177" t="s">
        <v>1644</v>
      </c>
      <c r="Z386" s="177" t="s">
        <v>449</v>
      </c>
      <c r="AA386" s="177" t="s">
        <v>1047</v>
      </c>
      <c r="AB386" s="177" t="s">
        <v>1644</v>
      </c>
      <c r="AC386" s="177" t="s">
        <v>450</v>
      </c>
      <c r="AD386" s="239" t="s">
        <v>1047</v>
      </c>
    </row>
    <row r="387" spans="24:30" x14ac:dyDescent="0.25">
      <c r="X387" s="213" t="s">
        <v>1418</v>
      </c>
      <c r="Y387" s="177" t="s">
        <v>1645</v>
      </c>
      <c r="Z387" s="177" t="s">
        <v>452</v>
      </c>
      <c r="AA387" s="177" t="s">
        <v>1047</v>
      </c>
      <c r="AB387" s="177" t="s">
        <v>2033</v>
      </c>
      <c r="AC387" s="177" t="s">
        <v>453</v>
      </c>
      <c r="AD387" s="239" t="s">
        <v>1047</v>
      </c>
    </row>
    <row r="388" spans="24:30" x14ac:dyDescent="0.25">
      <c r="X388" s="213" t="s">
        <v>1418</v>
      </c>
      <c r="Y388" s="177" t="s">
        <v>1646</v>
      </c>
      <c r="Z388" s="177" t="s">
        <v>1068</v>
      </c>
      <c r="AA388" s="177" t="s">
        <v>1047</v>
      </c>
      <c r="AB388" s="177" t="s">
        <v>2034</v>
      </c>
      <c r="AC388" s="177" t="s">
        <v>1069</v>
      </c>
      <c r="AD388" s="239" t="s">
        <v>1047</v>
      </c>
    </row>
    <row r="389" spans="24:30" x14ac:dyDescent="0.25">
      <c r="X389" s="213" t="s">
        <v>1418</v>
      </c>
      <c r="Y389" s="177" t="s">
        <v>1648</v>
      </c>
      <c r="Z389" s="177" t="s">
        <v>1647</v>
      </c>
      <c r="AA389" s="177" t="s">
        <v>1047</v>
      </c>
      <c r="AB389" s="177" t="s">
        <v>2035</v>
      </c>
      <c r="AC389" s="177" t="s">
        <v>1649</v>
      </c>
      <c r="AD389" s="239" t="s">
        <v>1047</v>
      </c>
    </row>
    <row r="390" spans="24:30" x14ac:dyDescent="0.25">
      <c r="X390" s="213" t="s">
        <v>1418</v>
      </c>
      <c r="Y390" s="177" t="s">
        <v>1651</v>
      </c>
      <c r="Z390" s="177" t="s">
        <v>1650</v>
      </c>
      <c r="AA390" s="177" t="s">
        <v>1047</v>
      </c>
      <c r="AB390" s="177" t="s">
        <v>1651</v>
      </c>
      <c r="AC390" s="177" t="s">
        <v>1652</v>
      </c>
      <c r="AD390" s="239" t="s">
        <v>1047</v>
      </c>
    </row>
    <row r="391" spans="24:30" x14ac:dyDescent="0.25">
      <c r="X391" s="213" t="s">
        <v>1418</v>
      </c>
      <c r="Y391" s="177" t="s">
        <v>1653</v>
      </c>
      <c r="Z391" s="177" t="s">
        <v>524</v>
      </c>
      <c r="AA391" s="177" t="s">
        <v>1047</v>
      </c>
      <c r="AB391" s="177" t="s">
        <v>2036</v>
      </c>
      <c r="AC391" s="177" t="s">
        <v>525</v>
      </c>
      <c r="AD391" s="239" t="s">
        <v>1047</v>
      </c>
    </row>
    <row r="392" spans="24:30" x14ac:dyDescent="0.25">
      <c r="X392" s="213" t="s">
        <v>1418</v>
      </c>
      <c r="Y392" s="177" t="s">
        <v>1651</v>
      </c>
      <c r="Z392" s="177" t="s">
        <v>1654</v>
      </c>
      <c r="AA392" s="177" t="s">
        <v>1047</v>
      </c>
      <c r="AB392" s="178" t="s">
        <v>1651</v>
      </c>
      <c r="AC392" s="177" t="s">
        <v>1655</v>
      </c>
      <c r="AD392" s="239" t="s">
        <v>1047</v>
      </c>
    </row>
    <row r="393" spans="24:30" x14ac:dyDescent="0.25">
      <c r="X393" s="213" t="s">
        <v>1418</v>
      </c>
      <c r="Y393" s="177" t="s">
        <v>1656</v>
      </c>
      <c r="Z393" s="177" t="s">
        <v>1067</v>
      </c>
      <c r="AA393" s="177" t="s">
        <v>1047</v>
      </c>
      <c r="AB393" s="177" t="s">
        <v>2037</v>
      </c>
      <c r="AC393" s="177" t="s">
        <v>1657</v>
      </c>
      <c r="AD393" s="239" t="s">
        <v>1047</v>
      </c>
    </row>
    <row r="394" spans="24:30" x14ac:dyDescent="0.25">
      <c r="X394" s="213" t="s">
        <v>1418</v>
      </c>
      <c r="Y394" s="177" t="s">
        <v>1658</v>
      </c>
      <c r="Z394" s="177" t="s">
        <v>455</v>
      </c>
      <c r="AA394" s="177" t="s">
        <v>1047</v>
      </c>
      <c r="AB394" s="177" t="s">
        <v>1658</v>
      </c>
      <c r="AC394" s="177" t="s">
        <v>455</v>
      </c>
      <c r="AD394" s="239" t="s">
        <v>1047</v>
      </c>
    </row>
    <row r="395" spans="24:30" x14ac:dyDescent="0.25">
      <c r="X395" s="213" t="s">
        <v>1418</v>
      </c>
      <c r="Y395" s="177" t="s">
        <v>1660</v>
      </c>
      <c r="Z395" s="177" t="s">
        <v>1659</v>
      </c>
      <c r="AA395" s="177" t="s">
        <v>1047</v>
      </c>
      <c r="AB395" s="177" t="s">
        <v>2025</v>
      </c>
      <c r="AC395" s="177" t="s">
        <v>1661</v>
      </c>
      <c r="AD395" s="239" t="s">
        <v>1047</v>
      </c>
    </row>
    <row r="396" spans="24:30" x14ac:dyDescent="0.25">
      <c r="X396" s="213" t="s">
        <v>1418</v>
      </c>
      <c r="Y396" s="177" t="s">
        <v>1660</v>
      </c>
      <c r="Z396" s="177" t="s">
        <v>1662</v>
      </c>
      <c r="AA396" s="177" t="s">
        <v>1047</v>
      </c>
      <c r="AB396" s="177" t="s">
        <v>2025</v>
      </c>
      <c r="AC396" s="177" t="s">
        <v>1663</v>
      </c>
      <c r="AD396" s="239" t="s">
        <v>1047</v>
      </c>
    </row>
    <row r="397" spans="24:30" x14ac:dyDescent="0.25">
      <c r="X397" s="213" t="s">
        <v>1418</v>
      </c>
      <c r="Y397" s="177" t="s">
        <v>1660</v>
      </c>
      <c r="Z397" s="177" t="s">
        <v>1664</v>
      </c>
      <c r="AA397" s="177" t="s">
        <v>1047</v>
      </c>
      <c r="AB397" s="177" t="s">
        <v>2025</v>
      </c>
      <c r="AC397" s="177" t="s">
        <v>1665</v>
      </c>
      <c r="AD397" s="239" t="s">
        <v>1047</v>
      </c>
    </row>
    <row r="398" spans="24:30" x14ac:dyDescent="0.25">
      <c r="X398" s="213" t="s">
        <v>1418</v>
      </c>
      <c r="Y398" s="177" t="s">
        <v>1660</v>
      </c>
      <c r="Z398" s="177" t="s">
        <v>1666</v>
      </c>
      <c r="AA398" s="177" t="s">
        <v>1047</v>
      </c>
      <c r="AB398" s="177" t="s">
        <v>2025</v>
      </c>
      <c r="AC398" s="177" t="s">
        <v>1666</v>
      </c>
      <c r="AD398" s="239" t="s">
        <v>1047</v>
      </c>
    </row>
    <row r="399" spans="24:30" x14ac:dyDescent="0.25">
      <c r="X399" s="213" t="s">
        <v>1418</v>
      </c>
      <c r="Y399" s="177" t="s">
        <v>1660</v>
      </c>
      <c r="Z399" s="177" t="s">
        <v>1667</v>
      </c>
      <c r="AA399" s="177" t="s">
        <v>1047</v>
      </c>
      <c r="AB399" s="177" t="s">
        <v>2025</v>
      </c>
      <c r="AC399" s="177" t="s">
        <v>1667</v>
      </c>
      <c r="AD399" s="239" t="s">
        <v>1047</v>
      </c>
    </row>
    <row r="400" spans="24:30" x14ac:dyDescent="0.25">
      <c r="X400" s="213" t="s">
        <v>1418</v>
      </c>
      <c r="Y400" s="177" t="s">
        <v>1660</v>
      </c>
      <c r="Z400" s="177" t="s">
        <v>1668</v>
      </c>
      <c r="AA400" s="177" t="s">
        <v>1047</v>
      </c>
      <c r="AB400" s="177" t="s">
        <v>2025</v>
      </c>
      <c r="AC400" s="177" t="s">
        <v>1669</v>
      </c>
      <c r="AD400" s="239" t="s">
        <v>1047</v>
      </c>
    </row>
    <row r="401" spans="24:30" x14ac:dyDescent="0.25">
      <c r="X401" s="213" t="s">
        <v>1418</v>
      </c>
      <c r="Y401" s="177" t="s">
        <v>1671</v>
      </c>
      <c r="Z401" s="177" t="s">
        <v>1670</v>
      </c>
      <c r="AA401" s="177" t="s">
        <v>1047</v>
      </c>
      <c r="AB401" s="177" t="s">
        <v>2026</v>
      </c>
      <c r="AC401" s="177" t="s">
        <v>1672</v>
      </c>
      <c r="AD401" s="239" t="s">
        <v>1047</v>
      </c>
    </row>
    <row r="402" spans="24:30" x14ac:dyDescent="0.25">
      <c r="X402" s="213" t="s">
        <v>1418</v>
      </c>
      <c r="Y402" s="177" t="s">
        <v>1671</v>
      </c>
      <c r="Z402" s="177" t="s">
        <v>1673</v>
      </c>
      <c r="AA402" s="177" t="s">
        <v>1047</v>
      </c>
      <c r="AB402" s="177" t="s">
        <v>2026</v>
      </c>
      <c r="AC402" s="177" t="s">
        <v>1673</v>
      </c>
      <c r="AD402" s="239" t="s">
        <v>1047</v>
      </c>
    </row>
    <row r="403" spans="24:30" x14ac:dyDescent="0.25">
      <c r="X403" s="213" t="s">
        <v>1418</v>
      </c>
      <c r="Y403" s="177" t="s">
        <v>1675</v>
      </c>
      <c r="Z403" s="177" t="s">
        <v>1674</v>
      </c>
      <c r="AA403" s="177" t="s">
        <v>1047</v>
      </c>
      <c r="AB403" s="178" t="s">
        <v>1675</v>
      </c>
      <c r="AC403" s="177" t="s">
        <v>1676</v>
      </c>
      <c r="AD403" s="239" t="s">
        <v>1047</v>
      </c>
    </row>
    <row r="404" spans="24:30" x14ac:dyDescent="0.25">
      <c r="X404" s="213" t="s">
        <v>1418</v>
      </c>
      <c r="Y404" s="177" t="s">
        <v>1675</v>
      </c>
      <c r="Z404" s="177" t="s">
        <v>1677</v>
      </c>
      <c r="AA404" s="177" t="s">
        <v>1047</v>
      </c>
      <c r="AB404" s="178" t="s">
        <v>1675</v>
      </c>
      <c r="AC404" s="177" t="s">
        <v>1678</v>
      </c>
      <c r="AD404" s="239" t="s">
        <v>1047</v>
      </c>
    </row>
    <row r="405" spans="24:30" x14ac:dyDescent="0.25">
      <c r="X405" s="213" t="s">
        <v>1418</v>
      </c>
      <c r="Y405" s="177" t="s">
        <v>1675</v>
      </c>
      <c r="Z405" s="177" t="s">
        <v>1679</v>
      </c>
      <c r="AA405" s="177" t="s">
        <v>1047</v>
      </c>
      <c r="AB405" s="178" t="s">
        <v>1675</v>
      </c>
      <c r="AC405" s="177" t="s">
        <v>1680</v>
      </c>
      <c r="AD405" s="239" t="s">
        <v>1047</v>
      </c>
    </row>
    <row r="406" spans="24:30" x14ac:dyDescent="0.25">
      <c r="X406" s="213" t="s">
        <v>1418</v>
      </c>
      <c r="Y406" s="177" t="s">
        <v>1682</v>
      </c>
      <c r="Z406" s="177" t="s">
        <v>1681</v>
      </c>
      <c r="AA406" s="177" t="s">
        <v>1047</v>
      </c>
      <c r="AB406" s="178" t="s">
        <v>1682</v>
      </c>
      <c r="AC406" s="177" t="s">
        <v>1683</v>
      </c>
      <c r="AD406" s="239" t="s">
        <v>1047</v>
      </c>
    </row>
    <row r="407" spans="24:30" x14ac:dyDescent="0.25">
      <c r="X407" s="213" t="s">
        <v>1418</v>
      </c>
      <c r="Y407" s="177" t="s">
        <v>1684</v>
      </c>
      <c r="Z407" s="177" t="s">
        <v>981</v>
      </c>
      <c r="AA407" s="177" t="s">
        <v>1047</v>
      </c>
      <c r="AB407" s="178" t="s">
        <v>1684</v>
      </c>
      <c r="AC407" s="177" t="s">
        <v>983</v>
      </c>
      <c r="AD407" s="239" t="s">
        <v>1047</v>
      </c>
    </row>
    <row r="408" spans="24:30" ht="30.75" customHeight="1" x14ac:dyDescent="0.25">
      <c r="X408" s="213"/>
      <c r="Y408" s="214"/>
      <c r="Z408" s="241"/>
      <c r="AA408" s="241"/>
      <c r="AB408" s="214"/>
      <c r="AC408" s="215"/>
      <c r="AD408" s="216"/>
    </row>
    <row r="409" spans="24:30" x14ac:dyDescent="0.25">
      <c r="X409" s="213"/>
      <c r="Y409" s="214"/>
      <c r="Z409" s="241"/>
      <c r="AA409" s="241"/>
      <c r="AB409" s="214"/>
      <c r="AC409" s="215"/>
      <c r="AD409" s="216"/>
    </row>
    <row r="410" spans="24:30" x14ac:dyDescent="0.25">
      <c r="X410" s="213"/>
      <c r="Y410" s="214"/>
      <c r="Z410" s="241"/>
      <c r="AA410" s="241"/>
      <c r="AB410" s="214"/>
      <c r="AC410" s="215"/>
      <c r="AD410" s="216"/>
    </row>
    <row r="411" spans="24:30" x14ac:dyDescent="0.25">
      <c r="X411" s="213"/>
      <c r="Y411" s="214"/>
      <c r="Z411" s="241"/>
      <c r="AA411" s="241"/>
      <c r="AB411" s="214"/>
      <c r="AC411" s="215"/>
      <c r="AD411" s="216"/>
    </row>
    <row r="412" spans="24:30" x14ac:dyDescent="0.25">
      <c r="X412" s="213"/>
      <c r="Y412" s="214"/>
      <c r="Z412" s="241"/>
      <c r="AA412" s="241"/>
      <c r="AB412" s="214"/>
      <c r="AC412" s="215"/>
      <c r="AD412" s="216"/>
    </row>
    <row r="413" spans="24:30" x14ac:dyDescent="0.25">
      <c r="X413" s="242"/>
      <c r="Y413" s="242"/>
      <c r="Z413" s="243"/>
      <c r="AA413" s="243"/>
      <c r="AB413" s="242"/>
      <c r="AC413" s="244"/>
      <c r="AD413" s="244"/>
    </row>
    <row r="593" ht="45" customHeight="1" x14ac:dyDescent="0.25"/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база РусКаз 2020всеАвгуст</vt:lpstr>
      <vt:lpstr>база РусКаз 2020 1курсАвгуст</vt:lpstr>
      <vt:lpstr>ВУЗы отказных сдали</vt:lpstr>
      <vt:lpstr>ФИОотказРусКаз</vt:lpstr>
      <vt:lpstr>база вакантаГОГ 2020</vt:lpstr>
      <vt:lpstr>Лист1</vt:lpstr>
      <vt:lpstr>ИНФО</vt:lpstr>
      <vt:lpstr>'база вакантаГОГ 2020'!Область_печати</vt:lpstr>
      <vt:lpstr>ФИОотказРусКаз!Область_печати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Файзуллин Адиль Рамазанович</dc:creator>
  <cp:lastModifiedBy>User</cp:lastModifiedBy>
  <cp:lastPrinted>2020-08-05T18:11:41Z</cp:lastPrinted>
  <dcterms:created xsi:type="dcterms:W3CDTF">2017-02-03T05:01:24Z</dcterms:created>
  <dcterms:modified xsi:type="dcterms:W3CDTF">2021-06-30T07:21:07Z</dcterms:modified>
</cp:coreProperties>
</file>